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1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concurrentManualCount="2"/>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BW36" i="9"/>
  <c r="BE36" i="9"/>
  <c r="AM36" i="9"/>
  <c r="C36" i="9"/>
  <c r="AM35" i="9"/>
  <c r="CO34" i="9"/>
  <c r="CO35" i="9" s="1"/>
  <c r="CO36" i="9" s="1"/>
  <c r="BW34" i="9"/>
  <c r="BW35" i="9" s="1"/>
  <c r="C34" i="9"/>
  <c r="C35" i="9" l="1"/>
  <c r="U34" i="9" s="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alcChain>
</file>

<file path=xl/sharedStrings.xml><?xml version="1.0" encoding="utf-8"?>
<sst xmlns="http://schemas.openxmlformats.org/spreadsheetml/2006/main" count="1022" uniqueCount="557">
  <si>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</si>
  <si>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</si>
  <si>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</si>
  <si>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</si>
  <si>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</si>
  <si>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</si>
  <si>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</si>
  <si>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</si>
  <si>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</si>
  <si>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</si>
  <si>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</si>
  <si>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</si>
  <si>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</si>
  <si>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</si>
  <si>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</si>
  <si>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</si>
  <si>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</si>
  <si>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</si>
  <si>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</si>
  <si>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</si>
  <si>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</si>
  <si>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</si>
  <si>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</si>
  <si>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</si>
  <si>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</si>
  <si>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</si>
  <si>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</si>
  <si>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</si>
  <si>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</si>
  <si>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</si>
  <si>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</si>
  <si>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</si>
  <si>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</si>
  <si>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</si>
  <si>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</si>
  <si>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</si>
  <si>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</si>
  <si>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</si>
  <si>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</si>
  <si>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</si>
  <si>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</si>
  <si>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</si>
  <si>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</si>
  <si>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</si>
  <si>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</si>
  <si>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</si>
  <si>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</si>
  <si>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</si>
  <si>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</si>
  <si>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</si>
  <si>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</si>
  <si>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</si>
  <si>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</si>
  <si>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</si>
  <si>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</si>
  <si>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</si>
  <si>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</si>
  <si>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</si>
  <si>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</si>
  <si>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</si>
  <si>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</si>
  <si>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</si>
  <si>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</si>
  <si>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</si>
  <si>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</si>
  <si>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</si>
  <si>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</si>
  <si>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</si>
  <si>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</si>
  <si>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</si>
  <si>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</si>
  <si>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</si>
  <si>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</si>
  <si>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</si>
  <si>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</si>
  <si>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</si>
  <si>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</si>
  <si>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</si>
  <si>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</si>
  <si>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</si>
  <si>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</si>
  <si>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</si>
  <si>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</si>
  <si>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</si>
  <si>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</si>
  <si>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</si>
  <si>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</si>
  <si>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</si>
  <si>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</si>
  <si>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</si>
  <si>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</si>
  <si>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</si>
  <si>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</si>
  <si>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</si>
  <si>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</si>
  <si>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</si>
  <si>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</si>
  <si>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</si>
  <si>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</si>
  <si>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</si>
  <si>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</si>
  <si>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</si>
  <si>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</si>
  <si>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</si>
  <si>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</si>
  <si>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</si>
  <si>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</si>
  <si>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</si>
  <si>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</si>
  <si>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</si>
  <si>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</si>
  <si>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</si>
  <si>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</si>
  <si>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</si>
  <si>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</si>
  <si>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</si>
  <si>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</si>
  <si>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</si>
  <si>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</si>
  <si>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</si>
  <si>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</si>
  <si>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</si>
  <si>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</si>
  <si>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</si>
  <si>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</si>
  <si>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</si>
  <si>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</si>
  <si>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</si>
  <si>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</si>
  <si>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</si>
  <si>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</si>
  <si>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</si>
  <si>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</si>
  <si>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</si>
  <si>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</si>
  <si>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</si>
  <si>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</si>
  <si>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</si>
  <si>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</si>
  <si>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</si>
  <si>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</si>
  <si>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</si>
  <si>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</si>
  <si>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</si>
  <si>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</si>
  <si>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</si>
  <si>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</si>
  <si>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</si>
  <si>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</si>
  <si>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</si>
  <si>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</si>
  <si>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</si>
  <si>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</si>
  <si>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</si>
  <si>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</si>
  <si>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</si>
  <si>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</si>
  <si>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</si>
  <si>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</si>
  <si>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</si>
  <si>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</si>
  <si>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</si>
  <si>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</si>
  <si>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</si>
  <si>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</si>
  <si>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</si>
  <si>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</si>
  <si>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</si>
  <si>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</si>
  <si>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</si>
  <si>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</si>
  <si>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</si>
  <si>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</si>
  <si>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</si>
  <si>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</si>
  <si>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</si>
  <si>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</si>
  <si>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</si>
  <si>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</si>
  <si>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</si>
  <si>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</si>
  <si>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</si>
  <si>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</si>
  <si>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</si>
  <si>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</si>
  <si>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</si>
  <si>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</si>
  <si>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</si>
  <si>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</si>
  <si>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</si>
  <si>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</si>
  <si>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</si>
  <si>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</si>
  <si>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</si>
  <si>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北海道豊富町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</si>
  <si>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</si>
  <si>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</si>
  <si>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</si>
  <si>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</si>
  <si>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</si>
  <si>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</si>
  <si>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</si>
  <si>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</si>
  <si>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</si>
  <si>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</si>
  <si>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</si>
  <si>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</si>
  <si>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</si>
  <si>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</si>
  <si>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</si>
  <si>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</si>
  <si>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</si>
  <si>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</si>
  <si>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</si>
  <si>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</si>
  <si>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</si>
  <si>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</si>
  <si>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</si>
  <si>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</si>
  <si>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</si>
  <si>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</si>
  <si>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</si>
  <si>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</si>
  <si>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</si>
  <si>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</si>
  <si>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</si>
  <si>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</si>
  <si>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</si>
  <si>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</si>
  <si>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</si>
  <si>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</si>
  <si>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</si>
  <si>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</si>
  <si>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</si>
  <si>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</si>
  <si>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</si>
  <si>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</si>
  <si>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</si>
  <si>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</si>
  <si>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</si>
  <si>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</si>
  <si>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</si>
  <si>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</si>
  <si>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</si>
  <si>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</si>
  <si>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</si>
  <si>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</si>
  <si>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</si>
  <si>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</si>
  <si>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</si>
  <si>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</si>
  <si>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</si>
  <si>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</si>
  <si>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</si>
  <si>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</si>
  <si>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</si>
  <si>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</si>
  <si>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</si>
  <si>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</si>
  <si>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</si>
  <si>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</si>
  <si>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</si>
  <si>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</si>
  <si>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</si>
  <si>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</si>
  <si>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</si>
  <si>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</si>
  <si>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</si>
  <si>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</si>
  <si>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</si>
  <si>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</si>
  <si>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</si>
  <si>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</si>
  <si>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</si>
  <si>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</si>
  <si>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</si>
  <si>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</si>
  <si>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</si>
  <si>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</si>
  <si>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</si>
  <si>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</si>
  <si>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</si>
  <si>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</si>
  <si>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</si>
  <si>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</si>
  <si>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</si>
  <si>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</si>
  <si>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</si>
  <si>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</si>
  <si>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</si>
  <si>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</si>
  <si>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</si>
  <si>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</si>
  <si>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</si>
  <si>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</si>
  <si>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</si>
  <si>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</si>
  <si>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</si>
  <si>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</si>
  <si>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</si>
  <si>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</si>
  <si>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</si>
  <si>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</si>
  <si>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</si>
  <si>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</si>
  <si>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</si>
  <si>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</si>
  <si>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</si>
  <si>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</si>
  <si>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</si>
  <si>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</si>
  <si>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</si>
  <si>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</si>
  <si>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</si>
  <si>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</si>
  <si>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</si>
  <si>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</si>
  <si>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</si>
  <si>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</si>
  <si>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</si>
  <si>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</si>
  <si>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</si>
  <si>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</si>
  <si>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</si>
  <si>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</si>
  <si>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</si>
  <si>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</si>
  <si>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</si>
  <si>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</si>
  <si>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</si>
  <si>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</si>
  <si>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</si>
  <si>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</si>
  <si>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</si>
  <si>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</si>
  <si>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</si>
  <si>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</si>
  <si>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</si>
  <si>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</si>
  <si>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</si>
  <si>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</si>
  <si>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</si>
  <si>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北海道豊富町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</si>
  <si>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</si>
  <si>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</si>
  <si>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</si>
  <si>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</si>
  <si>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</si>
  <si>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</si>
  <si>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</si>
  <si>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</si>
  <si>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</si>
  <si>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</si>
  <si>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</si>
  <si>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</si>
  <si>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</si>
  <si>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</si>
  <si>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</si>
  <si>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</si>
  <si>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</si>
  <si>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</si>
  <si>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</si>
  <si>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</si>
  <si>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ガス事業特別会計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</si>
  <si>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</si>
  <si>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</si>
  <si>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</si>
  <si>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</si>
  <si>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</si>
  <si>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</si>
  <si>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</si>
  <si>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</si>
  <si>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</si>
  <si>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</si>
  <si>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</si>
  <si>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</si>
  <si>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</si>
  <si>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</si>
  <si>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</si>
  <si>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</si>
  <si>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介護サービス事業特別会計</t>
    <phoneticPr fontId="5"/>
  </si>
  <si>
    <t>豊富町国民健康保険病院事業特別会計</t>
    <phoneticPr fontId="5"/>
  </si>
  <si>
    <t>法適用企業</t>
    <phoneticPr fontId="5"/>
  </si>
  <si>
    <t>豊富町簡易水道事業特別会計</t>
    <phoneticPr fontId="5"/>
  </si>
  <si>
    <t>法非適用企業</t>
    <phoneticPr fontId="5"/>
  </si>
  <si>
    <t>豊富町下水道事業特別会計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</si>
  <si>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</si>
  <si>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</si>
  <si>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</si>
  <si>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</si>
  <si>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</si>
  <si>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</si>
  <si>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</si>
  <si>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</si>
  <si>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</si>
  <si>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</si>
  <si>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</si>
  <si>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</si>
  <si>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</si>
  <si>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</si>
  <si>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</si>
  <si>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</si>
  <si>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</si>
  <si>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</si>
  <si>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</si>
  <si>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</si>
  <si>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</si>
  <si>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</si>
  <si>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</si>
  <si>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</si>
  <si>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</si>
  <si>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</si>
  <si>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</si>
  <si>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</si>
  <si>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</si>
  <si>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</si>
  <si>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</si>
  <si>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</si>
  <si>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</si>
  <si>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</si>
  <si>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</si>
  <si>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</si>
  <si>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</si>
  <si>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</si>
  <si>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</si>
  <si>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</si>
  <si>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</si>
  <si>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</si>
  <si>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</si>
  <si>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</si>
  <si>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</si>
  <si>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</si>
  <si>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</si>
  <si>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</si>
  <si>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</si>
  <si>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</si>
  <si>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</si>
  <si>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</si>
  <si>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</si>
  <si>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</si>
  <si>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</si>
  <si>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豊富町簡易水道事業特別会計</t>
    <phoneticPr fontId="5"/>
  </si>
  <si>
    <t>-</t>
    <phoneticPr fontId="5"/>
  </si>
  <si>
    <t>将来負担比率（(Ｅ)－(Ｆ)）／（(Ｃ)－(Ｄ)）×１００</t>
    <rPh sb="0" eb="2">
      <t>ショウライ</t>
    </rPh>
    <rPh sb="2" eb="4">
      <t>フタン</t>
    </rPh>
    <rPh sb="4" eb="6">
      <t>ヒリツ</t>
    </rPh>
    <phoneticPr fontId="5"/>
  </si>
  <si>
    <t>介護サービス事業特別会計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</si>
  <si>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</si>
  <si>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</si>
  <si>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</si>
  <si>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</si>
  <si>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</si>
  <si>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</si>
  <si>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</si>
  <si>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</si>
  <si>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</si>
  <si>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</si>
  <si>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</si>
  <si>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</si>
  <si>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</si>
  <si>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</si>
  <si>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</si>
  <si>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</si>
  <si>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</si>
  <si>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</si>
  <si>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</si>
  <si>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</si>
  <si>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</si>
  <si>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</si>
  <si>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</si>
  <si>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</si>
  <si>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</si>
  <si>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</si>
  <si>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</si>
  <si>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</si>
  <si>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</si>
  <si>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</si>
  <si>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</si>
  <si>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</si>
  <si>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</si>
  <si>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</si>
  <si>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</si>
  <si>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</si>
  <si>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</si>
  <si>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</si>
  <si>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</si>
  <si>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</si>
  <si>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</si>
  <si>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</si>
  <si>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</si>
  <si>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</si>
  <si>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</si>
  <si>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</si>
  <si>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</si>
  <si>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</si>
  <si>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</si>
  <si>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</si>
  <si>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</si>
  <si>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</si>
  <si>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</si>
  <si>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</si>
  <si>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</si>
  <si>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</si>
  <si>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</si>
  <si>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</si>
  <si>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</si>
  <si>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</si>
  <si>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</si>
  <si>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</si>
  <si>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</si>
  <si>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</si>
  <si>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</si>
  <si>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</si>
  <si>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</si>
  <si>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</si>
  <si>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</si>
  <si>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</si>
  <si>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</si>
  <si>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</si>
  <si>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</si>
  <si>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</si>
  <si>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</si>
  <si>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</si>
  <si>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</si>
  <si>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</si>
  <si>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</si>
  <si>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</si>
  <si>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</si>
  <si>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0.52</t>
  </si>
  <si>
    <t>▲ 0.26</t>
  </si>
  <si>
    <t>一般会計</t>
  </si>
  <si>
    <t>豊富町国民健康保険病院事業特別会計</t>
  </si>
  <si>
    <t>国民健康保険事業特別会計</t>
  </si>
  <si>
    <t>介護保険事業特別会計</t>
  </si>
  <si>
    <t>ガス事業特別会計</t>
  </si>
  <si>
    <t>豊富町下水道事業特別会計</t>
  </si>
  <si>
    <t>豊富町簡易水道事業特別会計</t>
  </si>
  <si>
    <t>介護サービス事業特別会計</t>
  </si>
  <si>
    <t>その他会計（赤字）</t>
  </si>
  <si>
    <t>その他会計（黒字）</t>
  </si>
  <si>
    <t>-</t>
    <phoneticPr fontId="2"/>
  </si>
  <si>
    <t>稚内地区消防事務組合</t>
    <rPh sb="0" eb="2">
      <t>ワッカナイ</t>
    </rPh>
    <rPh sb="2" eb="4">
      <t>チク</t>
    </rPh>
    <rPh sb="4" eb="6">
      <t>ショウボウ</t>
    </rPh>
    <rPh sb="6" eb="8">
      <t>ジム</t>
    </rPh>
    <rPh sb="8" eb="10">
      <t>クミアイ</t>
    </rPh>
    <phoneticPr fontId="2"/>
  </si>
  <si>
    <t>西天北五町衛生施設組合</t>
    <rPh sb="0" eb="1">
      <t>ニシ</t>
    </rPh>
    <rPh sb="1" eb="2">
      <t>テン</t>
    </rPh>
    <rPh sb="2" eb="3">
      <t>ホク</t>
    </rPh>
    <rPh sb="3" eb="4">
      <t>５</t>
    </rPh>
    <rPh sb="4" eb="5">
      <t>チョウ</t>
    </rPh>
    <rPh sb="5" eb="7">
      <t>エイセイ</t>
    </rPh>
    <rPh sb="7" eb="9">
      <t>シセツ</t>
    </rPh>
    <rPh sb="9" eb="11">
      <t>クミアイ</t>
    </rPh>
    <phoneticPr fontId="2"/>
  </si>
  <si>
    <t>豊富牛乳公社</t>
    <rPh sb="0" eb="2">
      <t>トヨトミ</t>
    </rPh>
    <rPh sb="2" eb="4">
      <t>ギュウニュウ</t>
    </rPh>
    <rPh sb="4" eb="6">
      <t>コウシャ</t>
    </rPh>
    <phoneticPr fontId="2"/>
  </si>
  <si>
    <t>豊富町振興公社</t>
    <rPh sb="0" eb="3">
      <t>トヨトミチョウ</t>
    </rPh>
    <rPh sb="3" eb="5">
      <t>シンコウ</t>
    </rPh>
    <rPh sb="5" eb="7">
      <t>コウシャ</t>
    </rPh>
    <phoneticPr fontId="2"/>
  </si>
  <si>
    <t>サロベツカントリークラブ</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</si>
  <si>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</si>
  <si>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</si>
  <si>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</si>
  <si>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</si>
  <si>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</si>
  <si>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</si>
  <si>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</si>
  <si>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</si>
  <si>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</si>
  <si>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</si>
  <si>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</si>
  <si>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</si>
  <si>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本町では、財政の健全化を図るため、平成１７年度より地方債の発行を伴う普通建設事業の段階的縮減を図ってきたことに伴い、地方債の償還額等に充てることのできる基金が増加したことにより、将来負担比率は減少傾向にある。また、実質公債費比率は元利償還金が減少傾向にあるため、将来負担比率と同様に減少傾向にある。</t>
    <rPh sb="99" eb="101">
      <t>ケイコウ</t>
    </rPh>
    <rPh sb="108" eb="110">
      <t>ジッシツ</t>
    </rPh>
    <rPh sb="110" eb="113">
      <t>コウサイヒ</t>
    </rPh>
    <rPh sb="113" eb="115">
      <t>ヒリツ</t>
    </rPh>
    <rPh sb="116" eb="118">
      <t>ガンリ</t>
    </rPh>
    <rPh sb="118" eb="121">
      <t>ショウカンキン</t>
    </rPh>
    <rPh sb="122" eb="124">
      <t>ゲンショウ</t>
    </rPh>
    <rPh sb="124" eb="126">
      <t>ケイコウ</t>
    </rPh>
    <rPh sb="132" eb="134">
      <t>ショウライ</t>
    </rPh>
    <rPh sb="134" eb="136">
      <t>フタン</t>
    </rPh>
    <rPh sb="136" eb="138">
      <t>ヒリツ</t>
    </rPh>
    <rPh sb="139" eb="141">
      <t>ドウヨウ</t>
    </rPh>
    <rPh sb="142" eb="144">
      <t>ゲンショウ</t>
    </rPh>
    <rPh sb="144" eb="146">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</si>
</sst>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217547</c:v>
                </c:pt>
                <c:pt idx="1">
                  <c:v>349217</c:v>
                </c:pt>
                <c:pt idx="2">
                  <c:v>234943</c:v>
                </c:pt>
                <c:pt idx="3">
                  <c:v>419600</c:v>
                </c:pt>
                <c:pt idx="4">
                  <c:v>439747</c:v>
                </c:pt>
              </c:numCache>
            </c:numRef>
          </c:val>
          <c:smooth val="0"/>
        </c:ser>
        <c:dLbls>
          <c:showLegendKey val="0"/>
          <c:showVal val="0"/>
          <c:showCatName val="0"/>
          <c:showSerName val="0"/>
          <c:showPercent val="0"/>
          <c:showBubbleSize val="0"/>
        </c:dLbls>
        <c:marker val="1"/>
        <c:smooth val="0"/>
        <c:axId val="142383360"/>
        <c:axId val="142279040"/>
      </c:lineChart>
      <c:catAx>
        <c:axId val="1423833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279040"/>
        <c:crosses val="autoZero"/>
        <c:auto val="1"/>
        <c:lblAlgn val="ctr"/>
        <c:lblOffset val="100"/>
        <c:tickLblSkip val="1"/>
        <c:tickMarkSkip val="1"/>
        <c:noMultiLvlLbl val="0"/>
      </c:catAx>
      <c:valAx>
        <c:axId val="14227904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383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15.59</c:v>
                </c:pt>
                <c:pt idx="1">
                  <c:v>14.26</c:v>
                </c:pt>
                <c:pt idx="2">
                  <c:v>14.01</c:v>
                </c:pt>
                <c:pt idx="3">
                  <c:v>17.62</c:v>
                </c:pt>
                <c:pt idx="4">
                  <c:v>19.22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10.92</c:v>
                </c:pt>
                <c:pt idx="1">
                  <c:v>12.89</c:v>
                </c:pt>
                <c:pt idx="2">
                  <c:v>13.13</c:v>
                </c:pt>
                <c:pt idx="3">
                  <c:v>11.32</c:v>
                </c:pt>
                <c:pt idx="4">
                  <c:v>13.51</c:v>
                </c:pt>
              </c:numCache>
            </c:numRef>
          </c:val>
        </c:ser>
        <c:dLbls>
          <c:showLegendKey val="0"/>
          <c:showVal val="0"/>
          <c:showCatName val="0"/>
          <c:showSerName val="0"/>
          <c:showPercent val="0"/>
          <c:showBubbleSize val="0"/>
        </c:dLbls>
        <c:gapWidth val="250"/>
        <c:overlap val="100"/>
        <c:axId val="127595264"/>
        <c:axId val="127597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2.88</c:v>
                </c:pt>
                <c:pt idx="1">
                  <c:v>2.12</c:v>
                </c:pt>
                <c:pt idx="2">
                  <c:v>-0.52</c:v>
                </c:pt>
                <c:pt idx="3">
                  <c:v>-0.26</c:v>
                </c:pt>
                <c:pt idx="4">
                  <c:v>4.28</c:v>
                </c:pt>
              </c:numCache>
            </c:numRef>
          </c:val>
          <c:smooth val="0"/>
        </c:ser>
        <c:dLbls>
          <c:showLegendKey val="0"/>
          <c:showVal val="0"/>
          <c:showCatName val="0"/>
          <c:showSerName val="0"/>
          <c:showPercent val="0"/>
          <c:showBubbleSize val="0"/>
        </c:dLbls>
        <c:marker val="1"/>
        <c:smooth val="0"/>
        <c:axId val="127595264"/>
        <c:axId val="127597184"/>
      </c:lineChart>
      <c:catAx>
        <c:axId val="12759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597184"/>
        <c:crosses val="autoZero"/>
        <c:auto val="1"/>
        <c:lblAlgn val="ctr"/>
        <c:lblOffset val="100"/>
        <c:tickLblSkip val="1"/>
        <c:tickMarkSkip val="1"/>
        <c:noMultiLvlLbl val="0"/>
      </c:catAx>
      <c:valAx>
        <c:axId val="127597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595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0.04</c:v>
                </c:pt>
                <c:pt idx="2">
                  <c:v>#N/A</c:v>
                </c:pt>
                <c:pt idx="3">
                  <c:v>0.04</c:v>
                </c:pt>
                <c:pt idx="4">
                  <c:v>#N/A</c:v>
                </c:pt>
                <c:pt idx="5">
                  <c:v>0.03</c:v>
                </c:pt>
                <c:pt idx="6">
                  <c:v>#N/A</c:v>
                </c:pt>
                <c:pt idx="7">
                  <c:v>0.05</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0.11</c:v>
                </c:pt>
                <c:pt idx="2">
                  <c:v>#N/A</c:v>
                </c:pt>
                <c:pt idx="3">
                  <c:v>0.08</c:v>
                </c:pt>
                <c:pt idx="4">
                  <c:v>#N/A</c:v>
                </c:pt>
                <c:pt idx="5">
                  <c:v>0.1</c:v>
                </c:pt>
                <c:pt idx="6">
                  <c:v>#N/A</c:v>
                </c:pt>
                <c:pt idx="7">
                  <c:v>0.14000000000000001</c:v>
                </c:pt>
                <c:pt idx="8">
                  <c:v>#N/A</c:v>
                </c:pt>
                <c:pt idx="9">
                  <c:v>0.05</c:v>
                </c:pt>
              </c:numCache>
            </c:numRef>
          </c:val>
        </c:ser>
        <c:ser>
          <c:idx val="3"/>
          <c:order val="3"/>
          <c:tx>
            <c:strRef>
              <c:f>データシート!$A$30</c:f>
              <c:strCache>
                <c:ptCount val="1"/>
                <c:pt idx="0">
                  <c:v>豊富町簡易水道事業特別会計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0.52</c:v>
                </c:pt>
                <c:pt idx="2">
                  <c:v>#N/A</c:v>
                </c:pt>
                <c:pt idx="3">
                  <c:v>0.33</c:v>
                </c:pt>
                <c:pt idx="4">
                  <c:v>#N/A</c:v>
                </c:pt>
                <c:pt idx="5">
                  <c:v>0.24</c:v>
                </c:pt>
                <c:pt idx="6">
                  <c:v>#N/A</c:v>
                </c:pt>
                <c:pt idx="7">
                  <c:v>0.17</c:v>
                </c:pt>
                <c:pt idx="8">
                  <c:v>#N/A</c:v>
                </c:pt>
                <c:pt idx="9">
                  <c:v>0.25</c:v>
                </c:pt>
              </c:numCache>
            </c:numRef>
          </c:val>
        </c:ser>
        <c:ser>
          <c:idx val="4"/>
          <c:order val="4"/>
          <c:tx>
            <c:strRef>
              <c:f>データシート!$A$31</c:f>
              <c:strCache>
                <c:ptCount val="1"/>
                <c:pt idx="0">
                  <c:v>豊富町下水道事業特別会計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0.14000000000000001</c:v>
                </c:pt>
                <c:pt idx="2">
                  <c:v>#N/A</c:v>
                </c:pt>
                <c:pt idx="3">
                  <c:v>0.27</c:v>
                </c:pt>
                <c:pt idx="4">
                  <c:v>#N/A</c:v>
                </c:pt>
                <c:pt idx="5">
                  <c:v>0.21</c:v>
                </c:pt>
                <c:pt idx="6">
                  <c:v>#N/A</c:v>
                </c:pt>
                <c:pt idx="7">
                  <c:v>0.31</c:v>
                </c:pt>
                <c:pt idx="8">
                  <c:v>#N/A</c:v>
                </c:pt>
                <c:pt idx="9">
                  <c:v>0.4</c:v>
                </c:pt>
              </c:numCache>
            </c:numRef>
          </c:val>
        </c:ser>
        <c:ser>
          <c:idx val="5"/>
          <c:order val="5"/>
          <c:tx>
            <c:strRef>
              <c:f>データシート!$A$32</c:f>
              <c:strCache>
                <c:ptCount val="1"/>
                <c:pt idx="0">
                  <c:v>ガス事業特別会計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#N/A</c:v>
                </c:pt>
                <c:pt idx="5">
                  <c:v>0.24</c:v>
                </c:pt>
                <c:pt idx="6">
                  <c:v>#N/A</c:v>
                </c:pt>
                <c:pt idx="7">
                  <c:v>0.23</c:v>
                </c:pt>
                <c:pt idx="8">
                  <c:v>#N/A</c:v>
                </c:pt>
                <c:pt idx="9">
                  <c:v>0.42</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0.32</c:v>
                </c:pt>
                <c:pt idx="2">
                  <c:v>#N/A</c:v>
                </c:pt>
                <c:pt idx="3">
                  <c:v>0.31</c:v>
                </c:pt>
                <c:pt idx="4">
                  <c:v>#N/A</c:v>
                </c:pt>
                <c:pt idx="5">
                  <c:v>0.55000000000000004</c:v>
                </c:pt>
                <c:pt idx="6">
                  <c:v>#N/A</c:v>
                </c:pt>
                <c:pt idx="7">
                  <c:v>0.83</c:v>
                </c:pt>
                <c:pt idx="8">
                  <c:v>#N/A</c:v>
                </c:pt>
                <c:pt idx="9">
                  <c:v>1.1499999999999999</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1.84</c:v>
                </c:pt>
                <c:pt idx="2">
                  <c:v>#N/A</c:v>
                </c:pt>
                <c:pt idx="3">
                  <c:v>1.95</c:v>
                </c:pt>
                <c:pt idx="4">
                  <c:v>#N/A</c:v>
                </c:pt>
                <c:pt idx="5">
                  <c:v>2.0499999999999998</c:v>
                </c:pt>
                <c:pt idx="6">
                  <c:v>#N/A</c:v>
                </c:pt>
                <c:pt idx="7">
                  <c:v>1.71</c:v>
                </c:pt>
                <c:pt idx="8">
                  <c:v>#N/A</c:v>
                </c:pt>
                <c:pt idx="9">
                  <c:v>1.38</c:v>
                </c:pt>
              </c:numCache>
            </c:numRef>
          </c:val>
        </c:ser>
        <c:ser>
          <c:idx val="8"/>
          <c:order val="8"/>
          <c:tx>
            <c:strRef>
              <c:f>データシート!$A$35</c:f>
              <c:strCache>
                <c:ptCount val="1"/>
                <c:pt idx="0">
                  <c:v>豊富町国民健康保険病院事業特別会計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5.05</c:v>
                </c:pt>
                <c:pt idx="2">
                  <c:v>#N/A</c:v>
                </c:pt>
                <c:pt idx="3">
                  <c:v>4.88</c:v>
                </c:pt>
                <c:pt idx="4">
                  <c:v>#N/A</c:v>
                </c:pt>
                <c:pt idx="5">
                  <c:v>4.45</c:v>
                </c:pt>
                <c:pt idx="6">
                  <c:v>#N/A</c:v>
                </c:pt>
                <c:pt idx="7">
                  <c:v>4.6100000000000003</c:v>
                </c:pt>
                <c:pt idx="8">
                  <c:v>#N/A</c:v>
                </c:pt>
                <c:pt idx="9">
                  <c:v>4.26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15.58</c:v>
                </c:pt>
                <c:pt idx="2">
                  <c:v>#N/A</c:v>
                </c:pt>
                <c:pt idx="3">
                  <c:v>14.25</c:v>
                </c:pt>
                <c:pt idx="4">
                  <c:v>#N/A</c:v>
                </c:pt>
                <c:pt idx="5">
                  <c:v>13.76</c:v>
                </c:pt>
                <c:pt idx="6">
                  <c:v>#N/A</c:v>
                </c:pt>
                <c:pt idx="7">
                  <c:v>17.38</c:v>
                </c:pt>
                <c:pt idx="8">
                  <c:v>#N/A</c:v>
                </c:pt>
                <c:pt idx="9">
                  <c:v>18.79</c:v>
                </c:pt>
              </c:numCache>
            </c:numRef>
          </c:val>
        </c:ser>
        <c:dLbls>
          <c:showLegendKey val="0"/>
          <c:showVal val="0"/>
          <c:showCatName val="0"/>
          <c:showSerName val="0"/>
          <c:showPercent val="0"/>
          <c:showBubbleSize val="0"/>
        </c:dLbls>
        <c:gapWidth val="150"/>
        <c:overlap val="100"/>
        <c:axId val="117529600"/>
        <c:axId val="117535488"/>
      </c:barChart>
      <c:catAx>
        <c:axId val="11752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535488"/>
        <c:crosses val="autoZero"/>
        <c:auto val="1"/>
        <c:lblAlgn val="ctr"/>
        <c:lblOffset val="100"/>
        <c:tickLblSkip val="1"/>
        <c:tickMarkSkip val="1"/>
        <c:noMultiLvlLbl val="0"/>
      </c:catAx>
      <c:valAx>
        <c:axId val="117535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529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762</c:v>
                </c:pt>
                <c:pt idx="5">
                  <c:v>749</c:v>
                </c:pt>
                <c:pt idx="8">
                  <c:v>752</c:v>
                </c:pt>
                <c:pt idx="11">
                  <c:v>742</c:v>
                </c:pt>
                <c:pt idx="14">
                  <c:v>745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81</c:v>
                </c:pt>
                <c:pt idx="3">
                  <c:v>46</c:v>
                </c:pt>
                <c:pt idx="6">
                  <c:v>29</c:v>
                </c:pt>
                <c:pt idx="9">
                  <c:v>50</c:v>
                </c:pt>
                <c:pt idx="12">
                  <c:v>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71</c:v>
                </c:pt>
                <c:pt idx="3">
                  <c:v>71</c:v>
                </c:pt>
                <c:pt idx="6">
                  <c:v>71</c:v>
                </c:pt>
                <c:pt idx="9">
                  <c:v>71</c:v>
                </c:pt>
                <c:pt idx="12">
                  <c:v>71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185</c:v>
                </c:pt>
                <c:pt idx="3">
                  <c:v>183</c:v>
                </c:pt>
                <c:pt idx="6">
                  <c:v>173</c:v>
                </c:pt>
                <c:pt idx="9">
                  <c:v>170</c:v>
                </c:pt>
                <c:pt idx="12">
                  <c:v>159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929</c:v>
                </c:pt>
                <c:pt idx="3">
                  <c:v>891</c:v>
                </c:pt>
                <c:pt idx="6">
                  <c:v>863</c:v>
                </c:pt>
                <c:pt idx="9">
                  <c:v>838</c:v>
                </c:pt>
                <c:pt idx="12">
                  <c:v>836</c:v>
                </c:pt>
              </c:numCache>
            </c:numRef>
          </c:val>
        </c:ser>
        <c:dLbls>
          <c:showLegendKey val="0"/>
          <c:showVal val="0"/>
          <c:showCatName val="0"/>
          <c:showSerName val="0"/>
          <c:showPercent val="0"/>
          <c:showBubbleSize val="0"/>
        </c:dLbls>
        <c:gapWidth val="100"/>
        <c:overlap val="100"/>
        <c:axId val="151214720"/>
        <c:axId val="151229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504</c:v>
                </c:pt>
                <c:pt idx="2">
                  <c:v>#N/A</c:v>
                </c:pt>
                <c:pt idx="3">
                  <c:v>#N/A</c:v>
                </c:pt>
                <c:pt idx="4">
                  <c:v>442</c:v>
                </c:pt>
                <c:pt idx="5">
                  <c:v>#N/A</c:v>
                </c:pt>
                <c:pt idx="6">
                  <c:v>#N/A</c:v>
                </c:pt>
                <c:pt idx="7">
                  <c:v>384</c:v>
                </c:pt>
                <c:pt idx="8">
                  <c:v>#N/A</c:v>
                </c:pt>
                <c:pt idx="9">
                  <c:v>#N/A</c:v>
                </c:pt>
                <c:pt idx="10">
                  <c:v>387</c:v>
                </c:pt>
                <c:pt idx="11">
                  <c:v>#N/A</c:v>
                </c:pt>
                <c:pt idx="12">
                  <c:v>#N/A</c:v>
                </c:pt>
                <c:pt idx="13">
                  <c:v>338</c:v>
                </c:pt>
                <c:pt idx="14">
                  <c:v>#N/A</c:v>
                </c:pt>
              </c:numCache>
            </c:numRef>
          </c:val>
          <c:smooth val="0"/>
        </c:ser>
        <c:dLbls>
          <c:showLegendKey val="0"/>
          <c:showVal val="0"/>
          <c:showCatName val="0"/>
          <c:showSerName val="0"/>
          <c:showPercent val="0"/>
          <c:showBubbleSize val="0"/>
        </c:dLbls>
        <c:marker val="1"/>
        <c:smooth val="0"/>
        <c:axId val="151214720"/>
        <c:axId val="151229184"/>
      </c:lineChart>
      <c:catAx>
        <c:axId val="15121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229184"/>
        <c:crosses val="autoZero"/>
        <c:auto val="1"/>
        <c:lblAlgn val="ctr"/>
        <c:lblOffset val="100"/>
        <c:tickLblSkip val="1"/>
        <c:tickMarkSkip val="1"/>
        <c:noMultiLvlLbl val="0"/>
      </c:catAx>
      <c:valAx>
        <c:axId val="151229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214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5798</c:v>
                </c:pt>
                <c:pt idx="5">
                  <c:v>5859</c:v>
                </c:pt>
                <c:pt idx="8">
                  <c:v>5670</c:v>
                </c:pt>
                <c:pt idx="11">
                  <c:v>5514</c:v>
                </c:pt>
                <c:pt idx="14">
                  <c:v>5370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1543</c:v>
                </c:pt>
                <c:pt idx="5">
                  <c:v>1322</c:v>
                </c:pt>
                <c:pt idx="8">
                  <c:v>1194</c:v>
                </c:pt>
                <c:pt idx="11">
                  <c:v>1120</c:v>
                </c:pt>
                <c:pt idx="14">
                  <c:v>1048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1878</c:v>
                </c:pt>
                <c:pt idx="5">
                  <c:v>2271</c:v>
                </c:pt>
                <c:pt idx="8">
                  <c:v>2410</c:v>
                </c:pt>
                <c:pt idx="11">
                  <c:v>2227</c:v>
                </c:pt>
                <c:pt idx="14">
                  <c:v>2528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658</c:v>
                </c:pt>
                <c:pt idx="3">
                  <c:v>655</c:v>
                </c:pt>
                <c:pt idx="6">
                  <c:v>589</c:v>
                </c:pt>
                <c:pt idx="9">
                  <c:v>630</c:v>
                </c:pt>
                <c:pt idx="12">
                  <c:v>612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361</c:v>
                </c:pt>
                <c:pt idx="3">
                  <c:v>293</c:v>
                </c:pt>
                <c:pt idx="6">
                  <c:v>225</c:v>
                </c:pt>
                <c:pt idx="9">
                  <c:v>157</c:v>
                </c:pt>
                <c:pt idx="12">
                  <c:v>88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2084</c:v>
                </c:pt>
                <c:pt idx="3">
                  <c:v>1943</c:v>
                </c:pt>
                <c:pt idx="6">
                  <c:v>1752</c:v>
                </c:pt>
                <c:pt idx="9">
                  <c:v>1627</c:v>
                </c:pt>
                <c:pt idx="12">
                  <c:v>1516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653</c:v>
                </c:pt>
                <c:pt idx="3">
                  <c:v>591</c:v>
                </c:pt>
                <c:pt idx="6">
                  <c:v>547</c:v>
                </c:pt>
                <c:pt idx="9">
                  <c:v>507</c:v>
                </c:pt>
                <c:pt idx="12">
                  <c:v>475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7637</c:v>
                </c:pt>
                <c:pt idx="3">
                  <c:v>7713</c:v>
                </c:pt>
                <c:pt idx="6">
                  <c:v>7346</c:v>
                </c:pt>
                <c:pt idx="9">
                  <c:v>7167</c:v>
                </c:pt>
                <c:pt idx="12">
                  <c:v>7264</c:v>
                </c:pt>
              </c:numCache>
            </c:numRef>
          </c:val>
        </c:ser>
        <c:dLbls>
          <c:showLegendKey val="0"/>
          <c:showVal val="0"/>
          <c:showCatName val="0"/>
          <c:showSerName val="0"/>
          <c:showPercent val="0"/>
          <c:showBubbleSize val="0"/>
        </c:dLbls>
        <c:gapWidth val="100"/>
        <c:overlap val="100"/>
        <c:axId val="151409024"/>
        <c:axId val="151410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2173</c:v>
                </c:pt>
                <c:pt idx="2">
                  <c:v>#N/A</c:v>
                </c:pt>
                <c:pt idx="3">
                  <c:v>#N/A</c:v>
                </c:pt>
                <c:pt idx="4">
                  <c:v>1743</c:v>
                </c:pt>
                <c:pt idx="5">
                  <c:v>#N/A</c:v>
                </c:pt>
                <c:pt idx="6">
                  <c:v>#N/A</c:v>
                </c:pt>
                <c:pt idx="7">
                  <c:v>1186</c:v>
                </c:pt>
                <c:pt idx="8">
                  <c:v>#N/A</c:v>
                </c:pt>
                <c:pt idx="9">
                  <c:v>#N/A</c:v>
                </c:pt>
                <c:pt idx="10">
                  <c:v>1228</c:v>
                </c:pt>
                <c:pt idx="11">
                  <c:v>#N/A</c:v>
                </c:pt>
                <c:pt idx="12">
                  <c:v>#N/A</c:v>
                </c:pt>
                <c:pt idx="13">
                  <c:v>1008</c:v>
                </c:pt>
                <c:pt idx="14">
                  <c:v>#N/A</c:v>
                </c:pt>
              </c:numCache>
            </c:numRef>
          </c:val>
          <c:smooth val="0"/>
        </c:ser>
        <c:dLbls>
          <c:showLegendKey val="0"/>
          <c:showVal val="0"/>
          <c:showCatName val="0"/>
          <c:showSerName val="0"/>
          <c:showPercent val="0"/>
          <c:showBubbleSize val="0"/>
        </c:dLbls>
        <c:marker val="1"/>
        <c:smooth val="0"/>
        <c:axId val="151409024"/>
        <c:axId val="151410944"/>
      </c:lineChart>
      <c:catAx>
        <c:axId val="15140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1410944"/>
        <c:crosses val="autoZero"/>
        <c:auto val="1"/>
        <c:lblAlgn val="ctr"/>
        <c:lblOffset val="100"/>
        <c:tickLblSkip val="1"/>
        <c:tickMarkSkip val="1"/>
        <c:noMultiLvlLbl val="0"/>
      </c:catAx>
      <c:valAx>
        <c:axId val="151410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40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56828416"/>
        <c:axId val="156829568"/>
      </c:scatterChart>
      <c:valAx>
        <c:axId val="1568284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6829568"/>
        <c:crosses val="autoZero"/>
        <c:crossBetween val="midCat"/>
      </c:valAx>
      <c:valAx>
        <c:axId val="1568295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68284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17</c:v>
                </c:pt>
                <c:pt idx="1">
                  <c:v>15.7</c:v>
                </c:pt>
                <c:pt idx="2">
                  <c:v>14.4</c:v>
                </c:pt>
                <c:pt idx="3">
                  <c:v>13.2</c:v>
                </c:pt>
                <c:pt idx="4">
                  <c:v>12.4</c:v>
                </c:pt>
              </c:numCache>
            </c:numRef>
          </c:xVal>
          <c:yVal>
            <c:numRef>
              <c:f>公会計指標分析・財政指標組合せ分析表!$K$73:$O$73</c:f>
              <c:numCache>
                <c:formatCode>#,##0.0;"▲ "#,##0.0</c:formatCode>
                <c:ptCount val="5"/>
                <c:pt idx="0">
                  <c:v>73.400000000000006</c:v>
                </c:pt>
                <c:pt idx="1">
                  <c:v>54.6</c:v>
                </c:pt>
                <c:pt idx="2">
                  <c:v>38</c:v>
                </c:pt>
                <c:pt idx="3">
                  <c:v>42.9</c:v>
                </c:pt>
                <c:pt idx="4">
                  <c:v>34.5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57183360"/>
        <c:axId val="157099520"/>
      </c:scatterChart>
      <c:valAx>
        <c:axId val="157183360"/>
        <c:scaling>
          <c:orientation val="minMax"/>
          <c:max val="17.8"/>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7099520"/>
        <c:crosses val="autoZero"/>
        <c:crossBetween val="midCat"/>
      </c:valAx>
      <c:valAx>
        <c:axId val="157099520"/>
        <c:scaling>
          <c:orientation val="minMax"/>
          <c:max val="86"/>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7183360"/>
        <c:crosses val="autoZero"/>
        <c:crossBetween val="midCat"/>
        <c:majorUnit val="9"/>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北海道豊富町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本町では、財政の健全化を図るため、平成１７年度より地方債の発行を伴う普通建設事業の段階的縮減を図ってきている。それにより、元利償還金が減少傾向にあるため改善されている。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北海道豊富町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本町では、財政の健全化を図るため、平成１７年度より地方債の発行を伴う普通建設事業の段階的縮減を図ってきている。また、充当可能基金の計画的な積み増しを行い、将来負担比率の減少に努める。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北海道豊富町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4,104
4,086
520.69
7,953,182
7,215,967
693,667
3,608,977
7,263,559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34.5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北海道豊富町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4,104
4,086
520.69
7,953,182
7,215,967
693,667
3,608,977
7,263,559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34.5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北海道豊富町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4,104
4,086
520.69
7,953,182
7,215,967
693,667
3,608,977
7,263,559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34.5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北海道豊富町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4,104
4,086
520.69
7,953,182
7,215,967
693,667
3,608,977
7,263,559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34.5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類似団体と比べると０．０１ポイント下回り、長引く景気低迷による個人・法人関係の減収などから平成２２年と比べると０．０１ポイント下回っている。今後についても、退職者不補充等による職員数の削減による人件費の削減や緊急に必要な事業を峻別し、投資的経費を抑制することにより、歳出の削減を実施するとともに、税収の徴収率向上対策を中心とする歳入確保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44450</xdr:rowOff>
    </xdr:to>
    <xdr:cxnSp macro="">
      <xdr:nvCxnSpPr>
        <xdr:cNvPr id="69" name="直線コネクタ 68"/>
        <xdr:cNvCxnSpPr/>
      </xdr:nvCxnSpPr>
      <xdr:spPr>
        <a:xfrm flipV="1">
          <a:off x="4114800" y="75710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2" name="直線コネクタ 71"/>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44450</xdr:rowOff>
    </xdr:to>
    <xdr:cxnSp macro="">
      <xdr:nvCxnSpPr>
        <xdr:cNvPr id="75" name="直線コネクタ 74"/>
        <xdr:cNvCxnSpPr/>
      </xdr:nvCxnSpPr>
      <xdr:spPr>
        <a:xfrm>
          <a:off x="2336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27215</xdr:rowOff>
    </xdr:to>
    <xdr:cxnSp macro="">
      <xdr:nvCxnSpPr>
        <xdr:cNvPr id="78" name="直線コネクタ 77"/>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8" name="円/楕円 87"/>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119942</xdr:rowOff>
    </xdr:from>
    <xdr:ext cx="762000" cy="259045"/>
    <xdr:sp macro="" textlink="">
      <xdr:nvSpPr>
        <xdr:cNvPr id="89" name="財政力該当値テキスト"/>
        <xdr:cNvSpPr txBox="1"/>
      </xdr:nvSpPr>
      <xdr:spPr>
        <a:xfrm>
          <a:off x="5041900" y="74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90" name="円/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2" name="円/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4" name="円/楕円 93"/>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5" name="テキスト ボックス 94"/>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地方債の発行を伴う普通建設事業を段階的に縮減してきており、経常収支比率は、類似団体平均を２．６ポイント下回っている。今後についても、人件費の削減など行財政改革への取組みを通じて、義務的経費の削減に努め、現在の水準を維持す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36406</xdr:rowOff>
    </xdr:from>
    <xdr:to>
      <xdr:col>7</xdr:col>
      <xdr:colOff>152400</xdr:colOff>
      <xdr:row>63</xdr:row>
      <xdr:rowOff>29845</xdr:rowOff>
    </xdr:to>
    <xdr:cxnSp macro="">
      <xdr:nvCxnSpPr>
        <xdr:cNvPr id="132" name="直線コネクタ 131"/>
        <xdr:cNvCxnSpPr/>
      </xdr:nvCxnSpPr>
      <xdr:spPr>
        <a:xfrm flipV="1">
          <a:off x="4114800" y="10666306"/>
          <a:ext cx="8382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91229</xdr:rowOff>
    </xdr:from>
    <xdr:to>
      <xdr:col>6</xdr:col>
      <xdr:colOff>0</xdr:colOff>
      <xdr:row>63</xdr:row>
      <xdr:rowOff>29845</xdr:rowOff>
    </xdr:to>
    <xdr:cxnSp macro="">
      <xdr:nvCxnSpPr>
        <xdr:cNvPr id="135" name="直線コネクタ 134"/>
        <xdr:cNvCxnSpPr/>
      </xdr:nvCxnSpPr>
      <xdr:spPr>
        <a:xfrm>
          <a:off x="3225800" y="10549679"/>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67098</xdr:rowOff>
    </xdr:from>
    <xdr:to>
      <xdr:col>4</xdr:col>
      <xdr:colOff>482600</xdr:colOff>
      <xdr:row>61</xdr:row>
      <xdr:rowOff>91229</xdr:rowOff>
    </xdr:to>
    <xdr:cxnSp macro="">
      <xdr:nvCxnSpPr>
        <xdr:cNvPr id="138" name="直線コネクタ 137"/>
        <xdr:cNvCxnSpPr/>
      </xdr:nvCxnSpPr>
      <xdr:spPr>
        <a:xfrm>
          <a:off x="2336800" y="1052554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67098</xdr:rowOff>
    </xdr:from>
    <xdr:to>
      <xdr:col>3</xdr:col>
      <xdr:colOff>279400</xdr:colOff>
      <xdr:row>62</xdr:row>
      <xdr:rowOff>72602</xdr:rowOff>
    </xdr:to>
    <xdr:cxnSp macro="">
      <xdr:nvCxnSpPr>
        <xdr:cNvPr id="141" name="直線コネクタ 140"/>
        <xdr:cNvCxnSpPr/>
      </xdr:nvCxnSpPr>
      <xdr:spPr>
        <a:xfrm flipV="1">
          <a:off x="1447800" y="10525548"/>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157056</xdr:rowOff>
    </xdr:from>
    <xdr:to>
      <xdr:col>7</xdr:col>
      <xdr:colOff>203200</xdr:colOff>
      <xdr:row>62</xdr:row>
      <xdr:rowOff>87206</xdr:rowOff>
    </xdr:to>
    <xdr:sp macro="" textlink="">
      <xdr:nvSpPr>
        <xdr:cNvPr id="151" name="円/楕円 150"/>
        <xdr:cNvSpPr/>
      </xdr:nvSpPr>
      <xdr:spPr>
        <a:xfrm>
          <a:off x="4902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2133</xdr:rowOff>
    </xdr:from>
    <xdr:ext cx="762000" cy="259045"/>
    <xdr:sp macro="" textlink="">
      <xdr:nvSpPr>
        <xdr:cNvPr id="152" name="財政構造の弾力性該当値テキスト"/>
        <xdr:cNvSpPr txBox="1"/>
      </xdr:nvSpPr>
      <xdr:spPr>
        <a:xfrm>
          <a:off x="50419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150495</xdr:rowOff>
    </xdr:from>
    <xdr:to>
      <xdr:col>6</xdr:col>
      <xdr:colOff>50800</xdr:colOff>
      <xdr:row>63</xdr:row>
      <xdr:rowOff>80645</xdr:rowOff>
    </xdr:to>
    <xdr:sp macro="" textlink="">
      <xdr:nvSpPr>
        <xdr:cNvPr id="153" name="円/楕円 152"/>
        <xdr:cNvSpPr/>
      </xdr:nvSpPr>
      <xdr:spPr>
        <a:xfrm>
          <a:off x="4064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90822</xdr:rowOff>
    </xdr:from>
    <xdr:ext cx="736600" cy="259045"/>
    <xdr:sp macro="" textlink="">
      <xdr:nvSpPr>
        <xdr:cNvPr id="154" name="テキスト ボックス 153"/>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40429</xdr:rowOff>
    </xdr:from>
    <xdr:to>
      <xdr:col>4</xdr:col>
      <xdr:colOff>533400</xdr:colOff>
      <xdr:row>61</xdr:row>
      <xdr:rowOff>142029</xdr:rowOff>
    </xdr:to>
    <xdr:sp macro="" textlink="">
      <xdr:nvSpPr>
        <xdr:cNvPr id="155" name="円/楕円 154"/>
        <xdr:cNvSpPr/>
      </xdr:nvSpPr>
      <xdr:spPr>
        <a:xfrm>
          <a:off x="3175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152206</xdr:rowOff>
    </xdr:from>
    <xdr:ext cx="762000" cy="259045"/>
    <xdr:sp macro="" textlink="">
      <xdr:nvSpPr>
        <xdr:cNvPr id="156" name="テキスト ボックス 155"/>
        <xdr:cNvSpPr txBox="1"/>
      </xdr:nvSpPr>
      <xdr:spPr>
        <a:xfrm>
          <a:off x="2844800" y="1026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16298</xdr:rowOff>
    </xdr:from>
    <xdr:to>
      <xdr:col>3</xdr:col>
      <xdr:colOff>330200</xdr:colOff>
      <xdr:row>61</xdr:row>
      <xdr:rowOff>117898</xdr:rowOff>
    </xdr:to>
    <xdr:sp macro="" textlink="">
      <xdr:nvSpPr>
        <xdr:cNvPr id="157" name="円/楕円 156"/>
        <xdr:cNvSpPr/>
      </xdr:nvSpPr>
      <xdr:spPr>
        <a:xfrm>
          <a:off x="2286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128075</xdr:rowOff>
    </xdr:from>
    <xdr:ext cx="762000" cy="259045"/>
    <xdr:sp macro="" textlink="">
      <xdr:nvSpPr>
        <xdr:cNvPr id="158" name="テキスト ボックス 157"/>
        <xdr:cNvSpPr txBox="1"/>
      </xdr:nvSpPr>
      <xdr:spPr>
        <a:xfrm>
          <a:off x="1955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21802</xdr:rowOff>
    </xdr:from>
    <xdr:to>
      <xdr:col>2</xdr:col>
      <xdr:colOff>127000</xdr:colOff>
      <xdr:row>62</xdr:row>
      <xdr:rowOff>123402</xdr:rowOff>
    </xdr:to>
    <xdr:sp macro="" textlink="">
      <xdr:nvSpPr>
        <xdr:cNvPr id="159" name="円/楕円 158"/>
        <xdr:cNvSpPr/>
      </xdr:nvSpPr>
      <xdr:spPr>
        <a:xfrm>
          <a:off x="1397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133579</xdr:rowOff>
    </xdr:from>
    <xdr:ext cx="762000" cy="259045"/>
    <xdr:sp macro="" textlink="">
      <xdr:nvSpPr>
        <xdr:cNvPr id="160" name="テキスト ボックス 159"/>
        <xdr:cNvSpPr txBox="1"/>
      </xdr:nvSpPr>
      <xdr:spPr>
        <a:xfrm>
          <a:off x="1066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[393,183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概ね類似団体平均の決算額となっているが、今後についても、退職者不補充等による職員数の削減や行財政改革への取組みを通じて人件費の抑制を図っていきたい。また、物件費についても、公共施設の民間委託や指定管理者による管理等のさらなる促進を図り、経費を抑制していきたい。</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92523</xdr:rowOff>
    </xdr:from>
    <xdr:to>
      <xdr:col>7</xdr:col>
      <xdr:colOff>152400</xdr:colOff>
      <xdr:row>82</xdr:row>
      <xdr:rowOff>136100</xdr:rowOff>
    </xdr:to>
    <xdr:cxnSp macro="">
      <xdr:nvCxnSpPr>
        <xdr:cNvPr id="196" name="直線コネクタ 195"/>
        <xdr:cNvCxnSpPr/>
      </xdr:nvCxnSpPr>
      <xdr:spPr>
        <a:xfrm>
          <a:off x="4114800" y="14151423"/>
          <a:ext cx="838200" cy="4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89123</xdr:rowOff>
    </xdr:from>
    <xdr:to>
      <xdr:col>6</xdr:col>
      <xdr:colOff>0</xdr:colOff>
      <xdr:row>82</xdr:row>
      <xdr:rowOff>92523</xdr:rowOff>
    </xdr:to>
    <xdr:cxnSp macro="">
      <xdr:nvCxnSpPr>
        <xdr:cNvPr id="199" name="直線コネクタ 198"/>
        <xdr:cNvCxnSpPr/>
      </xdr:nvCxnSpPr>
      <xdr:spPr>
        <a:xfrm>
          <a:off x="3225800" y="14148023"/>
          <a:ext cx="889000" cy="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79279</xdr:rowOff>
    </xdr:from>
    <xdr:to>
      <xdr:col>4</xdr:col>
      <xdr:colOff>482600</xdr:colOff>
      <xdr:row>82</xdr:row>
      <xdr:rowOff>89123</xdr:rowOff>
    </xdr:to>
    <xdr:cxnSp macro="">
      <xdr:nvCxnSpPr>
        <xdr:cNvPr id="202" name="直線コネクタ 201"/>
        <xdr:cNvCxnSpPr/>
      </xdr:nvCxnSpPr>
      <xdr:spPr>
        <a:xfrm>
          <a:off x="2336800" y="14138179"/>
          <a:ext cx="889000" cy="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79279</xdr:rowOff>
    </xdr:from>
    <xdr:to>
      <xdr:col>3</xdr:col>
      <xdr:colOff>279400</xdr:colOff>
      <xdr:row>82</xdr:row>
      <xdr:rowOff>85939</xdr:rowOff>
    </xdr:to>
    <xdr:cxnSp macro="">
      <xdr:nvCxnSpPr>
        <xdr:cNvPr id="205" name="直線コネクタ 204"/>
        <xdr:cNvCxnSpPr/>
      </xdr:nvCxnSpPr>
      <xdr:spPr>
        <a:xfrm flipV="1">
          <a:off x="1447800" y="14138179"/>
          <a:ext cx="889000" cy="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85300</xdr:rowOff>
    </xdr:from>
    <xdr:to>
      <xdr:col>7</xdr:col>
      <xdr:colOff>203200</xdr:colOff>
      <xdr:row>83</xdr:row>
      <xdr:rowOff>15450</xdr:rowOff>
    </xdr:to>
    <xdr:sp macro="" textlink="">
      <xdr:nvSpPr>
        <xdr:cNvPr id="215" name="円/楕円 214"/>
        <xdr:cNvSpPr/>
      </xdr:nvSpPr>
      <xdr:spPr>
        <a:xfrm>
          <a:off x="4902200" y="141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57377</xdr:rowOff>
    </xdr:from>
    <xdr:ext cx="762000" cy="259045"/>
    <xdr:sp macro="" textlink="">
      <xdr:nvSpPr>
        <xdr:cNvPr id="216" name="人件費・物件費等の状況該当値テキスト"/>
        <xdr:cNvSpPr txBox="1"/>
      </xdr:nvSpPr>
      <xdr:spPr>
        <a:xfrm>
          <a:off x="5041900" y="141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393,183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41723</xdr:rowOff>
    </xdr:from>
    <xdr:to>
      <xdr:col>6</xdr:col>
      <xdr:colOff>50800</xdr:colOff>
      <xdr:row>82</xdr:row>
      <xdr:rowOff>143323</xdr:rowOff>
    </xdr:to>
    <xdr:sp macro="" textlink="">
      <xdr:nvSpPr>
        <xdr:cNvPr id="217" name="円/楕円 216"/>
        <xdr:cNvSpPr/>
      </xdr:nvSpPr>
      <xdr:spPr>
        <a:xfrm>
          <a:off x="4064000" y="1410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153500</xdr:rowOff>
    </xdr:from>
    <xdr:ext cx="736600" cy="259045"/>
    <xdr:sp macro="" textlink="">
      <xdr:nvSpPr>
        <xdr:cNvPr id="218" name="テキスト ボックス 217"/>
        <xdr:cNvSpPr txBox="1"/>
      </xdr:nvSpPr>
      <xdr:spPr>
        <a:xfrm>
          <a:off x="3733800" y="13869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355,258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38323</xdr:rowOff>
    </xdr:from>
    <xdr:to>
      <xdr:col>4</xdr:col>
      <xdr:colOff>533400</xdr:colOff>
      <xdr:row>82</xdr:row>
      <xdr:rowOff>139923</xdr:rowOff>
    </xdr:to>
    <xdr:sp macro="" textlink="">
      <xdr:nvSpPr>
        <xdr:cNvPr id="219" name="円/楕円 218"/>
        <xdr:cNvSpPr/>
      </xdr:nvSpPr>
      <xdr:spPr>
        <a:xfrm>
          <a:off x="3175000" y="1409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150100</xdr:rowOff>
    </xdr:from>
    <xdr:ext cx="762000" cy="259045"/>
    <xdr:sp macro="" textlink="">
      <xdr:nvSpPr>
        <xdr:cNvPr id="220" name="テキスト ボックス 219"/>
        <xdr:cNvSpPr txBox="1"/>
      </xdr:nvSpPr>
      <xdr:spPr>
        <a:xfrm>
          <a:off x="2844800" y="1386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352,300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28479</xdr:rowOff>
    </xdr:from>
    <xdr:to>
      <xdr:col>3</xdr:col>
      <xdr:colOff>330200</xdr:colOff>
      <xdr:row>82</xdr:row>
      <xdr:rowOff>130079</xdr:rowOff>
    </xdr:to>
    <xdr:sp macro="" textlink="">
      <xdr:nvSpPr>
        <xdr:cNvPr id="221" name="円/楕円 220"/>
        <xdr:cNvSpPr/>
      </xdr:nvSpPr>
      <xdr:spPr>
        <a:xfrm>
          <a:off x="2286000" y="1408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140256</xdr:rowOff>
    </xdr:from>
    <xdr:ext cx="762000" cy="259045"/>
    <xdr:sp macro="" textlink="">
      <xdr:nvSpPr>
        <xdr:cNvPr id="222" name="テキスト ボックス 221"/>
        <xdr:cNvSpPr txBox="1"/>
      </xdr:nvSpPr>
      <xdr:spPr>
        <a:xfrm>
          <a:off x="1955800" y="1385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343,732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35139</xdr:rowOff>
    </xdr:from>
    <xdr:to>
      <xdr:col>2</xdr:col>
      <xdr:colOff>127000</xdr:colOff>
      <xdr:row>82</xdr:row>
      <xdr:rowOff>136739</xdr:rowOff>
    </xdr:to>
    <xdr:sp macro="" textlink="">
      <xdr:nvSpPr>
        <xdr:cNvPr id="223" name="円/楕円 222"/>
        <xdr:cNvSpPr/>
      </xdr:nvSpPr>
      <xdr:spPr>
        <a:xfrm>
          <a:off x="1397000" y="1409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121516</xdr:rowOff>
    </xdr:from>
    <xdr:ext cx="762000" cy="259045"/>
    <xdr:sp macro="" textlink="">
      <xdr:nvSpPr>
        <xdr:cNvPr id="224" name="テキスト ボックス 223"/>
        <xdr:cNvSpPr txBox="1"/>
      </xdr:nvSpPr>
      <xdr:spPr>
        <a:xfrm>
          <a:off x="1066800" y="1418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349,528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類似団体平均を１．２ポイント上回っている。今後においても、引き続き適正な給与制度の運用に努める。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125730</xdr:rowOff>
    </xdr:from>
    <xdr:to>
      <xdr:col>24</xdr:col>
      <xdr:colOff>558800</xdr:colOff>
      <xdr:row>86</xdr:row>
      <xdr:rowOff>145838</xdr:rowOff>
    </xdr:to>
    <xdr:cxnSp macro="">
      <xdr:nvCxnSpPr>
        <xdr:cNvPr id="258" name="直線コネクタ 257"/>
        <xdr:cNvCxnSpPr/>
      </xdr:nvCxnSpPr>
      <xdr:spPr>
        <a:xfrm flipV="1">
          <a:off x="16179800" y="1487043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109643</xdr:rowOff>
    </xdr:from>
    <xdr:to>
      <xdr:col>23</xdr:col>
      <xdr:colOff>406400</xdr:colOff>
      <xdr:row>86</xdr:row>
      <xdr:rowOff>145838</xdr:rowOff>
    </xdr:to>
    <xdr:cxnSp macro="">
      <xdr:nvCxnSpPr>
        <xdr:cNvPr id="261" name="直線コネクタ 260"/>
        <xdr:cNvCxnSpPr/>
      </xdr:nvCxnSpPr>
      <xdr:spPr>
        <a:xfrm>
          <a:off x="15290800" y="1485434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109643</xdr:rowOff>
    </xdr:from>
    <xdr:to>
      <xdr:col>22</xdr:col>
      <xdr:colOff>203200</xdr:colOff>
      <xdr:row>88</xdr:row>
      <xdr:rowOff>88477</xdr:rowOff>
    </xdr:to>
    <xdr:cxnSp macro="">
      <xdr:nvCxnSpPr>
        <xdr:cNvPr id="264" name="直線コネクタ 263"/>
        <xdr:cNvCxnSpPr/>
      </xdr:nvCxnSpPr>
      <xdr:spPr>
        <a:xfrm flipV="1">
          <a:off x="14401800" y="14854343"/>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64346</xdr:rowOff>
    </xdr:from>
    <xdr:to>
      <xdr:col>21</xdr:col>
      <xdr:colOff>0</xdr:colOff>
      <xdr:row>88</xdr:row>
      <xdr:rowOff>88477</xdr:rowOff>
    </xdr:to>
    <xdr:cxnSp macro="">
      <xdr:nvCxnSpPr>
        <xdr:cNvPr id="267" name="直線コネクタ 266"/>
        <xdr:cNvCxnSpPr/>
      </xdr:nvCxnSpPr>
      <xdr:spPr>
        <a:xfrm>
          <a:off x="13512800" y="151519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74930</xdr:rowOff>
    </xdr:from>
    <xdr:to>
      <xdr:col>24</xdr:col>
      <xdr:colOff>609600</xdr:colOff>
      <xdr:row>87</xdr:row>
      <xdr:rowOff>5080</xdr:rowOff>
    </xdr:to>
    <xdr:sp macro="" textlink="">
      <xdr:nvSpPr>
        <xdr:cNvPr id="277" name="円/楕円 276"/>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47007</xdr:rowOff>
    </xdr:from>
    <xdr:ext cx="762000" cy="259045"/>
    <xdr:sp macro="" textlink="">
      <xdr:nvSpPr>
        <xdr:cNvPr id="278" name="給与水準   （国との比較）該当値テキスト"/>
        <xdr:cNvSpPr txBox="1"/>
      </xdr:nvSpPr>
      <xdr:spPr>
        <a:xfrm>
          <a:off x="17106900" y="1479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95038</xdr:rowOff>
    </xdr:from>
    <xdr:to>
      <xdr:col>23</xdr:col>
      <xdr:colOff>457200</xdr:colOff>
      <xdr:row>87</xdr:row>
      <xdr:rowOff>25188</xdr:rowOff>
    </xdr:to>
    <xdr:sp macro="" textlink="">
      <xdr:nvSpPr>
        <xdr:cNvPr id="279" name="円/楕円 278"/>
        <xdr:cNvSpPr/>
      </xdr:nvSpPr>
      <xdr:spPr>
        <a:xfrm>
          <a:off x="16129000" y="148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9965</xdr:rowOff>
    </xdr:from>
    <xdr:ext cx="736600" cy="259045"/>
    <xdr:sp macro="" textlink="">
      <xdr:nvSpPr>
        <xdr:cNvPr id="280" name="テキスト ボックス 279"/>
        <xdr:cNvSpPr txBox="1"/>
      </xdr:nvSpPr>
      <xdr:spPr>
        <a:xfrm>
          <a:off x="15798800" y="14926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58843</xdr:rowOff>
    </xdr:from>
    <xdr:to>
      <xdr:col>22</xdr:col>
      <xdr:colOff>254000</xdr:colOff>
      <xdr:row>86</xdr:row>
      <xdr:rowOff>160443</xdr:rowOff>
    </xdr:to>
    <xdr:sp macro="" textlink="">
      <xdr:nvSpPr>
        <xdr:cNvPr id="281" name="円/楕円 280"/>
        <xdr:cNvSpPr/>
      </xdr:nvSpPr>
      <xdr:spPr>
        <a:xfrm>
          <a:off x="15240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145220</xdr:rowOff>
    </xdr:from>
    <xdr:ext cx="762000" cy="259045"/>
    <xdr:sp macro="" textlink="">
      <xdr:nvSpPr>
        <xdr:cNvPr id="282" name="テキスト ボックス 281"/>
        <xdr:cNvSpPr txBox="1"/>
      </xdr:nvSpPr>
      <xdr:spPr>
        <a:xfrm>
          <a:off x="14909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37677</xdr:rowOff>
    </xdr:from>
    <xdr:to>
      <xdr:col>21</xdr:col>
      <xdr:colOff>50800</xdr:colOff>
      <xdr:row>88</xdr:row>
      <xdr:rowOff>139277</xdr:rowOff>
    </xdr:to>
    <xdr:sp macro="" textlink="">
      <xdr:nvSpPr>
        <xdr:cNvPr id="283" name="円/楕円 282"/>
        <xdr:cNvSpPr/>
      </xdr:nvSpPr>
      <xdr:spPr>
        <a:xfrm>
          <a:off x="14351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84" name="テキスト ボックス 283"/>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13546</xdr:rowOff>
    </xdr:from>
    <xdr:to>
      <xdr:col>19</xdr:col>
      <xdr:colOff>533400</xdr:colOff>
      <xdr:row>88</xdr:row>
      <xdr:rowOff>115146</xdr:rowOff>
    </xdr:to>
    <xdr:sp macro="" textlink="">
      <xdr:nvSpPr>
        <xdr:cNvPr id="285" name="円/楕円 284"/>
        <xdr:cNvSpPr/>
      </xdr:nvSpPr>
      <xdr:spPr>
        <a:xfrm>
          <a:off x="13462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99923</xdr:rowOff>
    </xdr:from>
    <xdr:ext cx="762000" cy="259045"/>
    <xdr:sp macro="" textlink="">
      <xdr:nvSpPr>
        <xdr:cNvPr id="286" name="テキスト ボックス 285"/>
        <xdr:cNvSpPr txBox="1"/>
      </xdr:nvSpPr>
      <xdr:spPr>
        <a:xfrm>
          <a:off x="13131800" y="1518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概ね類似団体平均の職員数となっているが、今後についても、退職者不補充等による職員数の削減による人件費の削減や行財政改革への取組みを通じて、より適切な定員管理に努める。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104178</xdr:rowOff>
    </xdr:from>
    <xdr:to>
      <xdr:col>24</xdr:col>
      <xdr:colOff>558800</xdr:colOff>
      <xdr:row>61</xdr:row>
      <xdr:rowOff>129997</xdr:rowOff>
    </xdr:to>
    <xdr:cxnSp macro="">
      <xdr:nvCxnSpPr>
        <xdr:cNvPr id="318" name="直線コネクタ 317"/>
        <xdr:cNvCxnSpPr/>
      </xdr:nvCxnSpPr>
      <xdr:spPr>
        <a:xfrm>
          <a:off x="16179800" y="10562628"/>
          <a:ext cx="838200" cy="2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9"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87529</xdr:rowOff>
    </xdr:from>
    <xdr:to>
      <xdr:col>23</xdr:col>
      <xdr:colOff>406400</xdr:colOff>
      <xdr:row>61</xdr:row>
      <xdr:rowOff>104178</xdr:rowOff>
    </xdr:to>
    <xdr:cxnSp macro="">
      <xdr:nvCxnSpPr>
        <xdr:cNvPr id="321" name="直線コネクタ 320"/>
        <xdr:cNvCxnSpPr/>
      </xdr:nvCxnSpPr>
      <xdr:spPr>
        <a:xfrm>
          <a:off x="15290800" y="10545979"/>
          <a:ext cx="8890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3" name="テキスト ボックス 322"/>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87529</xdr:rowOff>
    </xdr:from>
    <xdr:to>
      <xdr:col>22</xdr:col>
      <xdr:colOff>203200</xdr:colOff>
      <xdr:row>61</xdr:row>
      <xdr:rowOff>88011</xdr:rowOff>
    </xdr:to>
    <xdr:cxnSp macro="">
      <xdr:nvCxnSpPr>
        <xdr:cNvPr id="324" name="直線コネクタ 323"/>
        <xdr:cNvCxnSpPr/>
      </xdr:nvCxnSpPr>
      <xdr:spPr>
        <a:xfrm flipV="1">
          <a:off x="14401800" y="10545979"/>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88011</xdr:rowOff>
    </xdr:from>
    <xdr:to>
      <xdr:col>21</xdr:col>
      <xdr:colOff>0</xdr:colOff>
      <xdr:row>61</xdr:row>
      <xdr:rowOff>90907</xdr:rowOff>
    </xdr:to>
    <xdr:cxnSp macro="">
      <xdr:nvCxnSpPr>
        <xdr:cNvPr id="327" name="直線コネクタ 326"/>
        <xdr:cNvCxnSpPr/>
      </xdr:nvCxnSpPr>
      <xdr:spPr>
        <a:xfrm flipV="1">
          <a:off x="13512800" y="10546461"/>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9" name="テキスト ボックス 328"/>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31" name="テキスト ボックス 330"/>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79197</xdr:rowOff>
    </xdr:from>
    <xdr:to>
      <xdr:col>24</xdr:col>
      <xdr:colOff>609600</xdr:colOff>
      <xdr:row>62</xdr:row>
      <xdr:rowOff>9347</xdr:rowOff>
    </xdr:to>
    <xdr:sp macro="" textlink="">
      <xdr:nvSpPr>
        <xdr:cNvPr id="337" name="円/楕円 336"/>
        <xdr:cNvSpPr/>
      </xdr:nvSpPr>
      <xdr:spPr>
        <a:xfrm>
          <a:off x="16967200" y="1053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51274</xdr:rowOff>
    </xdr:from>
    <xdr:ext cx="762000" cy="259045"/>
    <xdr:sp macro="" textlink="">
      <xdr:nvSpPr>
        <xdr:cNvPr id="338" name="定員管理の状況該当値テキスト"/>
        <xdr:cNvSpPr txBox="1"/>
      </xdr:nvSpPr>
      <xdr:spPr>
        <a:xfrm>
          <a:off x="17106900" y="10509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53378</xdr:rowOff>
    </xdr:from>
    <xdr:to>
      <xdr:col>23</xdr:col>
      <xdr:colOff>457200</xdr:colOff>
      <xdr:row>61</xdr:row>
      <xdr:rowOff>154978</xdr:rowOff>
    </xdr:to>
    <xdr:sp macro="" textlink="">
      <xdr:nvSpPr>
        <xdr:cNvPr id="339" name="円/楕円 338"/>
        <xdr:cNvSpPr/>
      </xdr:nvSpPr>
      <xdr:spPr>
        <a:xfrm>
          <a:off x="16129000" y="1051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165155</xdr:rowOff>
    </xdr:from>
    <xdr:ext cx="736600" cy="259045"/>
    <xdr:sp macro="" textlink="">
      <xdr:nvSpPr>
        <xdr:cNvPr id="340" name="テキスト ボックス 339"/>
        <xdr:cNvSpPr txBox="1"/>
      </xdr:nvSpPr>
      <xdr:spPr>
        <a:xfrm>
          <a:off x="15798800" y="1028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36729</xdr:rowOff>
    </xdr:from>
    <xdr:to>
      <xdr:col>22</xdr:col>
      <xdr:colOff>254000</xdr:colOff>
      <xdr:row>61</xdr:row>
      <xdr:rowOff>138329</xdr:rowOff>
    </xdr:to>
    <xdr:sp macro="" textlink="">
      <xdr:nvSpPr>
        <xdr:cNvPr id="341" name="円/楕円 340"/>
        <xdr:cNvSpPr/>
      </xdr:nvSpPr>
      <xdr:spPr>
        <a:xfrm>
          <a:off x="15240000" y="104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148506</xdr:rowOff>
    </xdr:from>
    <xdr:ext cx="762000" cy="259045"/>
    <xdr:sp macro="" textlink="">
      <xdr:nvSpPr>
        <xdr:cNvPr id="342" name="テキスト ボックス 341"/>
        <xdr:cNvSpPr txBox="1"/>
      </xdr:nvSpPr>
      <xdr:spPr>
        <a:xfrm>
          <a:off x="14909800" y="10264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37211</xdr:rowOff>
    </xdr:from>
    <xdr:to>
      <xdr:col>21</xdr:col>
      <xdr:colOff>50800</xdr:colOff>
      <xdr:row>61</xdr:row>
      <xdr:rowOff>138811</xdr:rowOff>
    </xdr:to>
    <xdr:sp macro="" textlink="">
      <xdr:nvSpPr>
        <xdr:cNvPr id="343" name="円/楕円 342"/>
        <xdr:cNvSpPr/>
      </xdr:nvSpPr>
      <xdr:spPr>
        <a:xfrm>
          <a:off x="14351000" y="104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148988</xdr:rowOff>
    </xdr:from>
    <xdr:ext cx="762000" cy="259045"/>
    <xdr:sp macro="" textlink="">
      <xdr:nvSpPr>
        <xdr:cNvPr id="344" name="テキスト ボックス 343"/>
        <xdr:cNvSpPr txBox="1"/>
      </xdr:nvSpPr>
      <xdr:spPr>
        <a:xfrm>
          <a:off x="14020800" y="1026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40107</xdr:rowOff>
    </xdr:from>
    <xdr:to>
      <xdr:col>19</xdr:col>
      <xdr:colOff>533400</xdr:colOff>
      <xdr:row>61</xdr:row>
      <xdr:rowOff>141707</xdr:rowOff>
    </xdr:to>
    <xdr:sp macro="" textlink="">
      <xdr:nvSpPr>
        <xdr:cNvPr id="345" name="円/楕円 344"/>
        <xdr:cNvSpPr/>
      </xdr:nvSpPr>
      <xdr:spPr>
        <a:xfrm>
          <a:off x="13462000" y="1049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126484</xdr:rowOff>
    </xdr:from>
    <xdr:ext cx="762000" cy="259045"/>
    <xdr:sp macro="" textlink="">
      <xdr:nvSpPr>
        <xdr:cNvPr id="346" name="テキスト ボックス 345"/>
        <xdr:cNvSpPr txBox="1"/>
      </xdr:nvSpPr>
      <xdr:spPr>
        <a:xfrm>
          <a:off x="13131800" y="10584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前年度に比べ０．８ポイント減少している。この要因は、元利償還金が減少したことにより、実質公債費比率は減少した。</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141224</xdr:rowOff>
    </xdr:from>
    <xdr:to>
      <xdr:col>24</xdr:col>
      <xdr:colOff>558800</xdr:colOff>
      <xdr:row>43</xdr:row>
      <xdr:rowOff>8382</xdr:rowOff>
    </xdr:to>
    <xdr:cxnSp macro="">
      <xdr:nvCxnSpPr>
        <xdr:cNvPr id="377" name="直線コネクタ 376"/>
        <xdr:cNvCxnSpPr/>
      </xdr:nvCxnSpPr>
      <xdr:spPr>
        <a:xfrm flipV="1">
          <a:off x="16179800" y="734212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56405</xdr:rowOff>
    </xdr:from>
    <xdr:ext cx="762000" cy="259045"/>
    <xdr:sp macro="" textlink="">
      <xdr:nvSpPr>
        <xdr:cNvPr id="378"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8382</xdr:rowOff>
    </xdr:from>
    <xdr:to>
      <xdr:col>23</xdr:col>
      <xdr:colOff>406400</xdr:colOff>
      <xdr:row>43</xdr:row>
      <xdr:rowOff>66294</xdr:rowOff>
    </xdr:to>
    <xdr:cxnSp macro="">
      <xdr:nvCxnSpPr>
        <xdr:cNvPr id="380" name="直線コネクタ 379"/>
        <xdr:cNvCxnSpPr/>
      </xdr:nvCxnSpPr>
      <xdr:spPr>
        <a:xfrm flipV="1">
          <a:off x="15290800" y="738073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2" name="テキスト ボックス 381"/>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66294</xdr:rowOff>
    </xdr:from>
    <xdr:to>
      <xdr:col>22</xdr:col>
      <xdr:colOff>203200</xdr:colOff>
      <xdr:row>43</xdr:row>
      <xdr:rowOff>129032</xdr:rowOff>
    </xdr:to>
    <xdr:cxnSp macro="">
      <xdr:nvCxnSpPr>
        <xdr:cNvPr id="383" name="直線コネクタ 382"/>
        <xdr:cNvCxnSpPr/>
      </xdr:nvCxnSpPr>
      <xdr:spPr>
        <a:xfrm flipV="1">
          <a:off x="14401800" y="743864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5" name="テキスト ボックス 384"/>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129032</xdr:rowOff>
    </xdr:from>
    <xdr:to>
      <xdr:col>21</xdr:col>
      <xdr:colOff>0</xdr:colOff>
      <xdr:row>44</xdr:row>
      <xdr:rowOff>20320</xdr:rowOff>
    </xdr:to>
    <xdr:cxnSp macro="">
      <xdr:nvCxnSpPr>
        <xdr:cNvPr id="386" name="直線コネクタ 385"/>
        <xdr:cNvCxnSpPr/>
      </xdr:nvCxnSpPr>
      <xdr:spPr>
        <a:xfrm flipV="1">
          <a:off x="13512800" y="750138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8" name="テキスト ボックス 387"/>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90" name="テキスト ボックス 389"/>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90424</xdr:rowOff>
    </xdr:from>
    <xdr:to>
      <xdr:col>24</xdr:col>
      <xdr:colOff>609600</xdr:colOff>
      <xdr:row>43</xdr:row>
      <xdr:rowOff>20574</xdr:rowOff>
    </xdr:to>
    <xdr:sp macro="" textlink="">
      <xdr:nvSpPr>
        <xdr:cNvPr id="396" name="円/楕円 395"/>
        <xdr:cNvSpPr/>
      </xdr:nvSpPr>
      <xdr:spPr>
        <a:xfrm>
          <a:off x="169672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62501</xdr:rowOff>
    </xdr:from>
    <xdr:ext cx="762000" cy="259045"/>
    <xdr:sp macro="" textlink="">
      <xdr:nvSpPr>
        <xdr:cNvPr id="397" name="公債費負担の状況該当値テキスト"/>
        <xdr:cNvSpPr txBox="1"/>
      </xdr:nvSpPr>
      <xdr:spPr>
        <a:xfrm>
          <a:off x="17106900" y="726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129032</xdr:rowOff>
    </xdr:from>
    <xdr:to>
      <xdr:col>23</xdr:col>
      <xdr:colOff>457200</xdr:colOff>
      <xdr:row>43</xdr:row>
      <xdr:rowOff>59182</xdr:rowOff>
    </xdr:to>
    <xdr:sp macro="" textlink="">
      <xdr:nvSpPr>
        <xdr:cNvPr id="398" name="円/楕円 397"/>
        <xdr:cNvSpPr/>
      </xdr:nvSpPr>
      <xdr:spPr>
        <a:xfrm>
          <a:off x="16129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43959</xdr:rowOff>
    </xdr:from>
    <xdr:ext cx="736600" cy="259045"/>
    <xdr:sp macro="" textlink="">
      <xdr:nvSpPr>
        <xdr:cNvPr id="399" name="テキスト ボックス 398"/>
        <xdr:cNvSpPr txBox="1"/>
      </xdr:nvSpPr>
      <xdr:spPr>
        <a:xfrm>
          <a:off x="15798800" y="741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15494</xdr:rowOff>
    </xdr:from>
    <xdr:to>
      <xdr:col>22</xdr:col>
      <xdr:colOff>254000</xdr:colOff>
      <xdr:row>43</xdr:row>
      <xdr:rowOff>117094</xdr:rowOff>
    </xdr:to>
    <xdr:sp macro="" textlink="">
      <xdr:nvSpPr>
        <xdr:cNvPr id="400" name="円/楕円 399"/>
        <xdr:cNvSpPr/>
      </xdr:nvSpPr>
      <xdr:spPr>
        <a:xfrm>
          <a:off x="15240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101871</xdr:rowOff>
    </xdr:from>
    <xdr:ext cx="762000" cy="259045"/>
    <xdr:sp macro="" textlink="">
      <xdr:nvSpPr>
        <xdr:cNvPr id="401" name="テキスト ボックス 400"/>
        <xdr:cNvSpPr txBox="1"/>
      </xdr:nvSpPr>
      <xdr:spPr>
        <a:xfrm>
          <a:off x="14909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78232</xdr:rowOff>
    </xdr:from>
    <xdr:to>
      <xdr:col>21</xdr:col>
      <xdr:colOff>50800</xdr:colOff>
      <xdr:row>44</xdr:row>
      <xdr:rowOff>8382</xdr:rowOff>
    </xdr:to>
    <xdr:sp macro="" textlink="">
      <xdr:nvSpPr>
        <xdr:cNvPr id="402" name="円/楕円 401"/>
        <xdr:cNvSpPr/>
      </xdr:nvSpPr>
      <xdr:spPr>
        <a:xfrm>
          <a:off x="14351000" y="74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164609</xdr:rowOff>
    </xdr:from>
    <xdr:ext cx="762000" cy="259045"/>
    <xdr:sp macro="" textlink="">
      <xdr:nvSpPr>
        <xdr:cNvPr id="403" name="テキスト ボックス 402"/>
        <xdr:cNvSpPr txBox="1"/>
      </xdr:nvSpPr>
      <xdr:spPr>
        <a:xfrm>
          <a:off x="14020800" y="753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140970</xdr:rowOff>
    </xdr:from>
    <xdr:to>
      <xdr:col>19</xdr:col>
      <xdr:colOff>533400</xdr:colOff>
      <xdr:row>44</xdr:row>
      <xdr:rowOff>71120</xdr:rowOff>
    </xdr:to>
    <xdr:sp macro="" textlink="">
      <xdr:nvSpPr>
        <xdr:cNvPr id="404" name="円/楕円 403"/>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55897</xdr:rowOff>
    </xdr:from>
    <xdr:ext cx="762000" cy="259045"/>
    <xdr:sp macro="" textlink="">
      <xdr:nvSpPr>
        <xdr:cNvPr id="405" name="テキスト ボックス 404"/>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前年度に比べ８．４ポイント減少している。本町では、財政の健全化を図るため、平成１７年度より地方債の発行を伴う普通建設事業の段階的縮減を図ってきたことに伴い、地方債の償還額等に充てることのできる基金が増加したことにより、将来負担比率は減少した。</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89958</xdr:rowOff>
    </xdr:from>
    <xdr:to>
      <xdr:col>24</xdr:col>
      <xdr:colOff>558800</xdr:colOff>
      <xdr:row>17</xdr:row>
      <xdr:rowOff>31115</xdr:rowOff>
    </xdr:to>
    <xdr:cxnSp macro="">
      <xdr:nvCxnSpPr>
        <xdr:cNvPr id="439" name="直線コネクタ 438"/>
        <xdr:cNvCxnSpPr/>
      </xdr:nvCxnSpPr>
      <xdr:spPr>
        <a:xfrm flipV="1">
          <a:off x="16179800" y="2833158"/>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0"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136878</xdr:rowOff>
    </xdr:from>
    <xdr:to>
      <xdr:col>23</xdr:col>
      <xdr:colOff>406400</xdr:colOff>
      <xdr:row>17</xdr:row>
      <xdr:rowOff>31115</xdr:rowOff>
    </xdr:to>
    <xdr:cxnSp macro="">
      <xdr:nvCxnSpPr>
        <xdr:cNvPr id="442" name="直線コネクタ 441"/>
        <xdr:cNvCxnSpPr/>
      </xdr:nvCxnSpPr>
      <xdr:spPr>
        <a:xfrm>
          <a:off x="15290800" y="2880078"/>
          <a:ext cx="889000" cy="6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3" name="フローチャート :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136878</xdr:rowOff>
    </xdr:from>
    <xdr:to>
      <xdr:col>22</xdr:col>
      <xdr:colOff>203200</xdr:colOff>
      <xdr:row>18</xdr:row>
      <xdr:rowOff>16510</xdr:rowOff>
    </xdr:to>
    <xdr:cxnSp macro="">
      <xdr:nvCxnSpPr>
        <xdr:cNvPr id="445" name="直線コネクタ 444"/>
        <xdr:cNvCxnSpPr/>
      </xdr:nvCxnSpPr>
      <xdr:spPr>
        <a:xfrm flipV="1">
          <a:off x="14401800" y="2880078"/>
          <a:ext cx="889000" cy="22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6" name="フローチャート :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16510</xdr:rowOff>
    </xdr:from>
    <xdr:to>
      <xdr:col>21</xdr:col>
      <xdr:colOff>0</xdr:colOff>
      <xdr:row>19</xdr:row>
      <xdr:rowOff>97084</xdr:rowOff>
    </xdr:to>
    <xdr:cxnSp macro="">
      <xdr:nvCxnSpPr>
        <xdr:cNvPr id="448" name="直線コネクタ 447"/>
        <xdr:cNvCxnSpPr/>
      </xdr:nvCxnSpPr>
      <xdr:spPr>
        <a:xfrm flipV="1">
          <a:off x="13512800" y="3102610"/>
          <a:ext cx="889000" cy="25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9" name="フローチャート :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51" name="フローチャート :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39158</xdr:rowOff>
    </xdr:from>
    <xdr:to>
      <xdr:col>24</xdr:col>
      <xdr:colOff>609600</xdr:colOff>
      <xdr:row>16</xdr:row>
      <xdr:rowOff>140758</xdr:rowOff>
    </xdr:to>
    <xdr:sp macro="" textlink="">
      <xdr:nvSpPr>
        <xdr:cNvPr id="458" name="円/楕円 457"/>
        <xdr:cNvSpPr/>
      </xdr:nvSpPr>
      <xdr:spPr>
        <a:xfrm>
          <a:off x="16967200" y="278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11235</xdr:rowOff>
    </xdr:from>
    <xdr:ext cx="762000" cy="259045"/>
    <xdr:sp macro="" textlink="">
      <xdr:nvSpPr>
        <xdr:cNvPr id="459" name="将来負担の状況該当値テキスト"/>
        <xdr:cNvSpPr txBox="1"/>
      </xdr:nvSpPr>
      <xdr:spPr>
        <a:xfrm>
          <a:off x="17106900" y="275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151765</xdr:rowOff>
    </xdr:from>
    <xdr:to>
      <xdr:col>23</xdr:col>
      <xdr:colOff>457200</xdr:colOff>
      <xdr:row>17</xdr:row>
      <xdr:rowOff>81915</xdr:rowOff>
    </xdr:to>
    <xdr:sp macro="" textlink="">
      <xdr:nvSpPr>
        <xdr:cNvPr id="460" name="円/楕円 459"/>
        <xdr:cNvSpPr/>
      </xdr:nvSpPr>
      <xdr:spPr>
        <a:xfrm>
          <a:off x="16129000" y="289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66692</xdr:rowOff>
    </xdr:from>
    <xdr:ext cx="736600" cy="259045"/>
    <xdr:sp macro="" textlink="">
      <xdr:nvSpPr>
        <xdr:cNvPr id="461" name="テキスト ボックス 460"/>
        <xdr:cNvSpPr txBox="1"/>
      </xdr:nvSpPr>
      <xdr:spPr>
        <a:xfrm>
          <a:off x="15798800" y="298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86078</xdr:rowOff>
    </xdr:from>
    <xdr:to>
      <xdr:col>22</xdr:col>
      <xdr:colOff>254000</xdr:colOff>
      <xdr:row>17</xdr:row>
      <xdr:rowOff>16228</xdr:rowOff>
    </xdr:to>
    <xdr:sp macro="" textlink="">
      <xdr:nvSpPr>
        <xdr:cNvPr id="462" name="円/楕円 461"/>
        <xdr:cNvSpPr/>
      </xdr:nvSpPr>
      <xdr:spPr>
        <a:xfrm>
          <a:off x="15240000" y="282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1005</xdr:rowOff>
    </xdr:from>
    <xdr:ext cx="762000" cy="259045"/>
    <xdr:sp macro="" textlink="">
      <xdr:nvSpPr>
        <xdr:cNvPr id="463" name="テキスト ボックス 462"/>
        <xdr:cNvSpPr txBox="1"/>
      </xdr:nvSpPr>
      <xdr:spPr>
        <a:xfrm>
          <a:off x="14909800" y="291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137160</xdr:rowOff>
    </xdr:from>
    <xdr:to>
      <xdr:col>21</xdr:col>
      <xdr:colOff>50800</xdr:colOff>
      <xdr:row>18</xdr:row>
      <xdr:rowOff>67310</xdr:rowOff>
    </xdr:to>
    <xdr:sp macro="" textlink="">
      <xdr:nvSpPr>
        <xdr:cNvPr id="464" name="円/楕円 463"/>
        <xdr:cNvSpPr/>
      </xdr:nvSpPr>
      <xdr:spPr>
        <a:xfrm>
          <a:off x="14351000" y="3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52087</xdr:rowOff>
    </xdr:from>
    <xdr:ext cx="762000" cy="259045"/>
    <xdr:sp macro="" textlink="">
      <xdr:nvSpPr>
        <xdr:cNvPr id="465" name="テキスト ボックス 464"/>
        <xdr:cNvSpPr txBox="1"/>
      </xdr:nvSpPr>
      <xdr:spPr>
        <a:xfrm>
          <a:off x="14020800" y="313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46284</xdr:rowOff>
    </xdr:from>
    <xdr:to>
      <xdr:col>19</xdr:col>
      <xdr:colOff>533400</xdr:colOff>
      <xdr:row>19</xdr:row>
      <xdr:rowOff>147884</xdr:rowOff>
    </xdr:to>
    <xdr:sp macro="" textlink="">
      <xdr:nvSpPr>
        <xdr:cNvPr id="466" name="円/楕円 465"/>
        <xdr:cNvSpPr/>
      </xdr:nvSpPr>
      <xdr:spPr>
        <a:xfrm>
          <a:off x="13462000" y="330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132661</xdr:rowOff>
    </xdr:from>
    <xdr:ext cx="762000" cy="259045"/>
    <xdr:sp macro="" textlink="">
      <xdr:nvSpPr>
        <xdr:cNvPr id="467" name="テキスト ボックス 466"/>
        <xdr:cNvSpPr txBox="1"/>
      </xdr:nvSpPr>
      <xdr:spPr>
        <a:xfrm>
          <a:off x="13131800" y="339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北海道豊富町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4,104
4,086
520.69
7,953,182
7,215,967
693,667
3,608,977
7,263,559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34.5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人件費に係る経常収支比率は、類似団体平均を６．５ポイント下回る結果となっている。今後においても、退職者不補充等による職員数の削減による人件費の削減、行財政改革への取組みを通じて、人件費の抑制を図っていきたい。</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19558</xdr:rowOff>
    </xdr:from>
    <xdr:to>
      <xdr:col>7</xdr:col>
      <xdr:colOff>15875</xdr:colOff>
      <xdr:row>35</xdr:row>
      <xdr:rowOff>28702</xdr:rowOff>
    </xdr:to>
    <xdr:cxnSp macro="">
      <xdr:nvCxnSpPr>
        <xdr:cNvPr id="64" name="直線コネクタ 63"/>
        <xdr:cNvCxnSpPr/>
      </xdr:nvCxnSpPr>
      <xdr:spPr>
        <a:xfrm>
          <a:off x="3987800" y="60203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19558</xdr:rowOff>
    </xdr:from>
    <xdr:to>
      <xdr:col>5</xdr:col>
      <xdr:colOff>549275</xdr:colOff>
      <xdr:row>35</xdr:row>
      <xdr:rowOff>24130</xdr:rowOff>
    </xdr:to>
    <xdr:cxnSp macro="">
      <xdr:nvCxnSpPr>
        <xdr:cNvPr id="67" name="直線コネクタ 66"/>
        <xdr:cNvCxnSpPr/>
      </xdr:nvCxnSpPr>
      <xdr:spPr>
        <a:xfrm flipV="1">
          <a:off x="3098800" y="60203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19558</xdr:rowOff>
    </xdr:from>
    <xdr:to>
      <xdr:col>4</xdr:col>
      <xdr:colOff>346075</xdr:colOff>
      <xdr:row>35</xdr:row>
      <xdr:rowOff>24130</xdr:rowOff>
    </xdr:to>
    <xdr:cxnSp macro="">
      <xdr:nvCxnSpPr>
        <xdr:cNvPr id="70" name="直線コネクタ 69"/>
        <xdr:cNvCxnSpPr/>
      </xdr:nvCxnSpPr>
      <xdr:spPr>
        <a:xfrm>
          <a:off x="2209800" y="60203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19558</xdr:rowOff>
    </xdr:from>
    <xdr:to>
      <xdr:col>3</xdr:col>
      <xdr:colOff>142875</xdr:colOff>
      <xdr:row>35</xdr:row>
      <xdr:rowOff>97282</xdr:rowOff>
    </xdr:to>
    <xdr:cxnSp macro="">
      <xdr:nvCxnSpPr>
        <xdr:cNvPr id="73" name="直線コネクタ 72"/>
        <xdr:cNvCxnSpPr/>
      </xdr:nvCxnSpPr>
      <xdr:spPr>
        <a:xfrm flipV="1">
          <a:off x="1320800" y="60203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149352</xdr:rowOff>
    </xdr:from>
    <xdr:to>
      <xdr:col>7</xdr:col>
      <xdr:colOff>66675</xdr:colOff>
      <xdr:row>35</xdr:row>
      <xdr:rowOff>79502</xdr:rowOff>
    </xdr:to>
    <xdr:sp macro="" textlink="">
      <xdr:nvSpPr>
        <xdr:cNvPr id="83" name="円/楕円 82"/>
        <xdr:cNvSpPr/>
      </xdr:nvSpPr>
      <xdr:spPr>
        <a:xfrm>
          <a:off x="4775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165879</xdr:rowOff>
    </xdr:from>
    <xdr:ext cx="762000" cy="259045"/>
    <xdr:sp macro="" textlink="">
      <xdr:nvSpPr>
        <xdr:cNvPr id="84" name="人件費該当値テキスト"/>
        <xdr:cNvSpPr txBox="1"/>
      </xdr:nvSpPr>
      <xdr:spPr>
        <a:xfrm>
          <a:off x="4914900" y="582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140208</xdr:rowOff>
    </xdr:from>
    <xdr:to>
      <xdr:col>5</xdr:col>
      <xdr:colOff>600075</xdr:colOff>
      <xdr:row>35</xdr:row>
      <xdr:rowOff>70358</xdr:rowOff>
    </xdr:to>
    <xdr:sp macro="" textlink="">
      <xdr:nvSpPr>
        <xdr:cNvPr id="85" name="円/楕円 84"/>
        <xdr:cNvSpPr/>
      </xdr:nvSpPr>
      <xdr:spPr>
        <a:xfrm>
          <a:off x="3937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80535</xdr:rowOff>
    </xdr:from>
    <xdr:ext cx="736600" cy="259045"/>
    <xdr:sp macro="" textlink="">
      <xdr:nvSpPr>
        <xdr:cNvPr id="86" name="テキスト ボックス 85"/>
        <xdr:cNvSpPr txBox="1"/>
      </xdr:nvSpPr>
      <xdr:spPr>
        <a:xfrm>
          <a:off x="3606800" y="573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144780</xdr:rowOff>
    </xdr:from>
    <xdr:to>
      <xdr:col>4</xdr:col>
      <xdr:colOff>396875</xdr:colOff>
      <xdr:row>35</xdr:row>
      <xdr:rowOff>74930</xdr:rowOff>
    </xdr:to>
    <xdr:sp macro="" textlink="">
      <xdr:nvSpPr>
        <xdr:cNvPr id="87" name="円/楕円 86"/>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85107</xdr:rowOff>
    </xdr:from>
    <xdr:ext cx="762000" cy="259045"/>
    <xdr:sp macro="" textlink="">
      <xdr:nvSpPr>
        <xdr:cNvPr id="88" name="テキスト ボックス 87"/>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140208</xdr:rowOff>
    </xdr:from>
    <xdr:to>
      <xdr:col>3</xdr:col>
      <xdr:colOff>193675</xdr:colOff>
      <xdr:row>35</xdr:row>
      <xdr:rowOff>70358</xdr:rowOff>
    </xdr:to>
    <xdr:sp macro="" textlink="">
      <xdr:nvSpPr>
        <xdr:cNvPr id="89" name="円/楕円 88"/>
        <xdr:cNvSpPr/>
      </xdr:nvSpPr>
      <xdr:spPr>
        <a:xfrm>
          <a:off x="2159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80535</xdr:rowOff>
    </xdr:from>
    <xdr:ext cx="762000" cy="259045"/>
    <xdr:sp macro="" textlink="">
      <xdr:nvSpPr>
        <xdr:cNvPr id="90" name="テキスト ボックス 89"/>
        <xdr:cNvSpPr txBox="1"/>
      </xdr:nvSpPr>
      <xdr:spPr>
        <a:xfrm>
          <a:off x="1828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46482</xdr:rowOff>
    </xdr:from>
    <xdr:to>
      <xdr:col>1</xdr:col>
      <xdr:colOff>676275</xdr:colOff>
      <xdr:row>35</xdr:row>
      <xdr:rowOff>148082</xdr:rowOff>
    </xdr:to>
    <xdr:sp macro="" textlink="">
      <xdr:nvSpPr>
        <xdr:cNvPr id="91" name="円/楕円 90"/>
        <xdr:cNvSpPr/>
      </xdr:nvSpPr>
      <xdr:spPr>
        <a:xfrm>
          <a:off x="1270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158259</xdr:rowOff>
    </xdr:from>
    <xdr:ext cx="762000" cy="259045"/>
    <xdr:sp macro="" textlink="">
      <xdr:nvSpPr>
        <xdr:cNvPr id="92" name="テキスト ボックス 91"/>
        <xdr:cNvSpPr txBox="1"/>
      </xdr:nvSpPr>
      <xdr:spPr>
        <a:xfrm>
          <a:off x="939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物件費に係る経常収支比率は、類似団体平均を５．６ポイント下回る結果となっている。今後も物件費の効率的な執行や制度の運用・あり方などを見直し、経費縮減に努める。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73660</xdr:rowOff>
    </xdr:from>
    <xdr:to>
      <xdr:col>24</xdr:col>
      <xdr:colOff>31750</xdr:colOff>
      <xdr:row>14</xdr:row>
      <xdr:rowOff>127000</xdr:rowOff>
    </xdr:to>
    <xdr:cxnSp macro="">
      <xdr:nvCxnSpPr>
        <xdr:cNvPr id="125" name="直線コネクタ 124"/>
        <xdr:cNvCxnSpPr/>
      </xdr:nvCxnSpPr>
      <xdr:spPr>
        <a:xfrm flipV="1">
          <a:off x="15671800" y="24739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50800</xdr:rowOff>
    </xdr:from>
    <xdr:to>
      <xdr:col>22</xdr:col>
      <xdr:colOff>565150</xdr:colOff>
      <xdr:row>14</xdr:row>
      <xdr:rowOff>127000</xdr:rowOff>
    </xdr:to>
    <xdr:cxnSp macro="">
      <xdr:nvCxnSpPr>
        <xdr:cNvPr id="128" name="直線コネクタ 127"/>
        <xdr:cNvCxnSpPr/>
      </xdr:nvCxnSpPr>
      <xdr:spPr>
        <a:xfrm>
          <a:off x="14782800" y="245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43180</xdr:rowOff>
    </xdr:from>
    <xdr:to>
      <xdr:col>21</xdr:col>
      <xdr:colOff>361950</xdr:colOff>
      <xdr:row>14</xdr:row>
      <xdr:rowOff>50800</xdr:rowOff>
    </xdr:to>
    <xdr:cxnSp macro="">
      <xdr:nvCxnSpPr>
        <xdr:cNvPr id="131" name="直線コネクタ 130"/>
        <xdr:cNvCxnSpPr/>
      </xdr:nvCxnSpPr>
      <xdr:spPr>
        <a:xfrm>
          <a:off x="13893800" y="2443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43180</xdr:rowOff>
    </xdr:from>
    <xdr:to>
      <xdr:col>20</xdr:col>
      <xdr:colOff>158750</xdr:colOff>
      <xdr:row>14</xdr:row>
      <xdr:rowOff>66040</xdr:rowOff>
    </xdr:to>
    <xdr:cxnSp macro="">
      <xdr:nvCxnSpPr>
        <xdr:cNvPr id="134" name="直線コネクタ 133"/>
        <xdr:cNvCxnSpPr/>
      </xdr:nvCxnSpPr>
      <xdr:spPr>
        <a:xfrm flipV="1">
          <a:off x="13004800" y="244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22860</xdr:rowOff>
    </xdr:from>
    <xdr:to>
      <xdr:col>24</xdr:col>
      <xdr:colOff>82550</xdr:colOff>
      <xdr:row>14</xdr:row>
      <xdr:rowOff>124460</xdr:rowOff>
    </xdr:to>
    <xdr:sp macro="" textlink="">
      <xdr:nvSpPr>
        <xdr:cNvPr id="144" name="円/楕円 143"/>
        <xdr:cNvSpPr/>
      </xdr:nvSpPr>
      <xdr:spPr>
        <a:xfrm>
          <a:off x="164592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39387</xdr:rowOff>
    </xdr:from>
    <xdr:ext cx="762000" cy="259045"/>
    <xdr:sp macro="" textlink="">
      <xdr:nvSpPr>
        <xdr:cNvPr id="145" name="物件費該当値テキスト"/>
        <xdr:cNvSpPr txBox="1"/>
      </xdr:nvSpPr>
      <xdr:spPr>
        <a:xfrm>
          <a:off x="165989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46" name="円/楕円 145"/>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16527</xdr:rowOff>
    </xdr:from>
    <xdr:ext cx="736600" cy="259045"/>
    <xdr:sp macro="" textlink="">
      <xdr:nvSpPr>
        <xdr:cNvPr id="147" name="テキスト ボックス 146"/>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0</xdr:rowOff>
    </xdr:from>
    <xdr:to>
      <xdr:col>21</xdr:col>
      <xdr:colOff>412750</xdr:colOff>
      <xdr:row>14</xdr:row>
      <xdr:rowOff>101600</xdr:rowOff>
    </xdr:to>
    <xdr:sp macro="" textlink="">
      <xdr:nvSpPr>
        <xdr:cNvPr id="148" name="円/楕円 147"/>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111777</xdr:rowOff>
    </xdr:from>
    <xdr:ext cx="762000" cy="259045"/>
    <xdr:sp macro="" textlink="">
      <xdr:nvSpPr>
        <xdr:cNvPr id="149" name="テキスト ボックス 148"/>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163830</xdr:rowOff>
    </xdr:from>
    <xdr:to>
      <xdr:col>20</xdr:col>
      <xdr:colOff>209550</xdr:colOff>
      <xdr:row>14</xdr:row>
      <xdr:rowOff>93980</xdr:rowOff>
    </xdr:to>
    <xdr:sp macro="" textlink="">
      <xdr:nvSpPr>
        <xdr:cNvPr id="150" name="円/楕円 149"/>
        <xdr:cNvSpPr/>
      </xdr:nvSpPr>
      <xdr:spPr>
        <a:xfrm>
          <a:off x="13843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104157</xdr:rowOff>
    </xdr:from>
    <xdr:ext cx="762000" cy="259045"/>
    <xdr:sp macro="" textlink="">
      <xdr:nvSpPr>
        <xdr:cNvPr id="151" name="テキスト ボックス 150"/>
        <xdr:cNvSpPr txBox="1"/>
      </xdr:nvSpPr>
      <xdr:spPr>
        <a:xfrm>
          <a:off x="13512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xdr:rowOff>
    </xdr:from>
    <xdr:to>
      <xdr:col>19</xdr:col>
      <xdr:colOff>6350</xdr:colOff>
      <xdr:row>14</xdr:row>
      <xdr:rowOff>116840</xdr:rowOff>
    </xdr:to>
    <xdr:sp macro="" textlink="">
      <xdr:nvSpPr>
        <xdr:cNvPr id="152" name="円/楕円 151"/>
        <xdr:cNvSpPr/>
      </xdr:nvSpPr>
      <xdr:spPr>
        <a:xfrm>
          <a:off x="12954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127017</xdr:rowOff>
    </xdr:from>
    <xdr:ext cx="762000" cy="259045"/>
    <xdr:sp macro="" textlink="">
      <xdr:nvSpPr>
        <xdr:cNvPr id="153" name="テキスト ボックス 152"/>
        <xdr:cNvSpPr txBox="1"/>
      </xdr:nvSpPr>
      <xdr:spPr>
        <a:xfrm>
          <a:off x="12623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扶助費に係る経常収支比率は、類似団体平均を１．２ポイント下回る結果となっているが、今後、医療や介護に係る負担金の増加等が見込まれる。そのため、増加傾向にある扶助費の現状を分析し、抑制の可能性を探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12700</xdr:rowOff>
    </xdr:to>
    <xdr:cxnSp macro="">
      <xdr:nvCxnSpPr>
        <xdr:cNvPr id="187" name="直線コネクタ 186"/>
        <xdr:cNvCxnSpPr/>
      </xdr:nvCxnSpPr>
      <xdr:spPr>
        <a:xfrm>
          <a:off x="3987800" y="927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54</xdr:row>
      <xdr:rowOff>12700</xdr:rowOff>
    </xdr:to>
    <xdr:cxnSp macro="">
      <xdr:nvCxnSpPr>
        <xdr:cNvPr id="190" name="直線コネクタ 189"/>
        <xdr:cNvCxnSpPr/>
      </xdr:nvCxnSpPr>
      <xdr:spPr>
        <a:xfrm>
          <a:off x="3098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53</xdr:row>
      <xdr:rowOff>167822</xdr:rowOff>
    </xdr:to>
    <xdr:cxnSp macro="">
      <xdr:nvCxnSpPr>
        <xdr:cNvPr id="193" name="直線コネクタ 192"/>
        <xdr:cNvCxnSpPr/>
      </xdr:nvCxnSpPr>
      <xdr:spPr>
        <a:xfrm>
          <a:off x="2209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54</xdr:row>
      <xdr:rowOff>12700</xdr:rowOff>
    </xdr:to>
    <xdr:cxnSp macro="">
      <xdr:nvCxnSpPr>
        <xdr:cNvPr id="196" name="直線コネクタ 195"/>
        <xdr:cNvCxnSpPr/>
      </xdr:nvCxnSpPr>
      <xdr:spPr>
        <a:xfrm flipV="1">
          <a:off x="1320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6" name="円/楕円 205"/>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7"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8" name="円/楕円 207"/>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9" name="テキスト ボックス 208"/>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0" name="円/楕円 209"/>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1" name="テキスト ボックス 210"/>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2" name="円/楕円 211"/>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3" name="テキスト ボックス 212"/>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4" name="円/楕円 213"/>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5" name="テキスト ボックス 214"/>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その他に係る経常収支比率は、類似団体平均を４．４ポイント下回っているが、老朽化した施設の維持補修費や特別会計への繰出金が増加傾向にあるため、今後においても経費の節減に努める。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14986</xdr:rowOff>
    </xdr:from>
    <xdr:to>
      <xdr:col>24</xdr:col>
      <xdr:colOff>31750</xdr:colOff>
      <xdr:row>55</xdr:row>
      <xdr:rowOff>28702</xdr:rowOff>
    </xdr:to>
    <xdr:cxnSp macro="">
      <xdr:nvCxnSpPr>
        <xdr:cNvPr id="245" name="直線コネクタ 244"/>
        <xdr:cNvCxnSpPr/>
      </xdr:nvCxnSpPr>
      <xdr:spPr>
        <a:xfrm flipV="1">
          <a:off x="15671800" y="94447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14986</xdr:rowOff>
    </xdr:from>
    <xdr:to>
      <xdr:col>22</xdr:col>
      <xdr:colOff>565150</xdr:colOff>
      <xdr:row>55</xdr:row>
      <xdr:rowOff>28702</xdr:rowOff>
    </xdr:to>
    <xdr:cxnSp macro="">
      <xdr:nvCxnSpPr>
        <xdr:cNvPr id="248" name="直線コネクタ 247"/>
        <xdr:cNvCxnSpPr/>
      </xdr:nvCxnSpPr>
      <xdr:spPr>
        <a:xfrm>
          <a:off x="14782800" y="94447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14986</xdr:rowOff>
    </xdr:from>
    <xdr:to>
      <xdr:col>21</xdr:col>
      <xdr:colOff>361950</xdr:colOff>
      <xdr:row>55</xdr:row>
      <xdr:rowOff>60706</xdr:rowOff>
    </xdr:to>
    <xdr:cxnSp macro="">
      <xdr:nvCxnSpPr>
        <xdr:cNvPr id="251" name="直線コネクタ 250"/>
        <xdr:cNvCxnSpPr/>
      </xdr:nvCxnSpPr>
      <xdr:spPr>
        <a:xfrm flipV="1">
          <a:off x="13893800" y="94447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56134</xdr:rowOff>
    </xdr:from>
    <xdr:to>
      <xdr:col>20</xdr:col>
      <xdr:colOff>158750</xdr:colOff>
      <xdr:row>55</xdr:row>
      <xdr:rowOff>60706</xdr:rowOff>
    </xdr:to>
    <xdr:cxnSp macro="">
      <xdr:nvCxnSpPr>
        <xdr:cNvPr id="254" name="直線コネクタ 253"/>
        <xdr:cNvCxnSpPr/>
      </xdr:nvCxnSpPr>
      <xdr:spPr>
        <a:xfrm>
          <a:off x="13004800" y="94858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135636</xdr:rowOff>
    </xdr:from>
    <xdr:to>
      <xdr:col>24</xdr:col>
      <xdr:colOff>82550</xdr:colOff>
      <xdr:row>55</xdr:row>
      <xdr:rowOff>65786</xdr:rowOff>
    </xdr:to>
    <xdr:sp macro="" textlink="">
      <xdr:nvSpPr>
        <xdr:cNvPr id="264" name="円/楕円 263"/>
        <xdr:cNvSpPr/>
      </xdr:nvSpPr>
      <xdr:spPr>
        <a:xfrm>
          <a:off x="16459200" y="939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152163</xdr:rowOff>
    </xdr:from>
    <xdr:ext cx="762000" cy="259045"/>
    <xdr:sp macro="" textlink="">
      <xdr:nvSpPr>
        <xdr:cNvPr id="265" name="その他該当値テキスト"/>
        <xdr:cNvSpPr txBox="1"/>
      </xdr:nvSpPr>
      <xdr:spPr>
        <a:xfrm>
          <a:off x="16598900" y="923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149352</xdr:rowOff>
    </xdr:from>
    <xdr:to>
      <xdr:col>22</xdr:col>
      <xdr:colOff>615950</xdr:colOff>
      <xdr:row>55</xdr:row>
      <xdr:rowOff>79502</xdr:rowOff>
    </xdr:to>
    <xdr:sp macro="" textlink="">
      <xdr:nvSpPr>
        <xdr:cNvPr id="266" name="円/楕円 265"/>
        <xdr:cNvSpPr/>
      </xdr:nvSpPr>
      <xdr:spPr>
        <a:xfrm>
          <a:off x="15621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89679</xdr:rowOff>
    </xdr:from>
    <xdr:ext cx="736600" cy="259045"/>
    <xdr:sp macro="" textlink="">
      <xdr:nvSpPr>
        <xdr:cNvPr id="267" name="テキスト ボックス 266"/>
        <xdr:cNvSpPr txBox="1"/>
      </xdr:nvSpPr>
      <xdr:spPr>
        <a:xfrm>
          <a:off x="15290800" y="917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135636</xdr:rowOff>
    </xdr:from>
    <xdr:to>
      <xdr:col>21</xdr:col>
      <xdr:colOff>412750</xdr:colOff>
      <xdr:row>55</xdr:row>
      <xdr:rowOff>65786</xdr:rowOff>
    </xdr:to>
    <xdr:sp macro="" textlink="">
      <xdr:nvSpPr>
        <xdr:cNvPr id="268" name="円/楕円 267"/>
        <xdr:cNvSpPr/>
      </xdr:nvSpPr>
      <xdr:spPr>
        <a:xfrm>
          <a:off x="14732000" y="939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75963</xdr:rowOff>
    </xdr:from>
    <xdr:ext cx="762000" cy="259045"/>
    <xdr:sp macro="" textlink="">
      <xdr:nvSpPr>
        <xdr:cNvPr id="269" name="テキスト ボックス 268"/>
        <xdr:cNvSpPr txBox="1"/>
      </xdr:nvSpPr>
      <xdr:spPr>
        <a:xfrm>
          <a:off x="14401800" y="91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9906</xdr:rowOff>
    </xdr:from>
    <xdr:to>
      <xdr:col>20</xdr:col>
      <xdr:colOff>209550</xdr:colOff>
      <xdr:row>55</xdr:row>
      <xdr:rowOff>111506</xdr:rowOff>
    </xdr:to>
    <xdr:sp macro="" textlink="">
      <xdr:nvSpPr>
        <xdr:cNvPr id="270" name="円/楕円 269"/>
        <xdr:cNvSpPr/>
      </xdr:nvSpPr>
      <xdr:spPr>
        <a:xfrm>
          <a:off x="13843000" y="94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121683</xdr:rowOff>
    </xdr:from>
    <xdr:ext cx="762000" cy="259045"/>
    <xdr:sp macro="" textlink="">
      <xdr:nvSpPr>
        <xdr:cNvPr id="271" name="テキスト ボックス 270"/>
        <xdr:cNvSpPr txBox="1"/>
      </xdr:nvSpPr>
      <xdr:spPr>
        <a:xfrm>
          <a:off x="13512800" y="920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5334</xdr:rowOff>
    </xdr:from>
    <xdr:to>
      <xdr:col>19</xdr:col>
      <xdr:colOff>6350</xdr:colOff>
      <xdr:row>55</xdr:row>
      <xdr:rowOff>106934</xdr:rowOff>
    </xdr:to>
    <xdr:sp macro="" textlink="">
      <xdr:nvSpPr>
        <xdr:cNvPr id="272" name="円/楕円 271"/>
        <xdr:cNvSpPr/>
      </xdr:nvSpPr>
      <xdr:spPr>
        <a:xfrm>
          <a:off x="12954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117111</xdr:rowOff>
    </xdr:from>
    <xdr:ext cx="762000" cy="259045"/>
    <xdr:sp macro="" textlink="">
      <xdr:nvSpPr>
        <xdr:cNvPr id="273" name="テキスト ボックス 272"/>
        <xdr:cNvSpPr txBox="1"/>
      </xdr:nvSpPr>
      <xdr:spPr>
        <a:xfrm>
          <a:off x="12623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補助費等に係る経常収支比率は、類似団体平均を１１．０ポイント上回っている。その要因は、一部事務組合負担金や公営企業会計（病院）に対する補助金が多くなっていること等が挙げられる。今後は、公営企業会計の経営改善や補助金等の見直しをさらに進め、補助費等の抑制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69850</xdr:rowOff>
    </xdr:from>
    <xdr:to>
      <xdr:col>24</xdr:col>
      <xdr:colOff>31750</xdr:colOff>
      <xdr:row>40</xdr:row>
      <xdr:rowOff>26416</xdr:rowOff>
    </xdr:to>
    <xdr:cxnSp macro="">
      <xdr:nvCxnSpPr>
        <xdr:cNvPr id="303" name="直線コネクタ 302"/>
        <xdr:cNvCxnSpPr/>
      </xdr:nvCxnSpPr>
      <xdr:spPr>
        <a:xfrm flipV="1">
          <a:off x="15671800" y="675640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145288</xdr:rowOff>
    </xdr:from>
    <xdr:to>
      <xdr:col>22</xdr:col>
      <xdr:colOff>565150</xdr:colOff>
      <xdr:row>40</xdr:row>
      <xdr:rowOff>26416</xdr:rowOff>
    </xdr:to>
    <xdr:cxnSp macro="">
      <xdr:nvCxnSpPr>
        <xdr:cNvPr id="306" name="直線コネクタ 305"/>
        <xdr:cNvCxnSpPr/>
      </xdr:nvCxnSpPr>
      <xdr:spPr>
        <a:xfrm>
          <a:off x="14782800" y="6660388"/>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53848</xdr:rowOff>
    </xdr:from>
    <xdr:to>
      <xdr:col>21</xdr:col>
      <xdr:colOff>361950</xdr:colOff>
      <xdr:row>38</xdr:row>
      <xdr:rowOff>145288</xdr:rowOff>
    </xdr:to>
    <xdr:cxnSp macro="">
      <xdr:nvCxnSpPr>
        <xdr:cNvPr id="309" name="直線コネクタ 308"/>
        <xdr:cNvCxnSpPr/>
      </xdr:nvCxnSpPr>
      <xdr:spPr>
        <a:xfrm>
          <a:off x="13893800" y="656894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53848</xdr:rowOff>
    </xdr:from>
    <xdr:to>
      <xdr:col>20</xdr:col>
      <xdr:colOff>158750</xdr:colOff>
      <xdr:row>38</xdr:row>
      <xdr:rowOff>67564</xdr:rowOff>
    </xdr:to>
    <xdr:cxnSp macro="">
      <xdr:nvCxnSpPr>
        <xdr:cNvPr id="312" name="直線コネクタ 311"/>
        <xdr:cNvCxnSpPr/>
      </xdr:nvCxnSpPr>
      <xdr:spPr>
        <a:xfrm flipV="1">
          <a:off x="13004800" y="65689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16" name="テキスト ボックス 31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19050</xdr:rowOff>
    </xdr:from>
    <xdr:to>
      <xdr:col>24</xdr:col>
      <xdr:colOff>82550</xdr:colOff>
      <xdr:row>39</xdr:row>
      <xdr:rowOff>120650</xdr:rowOff>
    </xdr:to>
    <xdr:sp macro="" textlink="">
      <xdr:nvSpPr>
        <xdr:cNvPr id="322" name="円/楕円 321"/>
        <xdr:cNvSpPr/>
      </xdr:nvSpPr>
      <xdr:spPr>
        <a:xfrm>
          <a:off x="16459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162577</xdr:rowOff>
    </xdr:from>
    <xdr:ext cx="762000" cy="259045"/>
    <xdr:sp macro="" textlink="">
      <xdr:nvSpPr>
        <xdr:cNvPr id="323" name="補助費等該当値テキスト"/>
        <xdr:cNvSpPr txBox="1"/>
      </xdr:nvSpPr>
      <xdr:spPr>
        <a:xfrm>
          <a:off x="16598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147066</xdr:rowOff>
    </xdr:from>
    <xdr:to>
      <xdr:col>22</xdr:col>
      <xdr:colOff>615950</xdr:colOff>
      <xdr:row>40</xdr:row>
      <xdr:rowOff>77216</xdr:rowOff>
    </xdr:to>
    <xdr:sp macro="" textlink="">
      <xdr:nvSpPr>
        <xdr:cNvPr id="324" name="円/楕円 323"/>
        <xdr:cNvSpPr/>
      </xdr:nvSpPr>
      <xdr:spPr>
        <a:xfrm>
          <a:off x="15621000" y="68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61993</xdr:rowOff>
    </xdr:from>
    <xdr:ext cx="736600" cy="259045"/>
    <xdr:sp macro="" textlink="">
      <xdr:nvSpPr>
        <xdr:cNvPr id="325" name="テキスト ボックス 324"/>
        <xdr:cNvSpPr txBox="1"/>
      </xdr:nvSpPr>
      <xdr:spPr>
        <a:xfrm>
          <a:off x="15290800" y="691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94488</xdr:rowOff>
    </xdr:from>
    <xdr:to>
      <xdr:col>21</xdr:col>
      <xdr:colOff>412750</xdr:colOff>
      <xdr:row>39</xdr:row>
      <xdr:rowOff>24638</xdr:rowOff>
    </xdr:to>
    <xdr:sp macro="" textlink="">
      <xdr:nvSpPr>
        <xdr:cNvPr id="326" name="円/楕円 325"/>
        <xdr:cNvSpPr/>
      </xdr:nvSpPr>
      <xdr:spPr>
        <a:xfrm>
          <a:off x="14732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9415</xdr:rowOff>
    </xdr:from>
    <xdr:ext cx="762000" cy="259045"/>
    <xdr:sp macro="" textlink="">
      <xdr:nvSpPr>
        <xdr:cNvPr id="327" name="テキスト ボックス 326"/>
        <xdr:cNvSpPr txBox="1"/>
      </xdr:nvSpPr>
      <xdr:spPr>
        <a:xfrm>
          <a:off x="14401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3048</xdr:rowOff>
    </xdr:from>
    <xdr:to>
      <xdr:col>20</xdr:col>
      <xdr:colOff>209550</xdr:colOff>
      <xdr:row>38</xdr:row>
      <xdr:rowOff>104648</xdr:rowOff>
    </xdr:to>
    <xdr:sp macro="" textlink="">
      <xdr:nvSpPr>
        <xdr:cNvPr id="328" name="円/楕円 327"/>
        <xdr:cNvSpPr/>
      </xdr:nvSpPr>
      <xdr:spPr>
        <a:xfrm>
          <a:off x="13843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89425</xdr:rowOff>
    </xdr:from>
    <xdr:ext cx="762000" cy="259045"/>
    <xdr:sp macro="" textlink="">
      <xdr:nvSpPr>
        <xdr:cNvPr id="329" name="テキスト ボックス 328"/>
        <xdr:cNvSpPr txBox="1"/>
      </xdr:nvSpPr>
      <xdr:spPr>
        <a:xfrm>
          <a:off x="13512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16764</xdr:rowOff>
    </xdr:from>
    <xdr:to>
      <xdr:col>19</xdr:col>
      <xdr:colOff>6350</xdr:colOff>
      <xdr:row>38</xdr:row>
      <xdr:rowOff>118364</xdr:rowOff>
    </xdr:to>
    <xdr:sp macro="" textlink="">
      <xdr:nvSpPr>
        <xdr:cNvPr id="330" name="円/楕円 329"/>
        <xdr:cNvSpPr/>
      </xdr:nvSpPr>
      <xdr:spPr>
        <a:xfrm>
          <a:off x="12954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103141</xdr:rowOff>
    </xdr:from>
    <xdr:ext cx="762000" cy="259045"/>
    <xdr:sp macro="" textlink="">
      <xdr:nvSpPr>
        <xdr:cNvPr id="331" name="テキスト ボックス 330"/>
        <xdr:cNvSpPr txBox="1"/>
      </xdr:nvSpPr>
      <xdr:spPr>
        <a:xfrm>
          <a:off x="12623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公債費に係る経常収支比率は、類似団体平均を４．１ポイント上回る結果となっている。今後においても、地方債の発行を伴う普通建設事業の段階的縮減を図り、さらに財政の健全化に努める。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130811</xdr:rowOff>
    </xdr:from>
    <xdr:to>
      <xdr:col>7</xdr:col>
      <xdr:colOff>15875</xdr:colOff>
      <xdr:row>77</xdr:row>
      <xdr:rowOff>149861</xdr:rowOff>
    </xdr:to>
    <xdr:cxnSp macro="">
      <xdr:nvCxnSpPr>
        <xdr:cNvPr id="363" name="直線コネクタ 362"/>
        <xdr:cNvCxnSpPr/>
      </xdr:nvCxnSpPr>
      <xdr:spPr>
        <a:xfrm flipV="1">
          <a:off x="3987800" y="1333246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4" name="公債費平均値テキスト"/>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119380</xdr:rowOff>
    </xdr:from>
    <xdr:to>
      <xdr:col>5</xdr:col>
      <xdr:colOff>549275</xdr:colOff>
      <xdr:row>77</xdr:row>
      <xdr:rowOff>149861</xdr:rowOff>
    </xdr:to>
    <xdr:cxnSp macro="">
      <xdr:nvCxnSpPr>
        <xdr:cNvPr id="366" name="直線コネクタ 365"/>
        <xdr:cNvCxnSpPr/>
      </xdr:nvCxnSpPr>
      <xdr:spPr>
        <a:xfrm>
          <a:off x="3098800" y="133210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8" name="テキスト ボックス 367"/>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119380</xdr:rowOff>
    </xdr:from>
    <xdr:to>
      <xdr:col>4</xdr:col>
      <xdr:colOff>346075</xdr:colOff>
      <xdr:row>77</xdr:row>
      <xdr:rowOff>142239</xdr:rowOff>
    </xdr:to>
    <xdr:cxnSp macro="">
      <xdr:nvCxnSpPr>
        <xdr:cNvPr id="369" name="直線コネクタ 368"/>
        <xdr:cNvCxnSpPr/>
      </xdr:nvCxnSpPr>
      <xdr:spPr>
        <a:xfrm flipV="1">
          <a:off x="2209800" y="133210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142239</xdr:rowOff>
    </xdr:from>
    <xdr:to>
      <xdr:col>3</xdr:col>
      <xdr:colOff>142875</xdr:colOff>
      <xdr:row>78</xdr:row>
      <xdr:rowOff>50800</xdr:rowOff>
    </xdr:to>
    <xdr:cxnSp macro="">
      <xdr:nvCxnSpPr>
        <xdr:cNvPr id="372" name="直線コネクタ 371"/>
        <xdr:cNvCxnSpPr/>
      </xdr:nvCxnSpPr>
      <xdr:spPr>
        <a:xfrm flipV="1">
          <a:off x="1320800" y="133438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80011</xdr:rowOff>
    </xdr:from>
    <xdr:to>
      <xdr:col>7</xdr:col>
      <xdr:colOff>66675</xdr:colOff>
      <xdr:row>78</xdr:row>
      <xdr:rowOff>10161</xdr:rowOff>
    </xdr:to>
    <xdr:sp macro="" textlink="">
      <xdr:nvSpPr>
        <xdr:cNvPr id="382" name="円/楕円 381"/>
        <xdr:cNvSpPr/>
      </xdr:nvSpPr>
      <xdr:spPr>
        <a:xfrm>
          <a:off x="4775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52088</xdr:rowOff>
    </xdr:from>
    <xdr:ext cx="762000" cy="259045"/>
    <xdr:sp macro="" textlink="">
      <xdr:nvSpPr>
        <xdr:cNvPr id="383" name="公債費該当値テキスト"/>
        <xdr:cNvSpPr txBox="1"/>
      </xdr:nvSpPr>
      <xdr:spPr>
        <a:xfrm>
          <a:off x="4914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99061</xdr:rowOff>
    </xdr:from>
    <xdr:to>
      <xdr:col>5</xdr:col>
      <xdr:colOff>600075</xdr:colOff>
      <xdr:row>78</xdr:row>
      <xdr:rowOff>29211</xdr:rowOff>
    </xdr:to>
    <xdr:sp macro="" textlink="">
      <xdr:nvSpPr>
        <xdr:cNvPr id="384" name="円/楕円 383"/>
        <xdr:cNvSpPr/>
      </xdr:nvSpPr>
      <xdr:spPr>
        <a:xfrm>
          <a:off x="3937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13988</xdr:rowOff>
    </xdr:from>
    <xdr:ext cx="736600" cy="259045"/>
    <xdr:sp macro="" textlink="">
      <xdr:nvSpPr>
        <xdr:cNvPr id="385" name="テキスト ボックス 384"/>
        <xdr:cNvSpPr txBox="1"/>
      </xdr:nvSpPr>
      <xdr:spPr>
        <a:xfrm>
          <a:off x="3606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68580</xdr:rowOff>
    </xdr:from>
    <xdr:to>
      <xdr:col>4</xdr:col>
      <xdr:colOff>396875</xdr:colOff>
      <xdr:row>77</xdr:row>
      <xdr:rowOff>170180</xdr:rowOff>
    </xdr:to>
    <xdr:sp macro="" textlink="">
      <xdr:nvSpPr>
        <xdr:cNvPr id="386" name="円/楕円 385"/>
        <xdr:cNvSpPr/>
      </xdr:nvSpPr>
      <xdr:spPr>
        <a:xfrm>
          <a:off x="3048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154957</xdr:rowOff>
    </xdr:from>
    <xdr:ext cx="762000" cy="259045"/>
    <xdr:sp macro="" textlink="">
      <xdr:nvSpPr>
        <xdr:cNvPr id="387" name="テキスト ボックス 386"/>
        <xdr:cNvSpPr txBox="1"/>
      </xdr:nvSpPr>
      <xdr:spPr>
        <a:xfrm>
          <a:off x="2717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91439</xdr:rowOff>
    </xdr:from>
    <xdr:to>
      <xdr:col>3</xdr:col>
      <xdr:colOff>193675</xdr:colOff>
      <xdr:row>78</xdr:row>
      <xdr:rowOff>21589</xdr:rowOff>
    </xdr:to>
    <xdr:sp macro="" textlink="">
      <xdr:nvSpPr>
        <xdr:cNvPr id="388" name="円/楕円 387"/>
        <xdr:cNvSpPr/>
      </xdr:nvSpPr>
      <xdr:spPr>
        <a:xfrm>
          <a:off x="2159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6366</xdr:rowOff>
    </xdr:from>
    <xdr:ext cx="762000" cy="259045"/>
    <xdr:sp macro="" textlink="">
      <xdr:nvSpPr>
        <xdr:cNvPr id="389" name="テキスト ボックス 388"/>
        <xdr:cNvSpPr txBox="1"/>
      </xdr:nvSpPr>
      <xdr:spPr>
        <a:xfrm>
          <a:off x="1828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0</xdr:rowOff>
    </xdr:from>
    <xdr:to>
      <xdr:col>1</xdr:col>
      <xdr:colOff>676275</xdr:colOff>
      <xdr:row>78</xdr:row>
      <xdr:rowOff>101600</xdr:rowOff>
    </xdr:to>
    <xdr:sp macro="" textlink="">
      <xdr:nvSpPr>
        <xdr:cNvPr id="390" name="円/楕円 389"/>
        <xdr:cNvSpPr/>
      </xdr:nvSpPr>
      <xdr:spPr>
        <a:xfrm>
          <a:off x="1270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86377</xdr:rowOff>
    </xdr:from>
    <xdr:ext cx="762000" cy="259045"/>
    <xdr:sp macro="" textlink="">
      <xdr:nvSpPr>
        <xdr:cNvPr id="391" name="テキスト ボックス 390"/>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公債費以外に係る経常収支比率は、類似団体平均を６．７ポイント下回る結果となっている。今後においても、退職者不補充等による人件費の削減、行財政改革への取組みを通じて物件費などの効率的な執行や制度の運用・あり方などを精査し、経費縮減に努める。また、増加が見込まれる扶助費や補助費等については、現状を分析しながら、見直しをさらに進め経費抑制の可能性を探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58420</xdr:rowOff>
    </xdr:from>
    <xdr:to>
      <xdr:col>24</xdr:col>
      <xdr:colOff>31750</xdr:colOff>
      <xdr:row>77</xdr:row>
      <xdr:rowOff>24130</xdr:rowOff>
    </xdr:to>
    <xdr:cxnSp macro="">
      <xdr:nvCxnSpPr>
        <xdr:cNvPr id="424" name="直線コネクタ 423"/>
        <xdr:cNvCxnSpPr/>
      </xdr:nvCxnSpPr>
      <xdr:spPr>
        <a:xfrm flipV="1">
          <a:off x="15671800" y="130886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63516</xdr:rowOff>
    </xdr:from>
    <xdr:ext cx="762000" cy="259045"/>
    <xdr:sp macro="" textlink="">
      <xdr:nvSpPr>
        <xdr:cNvPr id="425"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130810</xdr:rowOff>
    </xdr:from>
    <xdr:to>
      <xdr:col>22</xdr:col>
      <xdr:colOff>565150</xdr:colOff>
      <xdr:row>77</xdr:row>
      <xdr:rowOff>24130</xdr:rowOff>
    </xdr:to>
    <xdr:cxnSp macro="">
      <xdr:nvCxnSpPr>
        <xdr:cNvPr id="427" name="直線コネクタ 426"/>
        <xdr:cNvCxnSpPr/>
      </xdr:nvCxnSpPr>
      <xdr:spPr>
        <a:xfrm>
          <a:off x="14782800" y="1298956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85090</xdr:rowOff>
    </xdr:from>
    <xdr:to>
      <xdr:col>21</xdr:col>
      <xdr:colOff>361950</xdr:colOff>
      <xdr:row>75</xdr:row>
      <xdr:rowOff>130810</xdr:rowOff>
    </xdr:to>
    <xdr:cxnSp macro="">
      <xdr:nvCxnSpPr>
        <xdr:cNvPr id="430" name="直線コネクタ 429"/>
        <xdr:cNvCxnSpPr/>
      </xdr:nvCxnSpPr>
      <xdr:spPr>
        <a:xfrm>
          <a:off x="13893800" y="12943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85090</xdr:rowOff>
    </xdr:from>
    <xdr:to>
      <xdr:col>20</xdr:col>
      <xdr:colOff>158750</xdr:colOff>
      <xdr:row>76</xdr:row>
      <xdr:rowOff>1270</xdr:rowOff>
    </xdr:to>
    <xdr:cxnSp macro="">
      <xdr:nvCxnSpPr>
        <xdr:cNvPr id="433" name="直線コネクタ 432"/>
        <xdr:cNvCxnSpPr/>
      </xdr:nvCxnSpPr>
      <xdr:spPr>
        <a:xfrm flipV="1">
          <a:off x="13004800" y="1294384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43" name="円/楕円 442"/>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24147</xdr:rowOff>
    </xdr:from>
    <xdr:ext cx="762000" cy="259045"/>
    <xdr:sp macro="" textlink="">
      <xdr:nvSpPr>
        <xdr:cNvPr id="444"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144780</xdr:rowOff>
    </xdr:from>
    <xdr:to>
      <xdr:col>22</xdr:col>
      <xdr:colOff>615950</xdr:colOff>
      <xdr:row>77</xdr:row>
      <xdr:rowOff>74930</xdr:rowOff>
    </xdr:to>
    <xdr:sp macro="" textlink="">
      <xdr:nvSpPr>
        <xdr:cNvPr id="445" name="円/楕円 444"/>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46" name="テキスト ボックス 445"/>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80010</xdr:rowOff>
    </xdr:from>
    <xdr:to>
      <xdr:col>21</xdr:col>
      <xdr:colOff>412750</xdr:colOff>
      <xdr:row>76</xdr:row>
      <xdr:rowOff>10161</xdr:rowOff>
    </xdr:to>
    <xdr:sp macro="" textlink="">
      <xdr:nvSpPr>
        <xdr:cNvPr id="447" name="円/楕円 446"/>
        <xdr:cNvSpPr/>
      </xdr:nvSpPr>
      <xdr:spPr>
        <a:xfrm>
          <a:off x="14732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20337</xdr:rowOff>
    </xdr:from>
    <xdr:ext cx="762000" cy="259045"/>
    <xdr:sp macro="" textlink="">
      <xdr:nvSpPr>
        <xdr:cNvPr id="448" name="テキスト ボックス 447"/>
        <xdr:cNvSpPr txBox="1"/>
      </xdr:nvSpPr>
      <xdr:spPr>
        <a:xfrm>
          <a:off x="14401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34290</xdr:rowOff>
    </xdr:from>
    <xdr:to>
      <xdr:col>20</xdr:col>
      <xdr:colOff>209550</xdr:colOff>
      <xdr:row>75</xdr:row>
      <xdr:rowOff>135890</xdr:rowOff>
    </xdr:to>
    <xdr:sp macro="" textlink="">
      <xdr:nvSpPr>
        <xdr:cNvPr id="449" name="円/楕円 448"/>
        <xdr:cNvSpPr/>
      </xdr:nvSpPr>
      <xdr:spPr>
        <a:xfrm>
          <a:off x="13843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146067</xdr:rowOff>
    </xdr:from>
    <xdr:ext cx="762000" cy="259045"/>
    <xdr:sp macro="" textlink="">
      <xdr:nvSpPr>
        <xdr:cNvPr id="450" name="テキスト ボックス 449"/>
        <xdr:cNvSpPr txBox="1"/>
      </xdr:nvSpPr>
      <xdr:spPr>
        <a:xfrm>
          <a:off x="13512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121920</xdr:rowOff>
    </xdr:from>
    <xdr:to>
      <xdr:col>19</xdr:col>
      <xdr:colOff>6350</xdr:colOff>
      <xdr:row>76</xdr:row>
      <xdr:rowOff>52070</xdr:rowOff>
    </xdr:to>
    <xdr:sp macro="" textlink="">
      <xdr:nvSpPr>
        <xdr:cNvPr id="451" name="円/楕円 450"/>
        <xdr:cNvSpPr/>
      </xdr:nvSpPr>
      <xdr:spPr>
        <a:xfrm>
          <a:off x="12954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62247</xdr:rowOff>
    </xdr:from>
    <xdr:ext cx="762000" cy="259045"/>
    <xdr:sp macro="" textlink="">
      <xdr:nvSpPr>
        <xdr:cNvPr id="452" name="テキスト ボックス 451"/>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北海道豊富町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14521</xdr:rowOff>
    </xdr:from>
    <xdr:to>
      <xdr:col>4</xdr:col>
      <xdr:colOff>1117600</xdr:colOff>
      <xdr:row>17</xdr:row>
      <xdr:rowOff>33363</xdr:rowOff>
    </xdr:to>
    <xdr:cxnSp macro="">
      <xdr:nvCxnSpPr>
        <xdr:cNvPr id="49" name="直線コネクタ 48"/>
        <xdr:cNvCxnSpPr/>
      </xdr:nvCxnSpPr>
      <xdr:spPr bwMode="auto">
        <a:xfrm>
          <a:off x="5003800" y="2976796"/>
          <a:ext cx="647700" cy="18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71074</xdr:rowOff>
    </xdr:from>
    <xdr:ext cx="762000" cy="259045"/>
    <xdr:sp macro="" textlink="">
      <xdr:nvSpPr>
        <xdr:cNvPr id="50" name="人口1人当たり決算額の推移平均値テキスト130"/>
        <xdr:cNvSpPr txBox="1"/>
      </xdr:nvSpPr>
      <xdr:spPr>
        <a:xfrm>
          <a:off x="5740400" y="303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14521</xdr:rowOff>
    </xdr:from>
    <xdr:to>
      <xdr:col>4</xdr:col>
      <xdr:colOff>469900</xdr:colOff>
      <xdr:row>17</xdr:row>
      <xdr:rowOff>59487</xdr:rowOff>
    </xdr:to>
    <xdr:cxnSp macro="">
      <xdr:nvCxnSpPr>
        <xdr:cNvPr id="52" name="直線コネクタ 51"/>
        <xdr:cNvCxnSpPr/>
      </xdr:nvCxnSpPr>
      <xdr:spPr bwMode="auto">
        <a:xfrm flipV="1">
          <a:off x="4305300" y="2976796"/>
          <a:ext cx="698500" cy="44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59487</xdr:rowOff>
    </xdr:from>
    <xdr:to>
      <xdr:col>3</xdr:col>
      <xdr:colOff>904875</xdr:colOff>
      <xdr:row>17</xdr:row>
      <xdr:rowOff>65581</xdr:rowOff>
    </xdr:to>
    <xdr:cxnSp macro="">
      <xdr:nvCxnSpPr>
        <xdr:cNvPr id="55" name="直線コネクタ 54"/>
        <xdr:cNvCxnSpPr/>
      </xdr:nvCxnSpPr>
      <xdr:spPr bwMode="auto">
        <a:xfrm flipV="1">
          <a:off x="3606800" y="3021762"/>
          <a:ext cx="698500" cy="6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65581</xdr:rowOff>
    </xdr:from>
    <xdr:to>
      <xdr:col>3</xdr:col>
      <xdr:colOff>206375</xdr:colOff>
      <xdr:row>17</xdr:row>
      <xdr:rowOff>74271</xdr:rowOff>
    </xdr:to>
    <xdr:cxnSp macro="">
      <xdr:nvCxnSpPr>
        <xdr:cNvPr id="58" name="直線コネクタ 57"/>
        <xdr:cNvCxnSpPr/>
      </xdr:nvCxnSpPr>
      <xdr:spPr bwMode="auto">
        <a:xfrm flipV="1">
          <a:off x="2908300" y="3027856"/>
          <a:ext cx="698500" cy="8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154013</xdr:rowOff>
    </xdr:from>
    <xdr:to>
      <xdr:col>5</xdr:col>
      <xdr:colOff>34925</xdr:colOff>
      <xdr:row>17</xdr:row>
      <xdr:rowOff>84163</xdr:rowOff>
    </xdr:to>
    <xdr:sp macro="" textlink="">
      <xdr:nvSpPr>
        <xdr:cNvPr id="68" name="円/楕円 67"/>
        <xdr:cNvSpPr/>
      </xdr:nvSpPr>
      <xdr:spPr bwMode="auto">
        <a:xfrm>
          <a:off x="5600700" y="2944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170540</xdr:rowOff>
    </xdr:from>
    <xdr:ext cx="762000" cy="259045"/>
    <xdr:sp macro="" textlink="">
      <xdr:nvSpPr>
        <xdr:cNvPr id="69" name="人口1人当たり決算額の推移該当値テキスト130"/>
        <xdr:cNvSpPr txBox="1"/>
      </xdr:nvSpPr>
      <xdr:spPr>
        <a:xfrm>
          <a:off x="5740400" y="278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294,153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135171</xdr:rowOff>
    </xdr:from>
    <xdr:to>
      <xdr:col>4</xdr:col>
      <xdr:colOff>520700</xdr:colOff>
      <xdr:row>17</xdr:row>
      <xdr:rowOff>65321</xdr:rowOff>
    </xdr:to>
    <xdr:sp macro="" textlink="">
      <xdr:nvSpPr>
        <xdr:cNvPr id="70" name="円/楕円 69"/>
        <xdr:cNvSpPr/>
      </xdr:nvSpPr>
      <xdr:spPr bwMode="auto">
        <a:xfrm>
          <a:off x="4953000" y="2925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75498</xdr:rowOff>
    </xdr:from>
    <xdr:ext cx="736600" cy="259045"/>
    <xdr:sp macro="" textlink="">
      <xdr:nvSpPr>
        <xdr:cNvPr id="71" name="テキスト ボックス 70"/>
        <xdr:cNvSpPr txBox="1"/>
      </xdr:nvSpPr>
      <xdr:spPr>
        <a:xfrm>
          <a:off x="4622800" y="2694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304,044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8687</xdr:rowOff>
    </xdr:from>
    <xdr:to>
      <xdr:col>3</xdr:col>
      <xdr:colOff>955675</xdr:colOff>
      <xdr:row>17</xdr:row>
      <xdr:rowOff>110287</xdr:rowOff>
    </xdr:to>
    <xdr:sp macro="" textlink="">
      <xdr:nvSpPr>
        <xdr:cNvPr id="72" name="円/楕円 71"/>
        <xdr:cNvSpPr/>
      </xdr:nvSpPr>
      <xdr:spPr bwMode="auto">
        <a:xfrm>
          <a:off x="4254500" y="2970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120464</xdr:rowOff>
    </xdr:from>
    <xdr:ext cx="762000" cy="259045"/>
    <xdr:sp macro="" textlink="">
      <xdr:nvSpPr>
        <xdr:cNvPr id="73" name="テキスト ボックス 72"/>
        <xdr:cNvSpPr txBox="1"/>
      </xdr:nvSpPr>
      <xdr:spPr>
        <a:xfrm>
          <a:off x="3924300" y="273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280,440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14781</xdr:rowOff>
    </xdr:from>
    <xdr:to>
      <xdr:col>3</xdr:col>
      <xdr:colOff>257175</xdr:colOff>
      <xdr:row>17</xdr:row>
      <xdr:rowOff>116381</xdr:rowOff>
    </xdr:to>
    <xdr:sp macro="" textlink="">
      <xdr:nvSpPr>
        <xdr:cNvPr id="74" name="円/楕円 73"/>
        <xdr:cNvSpPr/>
      </xdr:nvSpPr>
      <xdr:spPr bwMode="auto">
        <a:xfrm>
          <a:off x="3556000" y="2977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126558</xdr:rowOff>
    </xdr:from>
    <xdr:ext cx="762000" cy="259045"/>
    <xdr:sp macro="" textlink="">
      <xdr:nvSpPr>
        <xdr:cNvPr id="75" name="テキスト ボックス 74"/>
        <xdr:cNvSpPr txBox="1"/>
      </xdr:nvSpPr>
      <xdr:spPr>
        <a:xfrm>
          <a:off x="3225800" y="274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277,241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23471</xdr:rowOff>
    </xdr:from>
    <xdr:to>
      <xdr:col>2</xdr:col>
      <xdr:colOff>692150</xdr:colOff>
      <xdr:row>17</xdr:row>
      <xdr:rowOff>125071</xdr:rowOff>
    </xdr:to>
    <xdr:sp macro="" textlink="">
      <xdr:nvSpPr>
        <xdr:cNvPr id="76" name="円/楕円 75"/>
        <xdr:cNvSpPr/>
      </xdr:nvSpPr>
      <xdr:spPr bwMode="auto">
        <a:xfrm>
          <a:off x="2857500" y="2985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135248</xdr:rowOff>
    </xdr:from>
    <xdr:ext cx="762000" cy="259045"/>
    <xdr:sp macro="" textlink="">
      <xdr:nvSpPr>
        <xdr:cNvPr id="77" name="テキスト ボックス 76"/>
        <xdr:cNvSpPr txBox="1"/>
      </xdr:nvSpPr>
      <xdr:spPr>
        <a:xfrm>
          <a:off x="2527300" y="275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272,679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199100</xdr:rowOff>
    </xdr:from>
    <xdr:to>
      <xdr:col>4</xdr:col>
      <xdr:colOff>1117600</xdr:colOff>
      <xdr:row>34</xdr:row>
      <xdr:rowOff>281412</xdr:rowOff>
    </xdr:to>
    <xdr:cxnSp macro="">
      <xdr:nvCxnSpPr>
        <xdr:cNvPr id="110" name="直線コネクタ 109"/>
        <xdr:cNvCxnSpPr/>
      </xdr:nvCxnSpPr>
      <xdr:spPr bwMode="auto">
        <a:xfrm>
          <a:off x="5003800" y="6466550"/>
          <a:ext cx="647700" cy="82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163804</xdr:rowOff>
    </xdr:from>
    <xdr:ext cx="762000" cy="259045"/>
    <xdr:sp macro="" textlink="">
      <xdr:nvSpPr>
        <xdr:cNvPr id="111" name="人口1人当たり決算額の推移平均値テキスト445"/>
        <xdr:cNvSpPr txBox="1"/>
      </xdr:nvSpPr>
      <xdr:spPr>
        <a:xfrm>
          <a:off x="5740400" y="6774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199100</xdr:rowOff>
    </xdr:from>
    <xdr:to>
      <xdr:col>4</xdr:col>
      <xdr:colOff>469900</xdr:colOff>
      <xdr:row>34</xdr:row>
      <xdr:rowOff>213799</xdr:rowOff>
    </xdr:to>
    <xdr:cxnSp macro="">
      <xdr:nvCxnSpPr>
        <xdr:cNvPr id="113" name="直線コネクタ 112"/>
        <xdr:cNvCxnSpPr/>
      </xdr:nvCxnSpPr>
      <xdr:spPr bwMode="auto">
        <a:xfrm flipV="1">
          <a:off x="4305300" y="6466550"/>
          <a:ext cx="698500" cy="14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253842</xdr:rowOff>
    </xdr:from>
    <xdr:ext cx="736600" cy="259045"/>
    <xdr:sp macro="" textlink="">
      <xdr:nvSpPr>
        <xdr:cNvPr id="115" name="テキスト ボックス 114"/>
        <xdr:cNvSpPr txBox="1"/>
      </xdr:nvSpPr>
      <xdr:spPr>
        <a:xfrm>
          <a:off x="4622800" y="686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119121</xdr:rowOff>
    </xdr:from>
    <xdr:to>
      <xdr:col>3</xdr:col>
      <xdr:colOff>904875</xdr:colOff>
      <xdr:row>34</xdr:row>
      <xdr:rowOff>213799</xdr:rowOff>
    </xdr:to>
    <xdr:cxnSp macro="">
      <xdr:nvCxnSpPr>
        <xdr:cNvPr id="116" name="直線コネクタ 115"/>
        <xdr:cNvCxnSpPr/>
      </xdr:nvCxnSpPr>
      <xdr:spPr bwMode="auto">
        <a:xfrm>
          <a:off x="3606800" y="6386571"/>
          <a:ext cx="698500" cy="94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215064</xdr:rowOff>
    </xdr:from>
    <xdr:ext cx="762000" cy="259045"/>
    <xdr:sp macro="" textlink="">
      <xdr:nvSpPr>
        <xdr:cNvPr id="118" name="テキスト ボックス 117"/>
        <xdr:cNvSpPr txBox="1"/>
      </xdr:nvSpPr>
      <xdr:spPr>
        <a:xfrm>
          <a:off x="39243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21791</xdr:rowOff>
    </xdr:from>
    <xdr:to>
      <xdr:col>3</xdr:col>
      <xdr:colOff>206375</xdr:colOff>
      <xdr:row>34</xdr:row>
      <xdr:rowOff>119121</xdr:rowOff>
    </xdr:to>
    <xdr:cxnSp macro="">
      <xdr:nvCxnSpPr>
        <xdr:cNvPr id="119" name="直線コネクタ 118"/>
        <xdr:cNvCxnSpPr/>
      </xdr:nvCxnSpPr>
      <xdr:spPr bwMode="auto">
        <a:xfrm>
          <a:off x="2908300" y="6289241"/>
          <a:ext cx="698500" cy="97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xdr:cNvSpPr txBox="1"/>
      </xdr:nvSpPr>
      <xdr:spPr>
        <a:xfrm>
          <a:off x="32258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230612</xdr:rowOff>
    </xdr:from>
    <xdr:to>
      <xdr:col>5</xdr:col>
      <xdr:colOff>34925</xdr:colOff>
      <xdr:row>34</xdr:row>
      <xdr:rowOff>332212</xdr:rowOff>
    </xdr:to>
    <xdr:sp macro="" textlink="">
      <xdr:nvSpPr>
        <xdr:cNvPr id="129" name="円/楕円 128"/>
        <xdr:cNvSpPr/>
      </xdr:nvSpPr>
      <xdr:spPr bwMode="auto">
        <a:xfrm>
          <a:off x="5600700" y="6498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75689</xdr:rowOff>
    </xdr:from>
    <xdr:ext cx="762000" cy="259045"/>
    <xdr:sp macro="" textlink="">
      <xdr:nvSpPr>
        <xdr:cNvPr id="130" name="人口1人当たり決算額の推移該当値テキスト445"/>
        <xdr:cNvSpPr txBox="1"/>
      </xdr:nvSpPr>
      <xdr:spPr>
        <a:xfrm>
          <a:off x="5740400" y="634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82,236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148300</xdr:rowOff>
    </xdr:from>
    <xdr:to>
      <xdr:col>4</xdr:col>
      <xdr:colOff>520700</xdr:colOff>
      <xdr:row>34</xdr:row>
      <xdr:rowOff>249900</xdr:rowOff>
    </xdr:to>
    <xdr:sp macro="" textlink="">
      <xdr:nvSpPr>
        <xdr:cNvPr id="131" name="円/楕円 130"/>
        <xdr:cNvSpPr/>
      </xdr:nvSpPr>
      <xdr:spPr bwMode="auto">
        <a:xfrm>
          <a:off x="4953000" y="6415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260077</xdr:rowOff>
    </xdr:from>
    <xdr:ext cx="736600" cy="259045"/>
    <xdr:sp macro="" textlink="">
      <xdr:nvSpPr>
        <xdr:cNvPr id="132" name="テキスト ボックス 131"/>
        <xdr:cNvSpPr txBox="1"/>
      </xdr:nvSpPr>
      <xdr:spPr>
        <a:xfrm>
          <a:off x="4622800" y="6184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93,038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162999</xdr:rowOff>
    </xdr:from>
    <xdr:to>
      <xdr:col>3</xdr:col>
      <xdr:colOff>955675</xdr:colOff>
      <xdr:row>34</xdr:row>
      <xdr:rowOff>264599</xdr:rowOff>
    </xdr:to>
    <xdr:sp macro="" textlink="">
      <xdr:nvSpPr>
        <xdr:cNvPr id="133" name="円/楕円 132"/>
        <xdr:cNvSpPr/>
      </xdr:nvSpPr>
      <xdr:spPr bwMode="auto">
        <a:xfrm>
          <a:off x="4254500" y="6430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274776</xdr:rowOff>
    </xdr:from>
    <xdr:ext cx="762000" cy="259045"/>
    <xdr:sp macro="" textlink="">
      <xdr:nvSpPr>
        <xdr:cNvPr id="134" name="テキスト ボックス 133"/>
        <xdr:cNvSpPr txBox="1"/>
      </xdr:nvSpPr>
      <xdr:spPr>
        <a:xfrm>
          <a:off x="3924300" y="619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91,109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68321</xdr:rowOff>
    </xdr:from>
    <xdr:to>
      <xdr:col>3</xdr:col>
      <xdr:colOff>257175</xdr:colOff>
      <xdr:row>34</xdr:row>
      <xdr:rowOff>169921</xdr:rowOff>
    </xdr:to>
    <xdr:sp macro="" textlink="">
      <xdr:nvSpPr>
        <xdr:cNvPr id="135" name="円/楕円 134"/>
        <xdr:cNvSpPr/>
      </xdr:nvSpPr>
      <xdr:spPr bwMode="auto">
        <a:xfrm>
          <a:off x="3556000" y="6335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180098</xdr:rowOff>
    </xdr:from>
    <xdr:ext cx="762000" cy="259045"/>
    <xdr:sp macro="" textlink="">
      <xdr:nvSpPr>
        <xdr:cNvPr id="136" name="テキスト ボックス 135"/>
        <xdr:cNvSpPr txBox="1"/>
      </xdr:nvSpPr>
      <xdr:spPr>
        <a:xfrm>
          <a:off x="3225800" y="610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103,534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313891</xdr:rowOff>
    </xdr:from>
    <xdr:to>
      <xdr:col>2</xdr:col>
      <xdr:colOff>692150</xdr:colOff>
      <xdr:row>34</xdr:row>
      <xdr:rowOff>72591</xdr:rowOff>
    </xdr:to>
    <xdr:sp macro="" textlink="">
      <xdr:nvSpPr>
        <xdr:cNvPr id="137" name="円/楕円 136"/>
        <xdr:cNvSpPr/>
      </xdr:nvSpPr>
      <xdr:spPr bwMode="auto">
        <a:xfrm>
          <a:off x="2857500" y="6238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82768</xdr:rowOff>
    </xdr:from>
    <xdr:ext cx="762000" cy="259045"/>
    <xdr:sp macro="" textlink="">
      <xdr:nvSpPr>
        <xdr:cNvPr id="138" name="テキスト ボックス 137"/>
        <xdr:cNvSpPr txBox="1"/>
      </xdr:nvSpPr>
      <xdr:spPr>
        <a:xfrm>
          <a:off x="2527300" y="6007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北海道豊富町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4,104
4,086
520.69
7,953,182
7,215,967
693,667
3,608,977
7,263,559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34.5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79261</xdr:rowOff>
    </xdr:from>
    <xdr:to>
      <xdr:col>6</xdr:col>
      <xdr:colOff>511175</xdr:colOff>
      <xdr:row>38</xdr:row>
      <xdr:rowOff>93193</xdr:rowOff>
    </xdr:to>
    <xdr:cxnSp macro="">
      <xdr:nvCxnSpPr>
        <xdr:cNvPr id="63" name="直線コネクタ 62"/>
        <xdr:cNvCxnSpPr/>
      </xdr:nvCxnSpPr>
      <xdr:spPr>
        <a:xfrm flipV="1">
          <a:off x="3797300" y="6594361"/>
          <a:ext cx="838200" cy="1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41317</xdr:rowOff>
    </xdr:from>
    <xdr:to>
      <xdr:col>5</xdr:col>
      <xdr:colOff>358775</xdr:colOff>
      <xdr:row>38</xdr:row>
      <xdr:rowOff>93193</xdr:rowOff>
    </xdr:to>
    <xdr:cxnSp macro="">
      <xdr:nvCxnSpPr>
        <xdr:cNvPr id="66" name="直線コネクタ 65"/>
        <xdr:cNvCxnSpPr/>
      </xdr:nvCxnSpPr>
      <xdr:spPr>
        <a:xfrm>
          <a:off x="2908300" y="6556417"/>
          <a:ext cx="889000" cy="5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41317</xdr:rowOff>
    </xdr:from>
    <xdr:to>
      <xdr:col>4</xdr:col>
      <xdr:colOff>155575</xdr:colOff>
      <xdr:row>38</xdr:row>
      <xdr:rowOff>72782</xdr:rowOff>
    </xdr:to>
    <xdr:cxnSp macro="">
      <xdr:nvCxnSpPr>
        <xdr:cNvPr id="69" name="直線コネクタ 68"/>
        <xdr:cNvCxnSpPr/>
      </xdr:nvCxnSpPr>
      <xdr:spPr>
        <a:xfrm flipV="1">
          <a:off x="2019300" y="6556417"/>
          <a:ext cx="889000" cy="3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56607</xdr:rowOff>
    </xdr:from>
    <xdr:to>
      <xdr:col>2</xdr:col>
      <xdr:colOff>638175</xdr:colOff>
      <xdr:row>38</xdr:row>
      <xdr:rowOff>72782</xdr:rowOff>
    </xdr:to>
    <xdr:cxnSp macro="">
      <xdr:nvCxnSpPr>
        <xdr:cNvPr id="72" name="直線コネクタ 71"/>
        <xdr:cNvCxnSpPr/>
      </xdr:nvCxnSpPr>
      <xdr:spPr>
        <a:xfrm>
          <a:off x="1130300" y="6571707"/>
          <a:ext cx="889000" cy="1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28461</xdr:rowOff>
    </xdr:from>
    <xdr:to>
      <xdr:col>6</xdr:col>
      <xdr:colOff>561975</xdr:colOff>
      <xdr:row>38</xdr:row>
      <xdr:rowOff>130061</xdr:rowOff>
    </xdr:to>
    <xdr:sp macro="" textlink="">
      <xdr:nvSpPr>
        <xdr:cNvPr id="82" name="円/楕円 81"/>
        <xdr:cNvSpPr/>
      </xdr:nvSpPr>
      <xdr:spPr>
        <a:xfrm>
          <a:off x="4584700" y="65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6888</xdr:rowOff>
    </xdr:from>
    <xdr:ext cx="599010" cy="259045"/>
    <xdr:sp macro="" textlink="">
      <xdr:nvSpPr>
        <xdr:cNvPr id="83" name="人件費該当値テキスト"/>
        <xdr:cNvSpPr txBox="1"/>
      </xdr:nvSpPr>
      <xdr:spPr>
        <a:xfrm>
          <a:off x="4686300" y="6521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158,507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42393</xdr:rowOff>
    </xdr:from>
    <xdr:to>
      <xdr:col>5</xdr:col>
      <xdr:colOff>409575</xdr:colOff>
      <xdr:row>38</xdr:row>
      <xdr:rowOff>143993</xdr:rowOff>
    </xdr:to>
    <xdr:sp macro="" textlink="">
      <xdr:nvSpPr>
        <xdr:cNvPr id="84" name="円/楕円 83"/>
        <xdr:cNvSpPr/>
      </xdr:nvSpPr>
      <xdr:spPr>
        <a:xfrm>
          <a:off x="3746500" y="655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135120</xdr:rowOff>
    </xdr:from>
    <xdr:ext cx="599010" cy="259045"/>
    <xdr:sp macro="" textlink="">
      <xdr:nvSpPr>
        <xdr:cNvPr id="85" name="テキスト ボックス 84"/>
        <xdr:cNvSpPr txBox="1"/>
      </xdr:nvSpPr>
      <xdr:spPr>
        <a:xfrm>
          <a:off x="3497794" y="6650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154,241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161967</xdr:rowOff>
    </xdr:from>
    <xdr:to>
      <xdr:col>4</xdr:col>
      <xdr:colOff>206375</xdr:colOff>
      <xdr:row>38</xdr:row>
      <xdr:rowOff>92117</xdr:rowOff>
    </xdr:to>
    <xdr:sp macro="" textlink="">
      <xdr:nvSpPr>
        <xdr:cNvPr id="86" name="円/楕円 85"/>
        <xdr:cNvSpPr/>
      </xdr:nvSpPr>
      <xdr:spPr>
        <a:xfrm>
          <a:off x="2857500" y="650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83244</xdr:rowOff>
    </xdr:from>
    <xdr:ext cx="599010" cy="259045"/>
    <xdr:sp macro="" textlink="">
      <xdr:nvSpPr>
        <xdr:cNvPr id="87" name="テキスト ボックス 86"/>
        <xdr:cNvSpPr txBox="1"/>
      </xdr:nvSpPr>
      <xdr:spPr>
        <a:xfrm>
          <a:off x="2608794" y="659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170,126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21982</xdr:rowOff>
    </xdr:from>
    <xdr:to>
      <xdr:col>3</xdr:col>
      <xdr:colOff>3175</xdr:colOff>
      <xdr:row>38</xdr:row>
      <xdr:rowOff>123582</xdr:rowOff>
    </xdr:to>
    <xdr:sp macro="" textlink="">
      <xdr:nvSpPr>
        <xdr:cNvPr id="88" name="円/楕円 87"/>
        <xdr:cNvSpPr/>
      </xdr:nvSpPr>
      <xdr:spPr>
        <a:xfrm>
          <a:off x="1968500" y="65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114709</xdr:rowOff>
    </xdr:from>
    <xdr:ext cx="599010" cy="259045"/>
    <xdr:sp macro="" textlink="">
      <xdr:nvSpPr>
        <xdr:cNvPr id="89" name="テキスト ボックス 88"/>
        <xdr:cNvSpPr txBox="1"/>
      </xdr:nvSpPr>
      <xdr:spPr>
        <a:xfrm>
          <a:off x="1719794" y="662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160,491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5807</xdr:rowOff>
    </xdr:from>
    <xdr:to>
      <xdr:col>1</xdr:col>
      <xdr:colOff>485775</xdr:colOff>
      <xdr:row>38</xdr:row>
      <xdr:rowOff>107407</xdr:rowOff>
    </xdr:to>
    <xdr:sp macro="" textlink="">
      <xdr:nvSpPr>
        <xdr:cNvPr id="90" name="円/楕円 89"/>
        <xdr:cNvSpPr/>
      </xdr:nvSpPr>
      <xdr:spPr>
        <a:xfrm>
          <a:off x="1079500" y="652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98534</xdr:rowOff>
    </xdr:from>
    <xdr:ext cx="599010" cy="259045"/>
    <xdr:sp macro="" textlink="">
      <xdr:nvSpPr>
        <xdr:cNvPr id="91" name="テキスト ボックス 90"/>
        <xdr:cNvSpPr txBox="1"/>
      </xdr:nvSpPr>
      <xdr:spPr>
        <a:xfrm>
          <a:off x="830794" y="661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136210</xdr:rowOff>
    </xdr:from>
    <xdr:to>
      <xdr:col>6</xdr:col>
      <xdr:colOff>511175</xdr:colOff>
      <xdr:row>58</xdr:row>
      <xdr:rowOff>7546</xdr:rowOff>
    </xdr:to>
    <xdr:cxnSp macro="">
      <xdr:nvCxnSpPr>
        <xdr:cNvPr id="122" name="直線コネクタ 121"/>
        <xdr:cNvCxnSpPr/>
      </xdr:nvCxnSpPr>
      <xdr:spPr>
        <a:xfrm flipV="1">
          <a:off x="3797300" y="9908860"/>
          <a:ext cx="838200" cy="4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5428</xdr:rowOff>
    </xdr:from>
    <xdr:to>
      <xdr:col>5</xdr:col>
      <xdr:colOff>358775</xdr:colOff>
      <xdr:row>58</xdr:row>
      <xdr:rowOff>7546</xdr:rowOff>
    </xdr:to>
    <xdr:cxnSp macro="">
      <xdr:nvCxnSpPr>
        <xdr:cNvPr id="125" name="直線コネクタ 124"/>
        <xdr:cNvCxnSpPr/>
      </xdr:nvCxnSpPr>
      <xdr:spPr>
        <a:xfrm>
          <a:off x="2908300" y="9949528"/>
          <a:ext cx="889000" cy="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5428</xdr:rowOff>
    </xdr:from>
    <xdr:to>
      <xdr:col>4</xdr:col>
      <xdr:colOff>155575</xdr:colOff>
      <xdr:row>58</xdr:row>
      <xdr:rowOff>31520</xdr:rowOff>
    </xdr:to>
    <xdr:cxnSp macro="">
      <xdr:nvCxnSpPr>
        <xdr:cNvPr id="128" name="直線コネクタ 127"/>
        <xdr:cNvCxnSpPr/>
      </xdr:nvCxnSpPr>
      <xdr:spPr>
        <a:xfrm flipV="1">
          <a:off x="2019300" y="9949528"/>
          <a:ext cx="889000" cy="2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20397</xdr:rowOff>
    </xdr:from>
    <xdr:to>
      <xdr:col>2</xdr:col>
      <xdr:colOff>638175</xdr:colOff>
      <xdr:row>58</xdr:row>
      <xdr:rowOff>31520</xdr:rowOff>
    </xdr:to>
    <xdr:cxnSp macro="">
      <xdr:nvCxnSpPr>
        <xdr:cNvPr id="131" name="直線コネクタ 130"/>
        <xdr:cNvCxnSpPr/>
      </xdr:nvCxnSpPr>
      <xdr:spPr>
        <a:xfrm>
          <a:off x="1130300" y="9964497"/>
          <a:ext cx="889000" cy="1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85410</xdr:rowOff>
    </xdr:from>
    <xdr:to>
      <xdr:col>6</xdr:col>
      <xdr:colOff>561975</xdr:colOff>
      <xdr:row>58</xdr:row>
      <xdr:rowOff>15560</xdr:rowOff>
    </xdr:to>
    <xdr:sp macro="" textlink="">
      <xdr:nvSpPr>
        <xdr:cNvPr id="141" name="円/楕円 140"/>
        <xdr:cNvSpPr/>
      </xdr:nvSpPr>
      <xdr:spPr>
        <a:xfrm>
          <a:off x="4584700" y="985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63837</xdr:rowOff>
    </xdr:from>
    <xdr:ext cx="599010" cy="259045"/>
    <xdr:sp macro="" textlink="">
      <xdr:nvSpPr>
        <xdr:cNvPr id="142" name="物件費該当値テキスト"/>
        <xdr:cNvSpPr txBox="1"/>
      </xdr:nvSpPr>
      <xdr:spPr>
        <a:xfrm>
          <a:off x="4686300" y="983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187,137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128196</xdr:rowOff>
    </xdr:from>
    <xdr:to>
      <xdr:col>5</xdr:col>
      <xdr:colOff>409575</xdr:colOff>
      <xdr:row>58</xdr:row>
      <xdr:rowOff>58346</xdr:rowOff>
    </xdr:to>
    <xdr:sp macro="" textlink="">
      <xdr:nvSpPr>
        <xdr:cNvPr id="143" name="円/楕円 142"/>
        <xdr:cNvSpPr/>
      </xdr:nvSpPr>
      <xdr:spPr>
        <a:xfrm>
          <a:off x="3746500" y="990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49473</xdr:rowOff>
    </xdr:from>
    <xdr:ext cx="599010" cy="259045"/>
    <xdr:sp macro="" textlink="">
      <xdr:nvSpPr>
        <xdr:cNvPr id="144" name="テキスト ボックス 143"/>
        <xdr:cNvSpPr txBox="1"/>
      </xdr:nvSpPr>
      <xdr:spPr>
        <a:xfrm>
          <a:off x="3497794" y="9993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160,934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126078</xdr:rowOff>
    </xdr:from>
    <xdr:to>
      <xdr:col>4</xdr:col>
      <xdr:colOff>206375</xdr:colOff>
      <xdr:row>58</xdr:row>
      <xdr:rowOff>56228</xdr:rowOff>
    </xdr:to>
    <xdr:sp macro="" textlink="">
      <xdr:nvSpPr>
        <xdr:cNvPr id="145" name="円/楕円 144"/>
        <xdr:cNvSpPr/>
      </xdr:nvSpPr>
      <xdr:spPr>
        <a:xfrm>
          <a:off x="2857500" y="989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47355</xdr:rowOff>
    </xdr:from>
    <xdr:ext cx="599010" cy="259045"/>
    <xdr:sp macro="" textlink="">
      <xdr:nvSpPr>
        <xdr:cNvPr id="146" name="テキスト ボックス 145"/>
        <xdr:cNvSpPr txBox="1"/>
      </xdr:nvSpPr>
      <xdr:spPr>
        <a:xfrm>
          <a:off x="2608794" y="999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162,231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152170</xdr:rowOff>
    </xdr:from>
    <xdr:to>
      <xdr:col>3</xdr:col>
      <xdr:colOff>3175</xdr:colOff>
      <xdr:row>58</xdr:row>
      <xdr:rowOff>82320</xdr:rowOff>
    </xdr:to>
    <xdr:sp macro="" textlink="">
      <xdr:nvSpPr>
        <xdr:cNvPr id="147" name="円/楕円 146"/>
        <xdr:cNvSpPr/>
      </xdr:nvSpPr>
      <xdr:spPr>
        <a:xfrm>
          <a:off x="1968500" y="99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73447</xdr:rowOff>
    </xdr:from>
    <xdr:ext cx="599010" cy="259045"/>
    <xdr:sp macro="" textlink="">
      <xdr:nvSpPr>
        <xdr:cNvPr id="148" name="テキスト ボックス 147"/>
        <xdr:cNvSpPr txBox="1"/>
      </xdr:nvSpPr>
      <xdr:spPr>
        <a:xfrm>
          <a:off x="1719794" y="10017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146,252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141047</xdr:rowOff>
    </xdr:from>
    <xdr:to>
      <xdr:col>1</xdr:col>
      <xdr:colOff>485775</xdr:colOff>
      <xdr:row>58</xdr:row>
      <xdr:rowOff>71197</xdr:rowOff>
    </xdr:to>
    <xdr:sp macro="" textlink="">
      <xdr:nvSpPr>
        <xdr:cNvPr id="149" name="円/楕円 148"/>
        <xdr:cNvSpPr/>
      </xdr:nvSpPr>
      <xdr:spPr>
        <a:xfrm>
          <a:off x="1079500" y="991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62324</xdr:rowOff>
    </xdr:from>
    <xdr:ext cx="599010" cy="259045"/>
    <xdr:sp macro="" textlink="">
      <xdr:nvSpPr>
        <xdr:cNvPr id="150" name="テキスト ボックス 149"/>
        <xdr:cNvSpPr txBox="1"/>
      </xdr:nvSpPr>
      <xdr:spPr>
        <a:xfrm>
          <a:off x="830794" y="1000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18262</xdr:rowOff>
    </xdr:from>
    <xdr:to>
      <xdr:col>6</xdr:col>
      <xdr:colOff>511175</xdr:colOff>
      <xdr:row>75</xdr:row>
      <xdr:rowOff>94349</xdr:rowOff>
    </xdr:to>
    <xdr:cxnSp macro="">
      <xdr:nvCxnSpPr>
        <xdr:cNvPr id="179" name="直線コネクタ 178"/>
        <xdr:cNvCxnSpPr/>
      </xdr:nvCxnSpPr>
      <xdr:spPr>
        <a:xfrm flipV="1">
          <a:off x="3797300" y="12877012"/>
          <a:ext cx="838200" cy="7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11104</xdr:rowOff>
    </xdr:from>
    <xdr:ext cx="534377" cy="259045"/>
    <xdr:sp macro="" textlink="">
      <xdr:nvSpPr>
        <xdr:cNvPr id="180" name="維持補修費平均値テキスト"/>
        <xdr:cNvSpPr txBox="1"/>
      </xdr:nvSpPr>
      <xdr:spPr>
        <a:xfrm>
          <a:off x="4686300" y="1321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94349</xdr:rowOff>
    </xdr:from>
    <xdr:to>
      <xdr:col>5</xdr:col>
      <xdr:colOff>358775</xdr:colOff>
      <xdr:row>75</xdr:row>
      <xdr:rowOff>147689</xdr:rowOff>
    </xdr:to>
    <xdr:cxnSp macro="">
      <xdr:nvCxnSpPr>
        <xdr:cNvPr id="182" name="直線コネクタ 181"/>
        <xdr:cNvCxnSpPr/>
      </xdr:nvCxnSpPr>
      <xdr:spPr>
        <a:xfrm flipV="1">
          <a:off x="2908300" y="12953099"/>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129278</xdr:rowOff>
    </xdr:from>
    <xdr:ext cx="534377" cy="259045"/>
    <xdr:sp macro="" textlink="">
      <xdr:nvSpPr>
        <xdr:cNvPr id="184" name="テキスト ボックス 183"/>
        <xdr:cNvSpPr txBox="1"/>
      </xdr:nvSpPr>
      <xdr:spPr>
        <a:xfrm>
          <a:off x="3530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48831</xdr:rowOff>
    </xdr:from>
    <xdr:to>
      <xdr:col>4</xdr:col>
      <xdr:colOff>155575</xdr:colOff>
      <xdr:row>75</xdr:row>
      <xdr:rowOff>147689</xdr:rowOff>
    </xdr:to>
    <xdr:cxnSp macro="">
      <xdr:nvCxnSpPr>
        <xdr:cNvPr id="185" name="直線コネクタ 184"/>
        <xdr:cNvCxnSpPr/>
      </xdr:nvCxnSpPr>
      <xdr:spPr>
        <a:xfrm>
          <a:off x="2019300" y="12907581"/>
          <a:ext cx="889000" cy="9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143730</xdr:rowOff>
    </xdr:from>
    <xdr:ext cx="534377" cy="259045"/>
    <xdr:sp macro="" textlink="">
      <xdr:nvSpPr>
        <xdr:cNvPr id="187" name="テキスト ボックス 186"/>
        <xdr:cNvSpPr txBox="1"/>
      </xdr:nvSpPr>
      <xdr:spPr>
        <a:xfrm>
          <a:off x="2641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48831</xdr:rowOff>
    </xdr:from>
    <xdr:to>
      <xdr:col>2</xdr:col>
      <xdr:colOff>638175</xdr:colOff>
      <xdr:row>75</xdr:row>
      <xdr:rowOff>81305</xdr:rowOff>
    </xdr:to>
    <xdr:cxnSp macro="">
      <xdr:nvCxnSpPr>
        <xdr:cNvPr id="188" name="直線コネクタ 187"/>
        <xdr:cNvCxnSpPr/>
      </xdr:nvCxnSpPr>
      <xdr:spPr>
        <a:xfrm flipV="1">
          <a:off x="1130300" y="12907581"/>
          <a:ext cx="889000" cy="3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158387</xdr:rowOff>
    </xdr:from>
    <xdr:ext cx="534377" cy="259045"/>
    <xdr:sp macro="" textlink="">
      <xdr:nvSpPr>
        <xdr:cNvPr id="190" name="テキスト ボックス 189"/>
        <xdr:cNvSpPr txBox="1"/>
      </xdr:nvSpPr>
      <xdr:spPr>
        <a:xfrm>
          <a:off x="1752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4512</xdr:rowOff>
    </xdr:from>
    <xdr:ext cx="534377" cy="259045"/>
    <xdr:sp macro="" textlink="">
      <xdr:nvSpPr>
        <xdr:cNvPr id="192" name="テキスト ボックス 191"/>
        <xdr:cNvSpPr txBox="1"/>
      </xdr:nvSpPr>
      <xdr:spPr>
        <a:xfrm>
          <a:off x="863111" y="1337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138912</xdr:rowOff>
    </xdr:from>
    <xdr:to>
      <xdr:col>6</xdr:col>
      <xdr:colOff>561975</xdr:colOff>
      <xdr:row>75</xdr:row>
      <xdr:rowOff>69062</xdr:rowOff>
    </xdr:to>
    <xdr:sp macro="" textlink="">
      <xdr:nvSpPr>
        <xdr:cNvPr id="198" name="円/楕円 197"/>
        <xdr:cNvSpPr/>
      </xdr:nvSpPr>
      <xdr:spPr>
        <a:xfrm>
          <a:off x="4584700" y="1282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161789</xdr:rowOff>
    </xdr:from>
    <xdr:ext cx="534377" cy="259045"/>
    <xdr:sp macro="" textlink="">
      <xdr:nvSpPr>
        <xdr:cNvPr id="199" name="維持補修費該当値テキスト"/>
        <xdr:cNvSpPr txBox="1"/>
      </xdr:nvSpPr>
      <xdr:spPr>
        <a:xfrm>
          <a:off x="4686300" y="126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56,062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43549</xdr:rowOff>
    </xdr:from>
    <xdr:to>
      <xdr:col>5</xdr:col>
      <xdr:colOff>409575</xdr:colOff>
      <xdr:row>75</xdr:row>
      <xdr:rowOff>145149</xdr:rowOff>
    </xdr:to>
    <xdr:sp macro="" textlink="">
      <xdr:nvSpPr>
        <xdr:cNvPr id="200" name="円/楕円 199"/>
        <xdr:cNvSpPr/>
      </xdr:nvSpPr>
      <xdr:spPr>
        <a:xfrm>
          <a:off x="3746500" y="1290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161676</xdr:rowOff>
    </xdr:from>
    <xdr:ext cx="534377" cy="259045"/>
    <xdr:sp macro="" textlink="">
      <xdr:nvSpPr>
        <xdr:cNvPr id="201" name="テキスト ボックス 200"/>
        <xdr:cNvSpPr txBox="1"/>
      </xdr:nvSpPr>
      <xdr:spPr>
        <a:xfrm>
          <a:off x="3530111" y="1267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50,071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96889</xdr:rowOff>
    </xdr:from>
    <xdr:to>
      <xdr:col>4</xdr:col>
      <xdr:colOff>206375</xdr:colOff>
      <xdr:row>76</xdr:row>
      <xdr:rowOff>27039</xdr:rowOff>
    </xdr:to>
    <xdr:sp macro="" textlink="">
      <xdr:nvSpPr>
        <xdr:cNvPr id="202" name="円/楕円 201"/>
        <xdr:cNvSpPr/>
      </xdr:nvSpPr>
      <xdr:spPr>
        <a:xfrm>
          <a:off x="2857500" y="129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43566</xdr:rowOff>
    </xdr:from>
    <xdr:ext cx="534377" cy="259045"/>
    <xdr:sp macro="" textlink="">
      <xdr:nvSpPr>
        <xdr:cNvPr id="203" name="テキスト ボックス 202"/>
        <xdr:cNvSpPr txBox="1"/>
      </xdr:nvSpPr>
      <xdr:spPr>
        <a:xfrm>
          <a:off x="2641111" y="127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45,871</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169481</xdr:rowOff>
    </xdr:from>
    <xdr:to>
      <xdr:col>3</xdr:col>
      <xdr:colOff>3175</xdr:colOff>
      <xdr:row>75</xdr:row>
      <xdr:rowOff>99631</xdr:rowOff>
    </xdr:to>
    <xdr:sp macro="" textlink="">
      <xdr:nvSpPr>
        <xdr:cNvPr id="204" name="円/楕円 203"/>
        <xdr:cNvSpPr/>
      </xdr:nvSpPr>
      <xdr:spPr>
        <a:xfrm>
          <a:off x="1968500" y="1285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116158</xdr:rowOff>
    </xdr:from>
    <xdr:ext cx="534377" cy="259045"/>
    <xdr:sp macro="" textlink="">
      <xdr:nvSpPr>
        <xdr:cNvPr id="205" name="テキスト ボックス 204"/>
        <xdr:cNvSpPr txBox="1"/>
      </xdr:nvSpPr>
      <xdr:spPr>
        <a:xfrm>
          <a:off x="1752111" y="1263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53,655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30505</xdr:rowOff>
    </xdr:from>
    <xdr:to>
      <xdr:col>1</xdr:col>
      <xdr:colOff>485775</xdr:colOff>
      <xdr:row>75</xdr:row>
      <xdr:rowOff>132105</xdr:rowOff>
    </xdr:to>
    <xdr:sp macro="" textlink="">
      <xdr:nvSpPr>
        <xdr:cNvPr id="206" name="円/楕円 205"/>
        <xdr:cNvSpPr/>
      </xdr:nvSpPr>
      <xdr:spPr>
        <a:xfrm>
          <a:off x="1079500" y="128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148632</xdr:rowOff>
    </xdr:from>
    <xdr:ext cx="534377" cy="259045"/>
    <xdr:sp macro="" textlink="">
      <xdr:nvSpPr>
        <xdr:cNvPr id="207" name="テキスト ボックス 206"/>
        <xdr:cNvSpPr txBox="1"/>
      </xdr:nvSpPr>
      <xdr:spPr>
        <a:xfrm>
          <a:off x="863111" y="126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84392</xdr:rowOff>
    </xdr:from>
    <xdr:to>
      <xdr:col>6</xdr:col>
      <xdr:colOff>511175</xdr:colOff>
      <xdr:row>97</xdr:row>
      <xdr:rowOff>86982</xdr:rowOff>
    </xdr:to>
    <xdr:cxnSp macro="">
      <xdr:nvCxnSpPr>
        <xdr:cNvPr id="237" name="直線コネクタ 236"/>
        <xdr:cNvCxnSpPr/>
      </xdr:nvCxnSpPr>
      <xdr:spPr>
        <a:xfrm flipV="1">
          <a:off x="3797300" y="16715042"/>
          <a:ext cx="8382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86982</xdr:rowOff>
    </xdr:from>
    <xdr:to>
      <xdr:col>5</xdr:col>
      <xdr:colOff>358775</xdr:colOff>
      <xdr:row>97</xdr:row>
      <xdr:rowOff>132969</xdr:rowOff>
    </xdr:to>
    <xdr:cxnSp macro="">
      <xdr:nvCxnSpPr>
        <xdr:cNvPr id="240" name="直線コネクタ 239"/>
        <xdr:cNvCxnSpPr/>
      </xdr:nvCxnSpPr>
      <xdr:spPr>
        <a:xfrm flipV="1">
          <a:off x="2908300" y="16717632"/>
          <a:ext cx="889000" cy="4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131369</xdr:rowOff>
    </xdr:from>
    <xdr:to>
      <xdr:col>4</xdr:col>
      <xdr:colOff>155575</xdr:colOff>
      <xdr:row>97</xdr:row>
      <xdr:rowOff>132969</xdr:rowOff>
    </xdr:to>
    <xdr:cxnSp macro="">
      <xdr:nvCxnSpPr>
        <xdr:cNvPr id="243" name="直線コネクタ 242"/>
        <xdr:cNvCxnSpPr/>
      </xdr:nvCxnSpPr>
      <xdr:spPr>
        <a:xfrm>
          <a:off x="2019300" y="16762019"/>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97332</xdr:rowOff>
    </xdr:from>
    <xdr:to>
      <xdr:col>2</xdr:col>
      <xdr:colOff>638175</xdr:colOff>
      <xdr:row>97</xdr:row>
      <xdr:rowOff>131369</xdr:rowOff>
    </xdr:to>
    <xdr:cxnSp macro="">
      <xdr:nvCxnSpPr>
        <xdr:cNvPr id="246" name="直線コネクタ 245"/>
        <xdr:cNvCxnSpPr/>
      </xdr:nvCxnSpPr>
      <xdr:spPr>
        <a:xfrm>
          <a:off x="1130300" y="16727982"/>
          <a:ext cx="889000" cy="3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147578</xdr:rowOff>
    </xdr:from>
    <xdr:ext cx="534377" cy="259045"/>
    <xdr:sp macro="" textlink="">
      <xdr:nvSpPr>
        <xdr:cNvPr id="250" name="テキスト ボックス 249"/>
        <xdr:cNvSpPr txBox="1"/>
      </xdr:nvSpPr>
      <xdr:spPr>
        <a:xfrm>
          <a:off x="863111" y="167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33592</xdr:rowOff>
    </xdr:from>
    <xdr:to>
      <xdr:col>6</xdr:col>
      <xdr:colOff>561975</xdr:colOff>
      <xdr:row>97</xdr:row>
      <xdr:rowOff>135192</xdr:rowOff>
    </xdr:to>
    <xdr:sp macro="" textlink="">
      <xdr:nvSpPr>
        <xdr:cNvPr id="256" name="円/楕円 255"/>
        <xdr:cNvSpPr/>
      </xdr:nvSpPr>
      <xdr:spPr>
        <a:xfrm>
          <a:off x="4584700" y="1666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12019</xdr:rowOff>
    </xdr:from>
    <xdr:ext cx="534377" cy="259045"/>
    <xdr:sp macro="" textlink="">
      <xdr:nvSpPr>
        <xdr:cNvPr id="257" name="扶助費該当値テキスト"/>
        <xdr:cNvSpPr txBox="1"/>
      </xdr:nvSpPr>
      <xdr:spPr>
        <a:xfrm>
          <a:off x="4686300" y="1664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53,855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36182</xdr:rowOff>
    </xdr:from>
    <xdr:to>
      <xdr:col>5</xdr:col>
      <xdr:colOff>409575</xdr:colOff>
      <xdr:row>97</xdr:row>
      <xdr:rowOff>137782</xdr:rowOff>
    </xdr:to>
    <xdr:sp macro="" textlink="">
      <xdr:nvSpPr>
        <xdr:cNvPr id="258" name="円/楕円 257"/>
        <xdr:cNvSpPr/>
      </xdr:nvSpPr>
      <xdr:spPr>
        <a:xfrm>
          <a:off x="3746500" y="1666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128909</xdr:rowOff>
    </xdr:from>
    <xdr:ext cx="534377" cy="259045"/>
    <xdr:sp macro="" textlink="">
      <xdr:nvSpPr>
        <xdr:cNvPr id="259" name="テキスト ボックス 258"/>
        <xdr:cNvSpPr txBox="1"/>
      </xdr:nvSpPr>
      <xdr:spPr>
        <a:xfrm>
          <a:off x="3530111" y="1675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53,651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82169</xdr:rowOff>
    </xdr:from>
    <xdr:to>
      <xdr:col>4</xdr:col>
      <xdr:colOff>206375</xdr:colOff>
      <xdr:row>98</xdr:row>
      <xdr:rowOff>12319</xdr:rowOff>
    </xdr:to>
    <xdr:sp macro="" textlink="">
      <xdr:nvSpPr>
        <xdr:cNvPr id="260" name="円/楕円 259"/>
        <xdr:cNvSpPr/>
      </xdr:nvSpPr>
      <xdr:spPr>
        <a:xfrm>
          <a:off x="2857500" y="1671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3446</xdr:rowOff>
    </xdr:from>
    <xdr:ext cx="534377" cy="259045"/>
    <xdr:sp macro="" textlink="">
      <xdr:nvSpPr>
        <xdr:cNvPr id="261" name="テキスト ボックス 260"/>
        <xdr:cNvSpPr txBox="1"/>
      </xdr:nvSpPr>
      <xdr:spPr>
        <a:xfrm>
          <a:off x="2641111" y="168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50,030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80569</xdr:rowOff>
    </xdr:from>
    <xdr:to>
      <xdr:col>3</xdr:col>
      <xdr:colOff>3175</xdr:colOff>
      <xdr:row>98</xdr:row>
      <xdr:rowOff>10719</xdr:rowOff>
    </xdr:to>
    <xdr:sp macro="" textlink="">
      <xdr:nvSpPr>
        <xdr:cNvPr id="262" name="円/楕円 261"/>
        <xdr:cNvSpPr/>
      </xdr:nvSpPr>
      <xdr:spPr>
        <a:xfrm>
          <a:off x="1968500" y="167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1846</xdr:rowOff>
    </xdr:from>
    <xdr:ext cx="534377" cy="259045"/>
    <xdr:sp macro="" textlink="">
      <xdr:nvSpPr>
        <xdr:cNvPr id="263" name="テキスト ボックス 262"/>
        <xdr:cNvSpPr txBox="1"/>
      </xdr:nvSpPr>
      <xdr:spPr>
        <a:xfrm>
          <a:off x="1752111" y="1680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50,156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46532</xdr:rowOff>
    </xdr:from>
    <xdr:to>
      <xdr:col>1</xdr:col>
      <xdr:colOff>485775</xdr:colOff>
      <xdr:row>97</xdr:row>
      <xdr:rowOff>148132</xdr:rowOff>
    </xdr:to>
    <xdr:sp macro="" textlink="">
      <xdr:nvSpPr>
        <xdr:cNvPr id="264" name="円/楕円 263"/>
        <xdr:cNvSpPr/>
      </xdr:nvSpPr>
      <xdr:spPr>
        <a:xfrm>
          <a:off x="1079500" y="166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164659</xdr:rowOff>
    </xdr:from>
    <xdr:ext cx="534377" cy="259045"/>
    <xdr:sp macro="" textlink="">
      <xdr:nvSpPr>
        <xdr:cNvPr id="265" name="テキスト ボックス 264"/>
        <xdr:cNvSpPr txBox="1"/>
      </xdr:nvSpPr>
      <xdr:spPr>
        <a:xfrm>
          <a:off x="863111" y="1645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131055</xdr:rowOff>
    </xdr:from>
    <xdr:to>
      <xdr:col>15</xdr:col>
      <xdr:colOff>180975</xdr:colOff>
      <xdr:row>35</xdr:row>
      <xdr:rowOff>161836</xdr:rowOff>
    </xdr:to>
    <xdr:cxnSp macro="">
      <xdr:nvCxnSpPr>
        <xdr:cNvPr id="294" name="直線コネクタ 293"/>
        <xdr:cNvCxnSpPr/>
      </xdr:nvCxnSpPr>
      <xdr:spPr>
        <a:xfrm flipV="1">
          <a:off x="9639300" y="5960355"/>
          <a:ext cx="838200" cy="20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161836</xdr:rowOff>
    </xdr:from>
    <xdr:to>
      <xdr:col>14</xdr:col>
      <xdr:colOff>28575</xdr:colOff>
      <xdr:row>36</xdr:row>
      <xdr:rowOff>20121</xdr:rowOff>
    </xdr:to>
    <xdr:cxnSp macro="">
      <xdr:nvCxnSpPr>
        <xdr:cNvPr id="297" name="直線コネクタ 296"/>
        <xdr:cNvCxnSpPr/>
      </xdr:nvCxnSpPr>
      <xdr:spPr>
        <a:xfrm flipV="1">
          <a:off x="8750300" y="6162586"/>
          <a:ext cx="889000" cy="2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20121</xdr:rowOff>
    </xdr:from>
    <xdr:to>
      <xdr:col>12</xdr:col>
      <xdr:colOff>511175</xdr:colOff>
      <xdr:row>36</xdr:row>
      <xdr:rowOff>56408</xdr:rowOff>
    </xdr:to>
    <xdr:cxnSp macro="">
      <xdr:nvCxnSpPr>
        <xdr:cNvPr id="300" name="直線コネクタ 299"/>
        <xdr:cNvCxnSpPr/>
      </xdr:nvCxnSpPr>
      <xdr:spPr>
        <a:xfrm flipV="1">
          <a:off x="7861300" y="6192321"/>
          <a:ext cx="889000" cy="3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56408</xdr:rowOff>
    </xdr:from>
    <xdr:to>
      <xdr:col>11</xdr:col>
      <xdr:colOff>307975</xdr:colOff>
      <xdr:row>36</xdr:row>
      <xdr:rowOff>61001</xdr:rowOff>
    </xdr:to>
    <xdr:cxnSp macro="">
      <xdr:nvCxnSpPr>
        <xdr:cNvPr id="303" name="直線コネクタ 302"/>
        <xdr:cNvCxnSpPr/>
      </xdr:nvCxnSpPr>
      <xdr:spPr>
        <a:xfrm flipV="1">
          <a:off x="6972300" y="6228608"/>
          <a:ext cx="889000" cy="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80255</xdr:rowOff>
    </xdr:from>
    <xdr:to>
      <xdr:col>15</xdr:col>
      <xdr:colOff>231775</xdr:colOff>
      <xdr:row>35</xdr:row>
      <xdr:rowOff>10405</xdr:rowOff>
    </xdr:to>
    <xdr:sp macro="" textlink="">
      <xdr:nvSpPr>
        <xdr:cNvPr id="313" name="円/楕円 312"/>
        <xdr:cNvSpPr/>
      </xdr:nvSpPr>
      <xdr:spPr>
        <a:xfrm>
          <a:off x="10426700" y="59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103132</xdr:rowOff>
    </xdr:from>
    <xdr:ext cx="599010" cy="259045"/>
    <xdr:sp macro="" textlink="">
      <xdr:nvSpPr>
        <xdr:cNvPr id="314" name="補助費等該当値テキスト"/>
        <xdr:cNvSpPr txBox="1"/>
      </xdr:nvSpPr>
      <xdr:spPr>
        <a:xfrm>
          <a:off x="10528300" y="576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404,538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111036</xdr:rowOff>
    </xdr:from>
    <xdr:to>
      <xdr:col>14</xdr:col>
      <xdr:colOff>79375</xdr:colOff>
      <xdr:row>36</xdr:row>
      <xdr:rowOff>41186</xdr:rowOff>
    </xdr:to>
    <xdr:sp macro="" textlink="">
      <xdr:nvSpPr>
        <xdr:cNvPr id="315" name="円/楕円 314"/>
        <xdr:cNvSpPr/>
      </xdr:nvSpPr>
      <xdr:spPr>
        <a:xfrm>
          <a:off x="9588500" y="611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57713</xdr:rowOff>
    </xdr:from>
    <xdr:ext cx="599010" cy="259045"/>
    <xdr:sp macro="" textlink="">
      <xdr:nvSpPr>
        <xdr:cNvPr id="316" name="テキスト ボックス 315"/>
        <xdr:cNvSpPr txBox="1"/>
      </xdr:nvSpPr>
      <xdr:spPr>
        <a:xfrm>
          <a:off x="9339794" y="5887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298,380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140771</xdr:rowOff>
    </xdr:from>
    <xdr:to>
      <xdr:col>12</xdr:col>
      <xdr:colOff>561975</xdr:colOff>
      <xdr:row>36</xdr:row>
      <xdr:rowOff>70921</xdr:rowOff>
    </xdr:to>
    <xdr:sp macro="" textlink="">
      <xdr:nvSpPr>
        <xdr:cNvPr id="317" name="円/楕円 316"/>
        <xdr:cNvSpPr/>
      </xdr:nvSpPr>
      <xdr:spPr>
        <a:xfrm>
          <a:off x="8699500" y="614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87448</xdr:rowOff>
    </xdr:from>
    <xdr:ext cx="599010" cy="259045"/>
    <xdr:sp macro="" textlink="">
      <xdr:nvSpPr>
        <xdr:cNvPr id="318" name="テキスト ボックス 317"/>
        <xdr:cNvSpPr txBox="1"/>
      </xdr:nvSpPr>
      <xdr:spPr>
        <a:xfrm>
          <a:off x="8450794" y="591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282,771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5608</xdr:rowOff>
    </xdr:from>
    <xdr:to>
      <xdr:col>11</xdr:col>
      <xdr:colOff>358775</xdr:colOff>
      <xdr:row>36</xdr:row>
      <xdr:rowOff>107208</xdr:rowOff>
    </xdr:to>
    <xdr:sp macro="" textlink="">
      <xdr:nvSpPr>
        <xdr:cNvPr id="319" name="円/楕円 318"/>
        <xdr:cNvSpPr/>
      </xdr:nvSpPr>
      <xdr:spPr>
        <a:xfrm>
          <a:off x="7810500" y="617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123735</xdr:rowOff>
    </xdr:from>
    <xdr:ext cx="599010" cy="259045"/>
    <xdr:sp macro="" textlink="">
      <xdr:nvSpPr>
        <xdr:cNvPr id="320" name="テキスト ボックス 319"/>
        <xdr:cNvSpPr txBox="1"/>
      </xdr:nvSpPr>
      <xdr:spPr>
        <a:xfrm>
          <a:off x="7561794" y="595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263,723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10201</xdr:rowOff>
    </xdr:from>
    <xdr:to>
      <xdr:col>10</xdr:col>
      <xdr:colOff>155575</xdr:colOff>
      <xdr:row>36</xdr:row>
      <xdr:rowOff>111801</xdr:rowOff>
    </xdr:to>
    <xdr:sp macro="" textlink="">
      <xdr:nvSpPr>
        <xdr:cNvPr id="321" name="円/楕円 320"/>
        <xdr:cNvSpPr/>
      </xdr:nvSpPr>
      <xdr:spPr>
        <a:xfrm>
          <a:off x="6921500" y="618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128328</xdr:rowOff>
    </xdr:from>
    <xdr:ext cx="599010" cy="259045"/>
    <xdr:sp macro="" textlink="">
      <xdr:nvSpPr>
        <xdr:cNvPr id="322" name="テキスト ボックス 321"/>
        <xdr:cNvSpPr txBox="1"/>
      </xdr:nvSpPr>
      <xdr:spPr>
        <a:xfrm>
          <a:off x="6672794" y="595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261,312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52263</xdr:rowOff>
    </xdr:from>
    <xdr:to>
      <xdr:col>15</xdr:col>
      <xdr:colOff>180975</xdr:colOff>
      <xdr:row>57</xdr:row>
      <xdr:rowOff>67614</xdr:rowOff>
    </xdr:to>
    <xdr:cxnSp macro="">
      <xdr:nvCxnSpPr>
        <xdr:cNvPr id="351" name="直線コネクタ 350"/>
        <xdr:cNvCxnSpPr/>
      </xdr:nvCxnSpPr>
      <xdr:spPr>
        <a:xfrm flipV="1">
          <a:off x="9639300" y="9824913"/>
          <a:ext cx="838200" cy="1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67614</xdr:rowOff>
    </xdr:from>
    <xdr:to>
      <xdr:col>14</xdr:col>
      <xdr:colOff>28575</xdr:colOff>
      <xdr:row>58</xdr:row>
      <xdr:rowOff>36874</xdr:rowOff>
    </xdr:to>
    <xdr:cxnSp macro="">
      <xdr:nvCxnSpPr>
        <xdr:cNvPr id="354" name="直線コネクタ 353"/>
        <xdr:cNvCxnSpPr/>
      </xdr:nvCxnSpPr>
      <xdr:spPr>
        <a:xfrm flipV="1">
          <a:off x="8750300" y="9840264"/>
          <a:ext cx="889000" cy="14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4071</xdr:rowOff>
    </xdr:from>
    <xdr:ext cx="599010" cy="259045"/>
    <xdr:sp macro="" textlink="">
      <xdr:nvSpPr>
        <xdr:cNvPr id="356" name="テキスト ボックス 355"/>
        <xdr:cNvSpPr txBox="1"/>
      </xdr:nvSpPr>
      <xdr:spPr>
        <a:xfrm>
          <a:off x="9339794" y="994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121247</xdr:rowOff>
    </xdr:from>
    <xdr:to>
      <xdr:col>12</xdr:col>
      <xdr:colOff>511175</xdr:colOff>
      <xdr:row>58</xdr:row>
      <xdr:rowOff>36874</xdr:rowOff>
    </xdr:to>
    <xdr:cxnSp macro="">
      <xdr:nvCxnSpPr>
        <xdr:cNvPr id="357" name="直線コネクタ 356"/>
        <xdr:cNvCxnSpPr/>
      </xdr:nvCxnSpPr>
      <xdr:spPr>
        <a:xfrm>
          <a:off x="7861300" y="9893897"/>
          <a:ext cx="889000" cy="8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121247</xdr:rowOff>
    </xdr:from>
    <xdr:to>
      <xdr:col>11</xdr:col>
      <xdr:colOff>307975</xdr:colOff>
      <xdr:row>58</xdr:row>
      <xdr:rowOff>50129</xdr:rowOff>
    </xdr:to>
    <xdr:cxnSp macro="">
      <xdr:nvCxnSpPr>
        <xdr:cNvPr id="360" name="直線コネクタ 359"/>
        <xdr:cNvCxnSpPr/>
      </xdr:nvCxnSpPr>
      <xdr:spPr>
        <a:xfrm flipV="1">
          <a:off x="6972300" y="9893897"/>
          <a:ext cx="889000" cy="10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83859</xdr:rowOff>
    </xdr:from>
    <xdr:ext cx="599010" cy="259045"/>
    <xdr:sp macro="" textlink="">
      <xdr:nvSpPr>
        <xdr:cNvPr id="362" name="テキスト ボックス 361"/>
        <xdr:cNvSpPr txBox="1"/>
      </xdr:nvSpPr>
      <xdr:spPr>
        <a:xfrm>
          <a:off x="7561794" y="1002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4" name="テキスト ボックス 363"/>
        <xdr:cNvSpPr txBox="1"/>
      </xdr:nvSpPr>
      <xdr:spPr>
        <a:xfrm>
          <a:off x="6672794" y="100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1463</xdr:rowOff>
    </xdr:from>
    <xdr:to>
      <xdr:col>15</xdr:col>
      <xdr:colOff>231775</xdr:colOff>
      <xdr:row>57</xdr:row>
      <xdr:rowOff>103063</xdr:rowOff>
    </xdr:to>
    <xdr:sp macro="" textlink="">
      <xdr:nvSpPr>
        <xdr:cNvPr id="370" name="円/楕円 369"/>
        <xdr:cNvSpPr/>
      </xdr:nvSpPr>
      <xdr:spPr>
        <a:xfrm>
          <a:off x="10426700" y="977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24340</xdr:rowOff>
    </xdr:from>
    <xdr:ext cx="599010" cy="259045"/>
    <xdr:sp macro="" textlink="">
      <xdr:nvSpPr>
        <xdr:cNvPr id="371" name="普通建設事業費該当値テキスト"/>
        <xdr:cNvSpPr txBox="1"/>
      </xdr:nvSpPr>
      <xdr:spPr>
        <a:xfrm>
          <a:off x="10528300" y="962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439,747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16814</xdr:rowOff>
    </xdr:from>
    <xdr:to>
      <xdr:col>14</xdr:col>
      <xdr:colOff>79375</xdr:colOff>
      <xdr:row>57</xdr:row>
      <xdr:rowOff>118414</xdr:rowOff>
    </xdr:to>
    <xdr:sp macro="" textlink="">
      <xdr:nvSpPr>
        <xdr:cNvPr id="372" name="円/楕円 371"/>
        <xdr:cNvSpPr/>
      </xdr:nvSpPr>
      <xdr:spPr>
        <a:xfrm>
          <a:off x="9588500" y="978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134941</xdr:rowOff>
    </xdr:from>
    <xdr:ext cx="599010" cy="259045"/>
    <xdr:sp macro="" textlink="">
      <xdr:nvSpPr>
        <xdr:cNvPr id="373" name="テキスト ボックス 372"/>
        <xdr:cNvSpPr txBox="1"/>
      </xdr:nvSpPr>
      <xdr:spPr>
        <a:xfrm>
          <a:off x="9339794" y="9564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419,600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157524</xdr:rowOff>
    </xdr:from>
    <xdr:to>
      <xdr:col>12</xdr:col>
      <xdr:colOff>561975</xdr:colOff>
      <xdr:row>58</xdr:row>
      <xdr:rowOff>87674</xdr:rowOff>
    </xdr:to>
    <xdr:sp macro="" textlink="">
      <xdr:nvSpPr>
        <xdr:cNvPr id="374" name="円/楕円 373"/>
        <xdr:cNvSpPr/>
      </xdr:nvSpPr>
      <xdr:spPr>
        <a:xfrm>
          <a:off x="8699500" y="99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78801</xdr:rowOff>
    </xdr:from>
    <xdr:ext cx="599010" cy="259045"/>
    <xdr:sp macro="" textlink="">
      <xdr:nvSpPr>
        <xdr:cNvPr id="375" name="テキスト ボックス 374"/>
        <xdr:cNvSpPr txBox="1"/>
      </xdr:nvSpPr>
      <xdr:spPr>
        <a:xfrm>
          <a:off x="8450794" y="1002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234,943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70447</xdr:rowOff>
    </xdr:from>
    <xdr:to>
      <xdr:col>11</xdr:col>
      <xdr:colOff>358775</xdr:colOff>
      <xdr:row>58</xdr:row>
      <xdr:rowOff>597</xdr:rowOff>
    </xdr:to>
    <xdr:sp macro="" textlink="">
      <xdr:nvSpPr>
        <xdr:cNvPr id="376" name="円/楕円 375"/>
        <xdr:cNvSpPr/>
      </xdr:nvSpPr>
      <xdr:spPr>
        <a:xfrm>
          <a:off x="7810500" y="98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17124</xdr:rowOff>
    </xdr:from>
    <xdr:ext cx="599010" cy="259045"/>
    <xdr:sp macro="" textlink="">
      <xdr:nvSpPr>
        <xdr:cNvPr id="377" name="テキスト ボックス 376"/>
        <xdr:cNvSpPr txBox="1"/>
      </xdr:nvSpPr>
      <xdr:spPr>
        <a:xfrm>
          <a:off x="7561794" y="961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349,217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170779</xdr:rowOff>
    </xdr:from>
    <xdr:to>
      <xdr:col>10</xdr:col>
      <xdr:colOff>155575</xdr:colOff>
      <xdr:row>58</xdr:row>
      <xdr:rowOff>100929</xdr:rowOff>
    </xdr:to>
    <xdr:sp macro="" textlink="">
      <xdr:nvSpPr>
        <xdr:cNvPr id="378" name="円/楕円 377"/>
        <xdr:cNvSpPr/>
      </xdr:nvSpPr>
      <xdr:spPr>
        <a:xfrm>
          <a:off x="6921500" y="99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117456</xdr:rowOff>
    </xdr:from>
    <xdr:ext cx="599010" cy="259045"/>
    <xdr:sp macro="" textlink="">
      <xdr:nvSpPr>
        <xdr:cNvPr id="379" name="テキスト ボックス 378"/>
        <xdr:cNvSpPr txBox="1"/>
      </xdr:nvSpPr>
      <xdr:spPr>
        <a:xfrm>
          <a:off x="6672794" y="971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82948</xdr:rowOff>
    </xdr:from>
    <xdr:to>
      <xdr:col>15</xdr:col>
      <xdr:colOff>180975</xdr:colOff>
      <xdr:row>78</xdr:row>
      <xdr:rowOff>138940</xdr:rowOff>
    </xdr:to>
    <xdr:cxnSp macro="">
      <xdr:nvCxnSpPr>
        <xdr:cNvPr id="408" name="直線コネクタ 407"/>
        <xdr:cNvCxnSpPr/>
      </xdr:nvCxnSpPr>
      <xdr:spPr>
        <a:xfrm flipV="1">
          <a:off x="9639300" y="13456048"/>
          <a:ext cx="838200" cy="5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32148</xdr:rowOff>
    </xdr:from>
    <xdr:to>
      <xdr:col>15</xdr:col>
      <xdr:colOff>231775</xdr:colOff>
      <xdr:row>78</xdr:row>
      <xdr:rowOff>133748</xdr:rowOff>
    </xdr:to>
    <xdr:sp macro="" textlink="">
      <xdr:nvSpPr>
        <xdr:cNvPr id="418" name="円/楕円 417"/>
        <xdr:cNvSpPr/>
      </xdr:nvSpPr>
      <xdr:spPr>
        <a:xfrm>
          <a:off x="10426700" y="1340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10575</xdr:rowOff>
    </xdr:from>
    <xdr:ext cx="599010" cy="259045"/>
    <xdr:sp macro="" textlink="">
      <xdr:nvSpPr>
        <xdr:cNvPr id="419" name="普通建設事業費 （ うち新規整備　）該当値テキスト"/>
        <xdr:cNvSpPr txBox="1"/>
      </xdr:nvSpPr>
      <xdr:spPr>
        <a:xfrm>
          <a:off x="10528300" y="1338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104,686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88140</xdr:rowOff>
    </xdr:from>
    <xdr:to>
      <xdr:col>14</xdr:col>
      <xdr:colOff>79375</xdr:colOff>
      <xdr:row>79</xdr:row>
      <xdr:rowOff>18290</xdr:rowOff>
    </xdr:to>
    <xdr:sp macro="" textlink="">
      <xdr:nvSpPr>
        <xdr:cNvPr id="420" name="円/楕円 419"/>
        <xdr:cNvSpPr/>
      </xdr:nvSpPr>
      <xdr:spPr>
        <a:xfrm>
          <a:off x="9588500" y="1346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9417</xdr:rowOff>
    </xdr:from>
    <xdr:ext cx="534377" cy="259045"/>
    <xdr:sp macro="" textlink="">
      <xdr:nvSpPr>
        <xdr:cNvPr id="421" name="テキスト ボックス 420"/>
        <xdr:cNvSpPr txBox="1"/>
      </xdr:nvSpPr>
      <xdr:spPr>
        <a:xfrm>
          <a:off x="9372111" y="1355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24896</xdr:rowOff>
    </xdr:from>
    <xdr:to>
      <xdr:col>15</xdr:col>
      <xdr:colOff>180975</xdr:colOff>
      <xdr:row>97</xdr:row>
      <xdr:rowOff>32747</xdr:rowOff>
    </xdr:to>
    <xdr:cxnSp macro="">
      <xdr:nvCxnSpPr>
        <xdr:cNvPr id="448" name="直線コネクタ 447"/>
        <xdr:cNvCxnSpPr/>
      </xdr:nvCxnSpPr>
      <xdr:spPr>
        <a:xfrm flipV="1">
          <a:off x="9639300" y="16655546"/>
          <a:ext cx="838200" cy="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122043</xdr:rowOff>
    </xdr:from>
    <xdr:ext cx="599010" cy="259045"/>
    <xdr:sp macro="" textlink="">
      <xdr:nvSpPr>
        <xdr:cNvPr id="449" name="普通建設事業費 （ うち更新整備　）平均値テキスト"/>
        <xdr:cNvSpPr txBox="1"/>
      </xdr:nvSpPr>
      <xdr:spPr>
        <a:xfrm>
          <a:off x="10528300" y="1675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60512</xdr:rowOff>
    </xdr:from>
    <xdr:ext cx="599010" cy="259045"/>
    <xdr:sp macro="" textlink="">
      <xdr:nvSpPr>
        <xdr:cNvPr id="452" name="テキスト ボックス 451"/>
        <xdr:cNvSpPr txBox="1"/>
      </xdr:nvSpPr>
      <xdr:spPr>
        <a:xfrm>
          <a:off x="9339794" y="1686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145546</xdr:rowOff>
    </xdr:from>
    <xdr:to>
      <xdr:col>15</xdr:col>
      <xdr:colOff>231775</xdr:colOff>
      <xdr:row>97</xdr:row>
      <xdr:rowOff>75696</xdr:rowOff>
    </xdr:to>
    <xdr:sp macro="" textlink="">
      <xdr:nvSpPr>
        <xdr:cNvPr id="458" name="円/楕円 457"/>
        <xdr:cNvSpPr/>
      </xdr:nvSpPr>
      <xdr:spPr>
        <a:xfrm>
          <a:off x="10426700" y="1660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168423</xdr:rowOff>
    </xdr:from>
    <xdr:ext cx="599010" cy="259045"/>
    <xdr:sp macro="" textlink="">
      <xdr:nvSpPr>
        <xdr:cNvPr id="459" name="普通建設事業費 （ うち更新整備　）該当値テキスト"/>
        <xdr:cNvSpPr txBox="1"/>
      </xdr:nvSpPr>
      <xdr:spPr>
        <a:xfrm>
          <a:off x="10528300" y="1645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313,051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153397</xdr:rowOff>
    </xdr:from>
    <xdr:to>
      <xdr:col>14</xdr:col>
      <xdr:colOff>79375</xdr:colOff>
      <xdr:row>97</xdr:row>
      <xdr:rowOff>83547</xdr:rowOff>
    </xdr:to>
    <xdr:sp macro="" textlink="">
      <xdr:nvSpPr>
        <xdr:cNvPr id="460" name="円/楕円 459"/>
        <xdr:cNvSpPr/>
      </xdr:nvSpPr>
      <xdr:spPr>
        <a:xfrm>
          <a:off x="9588500" y="166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100074</xdr:rowOff>
    </xdr:from>
    <xdr:ext cx="599010" cy="259045"/>
    <xdr:sp macro="" textlink="">
      <xdr:nvSpPr>
        <xdr:cNvPr id="461" name="テキスト ボックス 460"/>
        <xdr:cNvSpPr txBox="1"/>
      </xdr:nvSpPr>
      <xdr:spPr>
        <a:xfrm>
          <a:off x="9339794" y="1638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304,466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8" name="直線コネクタ 48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1" name="直線コネクタ 49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4" name="直線コネクタ 49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497" name="直線コネクタ 49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1" name="円/楕円 51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2" name="テキスト ボックス 51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3" name="円/楕円 51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4" name="テキスト ボックス 513"/>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5" name="円/楕円 51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6" name="テキスト ボックス 515"/>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170833</xdr:rowOff>
    </xdr:from>
    <xdr:to>
      <xdr:col>23</xdr:col>
      <xdr:colOff>517525</xdr:colOff>
      <xdr:row>77</xdr:row>
      <xdr:rowOff>4494</xdr:rowOff>
    </xdr:to>
    <xdr:cxnSp macro="">
      <xdr:nvCxnSpPr>
        <xdr:cNvPr id="600" name="直線コネクタ 599"/>
        <xdr:cNvCxnSpPr/>
      </xdr:nvCxnSpPr>
      <xdr:spPr>
        <a:xfrm flipV="1">
          <a:off x="15481300" y="13201033"/>
          <a:ext cx="838200" cy="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168748</xdr:rowOff>
    </xdr:from>
    <xdr:to>
      <xdr:col>22</xdr:col>
      <xdr:colOff>365125</xdr:colOff>
      <xdr:row>77</xdr:row>
      <xdr:rowOff>4494</xdr:rowOff>
    </xdr:to>
    <xdr:cxnSp macro="">
      <xdr:nvCxnSpPr>
        <xdr:cNvPr id="603" name="直線コネクタ 602"/>
        <xdr:cNvCxnSpPr/>
      </xdr:nvCxnSpPr>
      <xdr:spPr>
        <a:xfrm>
          <a:off x="14592300" y="13198948"/>
          <a:ext cx="889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5" name="テキスト ボックス 604"/>
        <xdr:cNvSpPr txBox="1"/>
      </xdr:nvSpPr>
      <xdr:spPr>
        <a:xfrm>
          <a:off x="15181794"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160598</xdr:rowOff>
    </xdr:from>
    <xdr:to>
      <xdr:col>21</xdr:col>
      <xdr:colOff>161925</xdr:colOff>
      <xdr:row>76</xdr:row>
      <xdr:rowOff>168748</xdr:rowOff>
    </xdr:to>
    <xdr:cxnSp macro="">
      <xdr:nvCxnSpPr>
        <xdr:cNvPr id="606" name="直線コネクタ 605"/>
        <xdr:cNvCxnSpPr/>
      </xdr:nvCxnSpPr>
      <xdr:spPr>
        <a:xfrm>
          <a:off x="13703300" y="13190798"/>
          <a:ext cx="889000" cy="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150763</xdr:rowOff>
    </xdr:from>
    <xdr:to>
      <xdr:col>19</xdr:col>
      <xdr:colOff>644525</xdr:colOff>
      <xdr:row>76</xdr:row>
      <xdr:rowOff>160598</xdr:rowOff>
    </xdr:to>
    <xdr:cxnSp macro="">
      <xdr:nvCxnSpPr>
        <xdr:cNvPr id="609" name="直線コネクタ 608"/>
        <xdr:cNvCxnSpPr/>
      </xdr:nvCxnSpPr>
      <xdr:spPr>
        <a:xfrm>
          <a:off x="12814300" y="13180963"/>
          <a:ext cx="889000" cy="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120033</xdr:rowOff>
    </xdr:from>
    <xdr:to>
      <xdr:col>23</xdr:col>
      <xdr:colOff>568325</xdr:colOff>
      <xdr:row>77</xdr:row>
      <xdr:rowOff>50183</xdr:rowOff>
    </xdr:to>
    <xdr:sp macro="" textlink="">
      <xdr:nvSpPr>
        <xdr:cNvPr id="619" name="円/楕円 618"/>
        <xdr:cNvSpPr/>
      </xdr:nvSpPr>
      <xdr:spPr>
        <a:xfrm>
          <a:off x="16268700" y="1315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142910</xdr:rowOff>
    </xdr:from>
    <xdr:ext cx="599010" cy="259045"/>
    <xdr:sp macro="" textlink="">
      <xdr:nvSpPr>
        <xdr:cNvPr id="620" name="公債費該当値テキスト"/>
        <xdr:cNvSpPr txBox="1"/>
      </xdr:nvSpPr>
      <xdr:spPr>
        <a:xfrm>
          <a:off x="16370300" y="13001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203,657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125144</xdr:rowOff>
    </xdr:from>
    <xdr:to>
      <xdr:col>22</xdr:col>
      <xdr:colOff>415925</xdr:colOff>
      <xdr:row>77</xdr:row>
      <xdr:rowOff>55294</xdr:rowOff>
    </xdr:to>
    <xdr:sp macro="" textlink="">
      <xdr:nvSpPr>
        <xdr:cNvPr id="621" name="円/楕円 620"/>
        <xdr:cNvSpPr/>
      </xdr:nvSpPr>
      <xdr:spPr>
        <a:xfrm>
          <a:off x="15430500" y="131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71821</xdr:rowOff>
    </xdr:from>
    <xdr:ext cx="599010" cy="259045"/>
    <xdr:sp macro="" textlink="">
      <xdr:nvSpPr>
        <xdr:cNvPr id="622" name="テキスト ボックス 621"/>
        <xdr:cNvSpPr txBox="1"/>
      </xdr:nvSpPr>
      <xdr:spPr>
        <a:xfrm>
          <a:off x="15181794" y="12930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200,974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117948</xdr:rowOff>
    </xdr:from>
    <xdr:to>
      <xdr:col>21</xdr:col>
      <xdr:colOff>212725</xdr:colOff>
      <xdr:row>77</xdr:row>
      <xdr:rowOff>48098</xdr:rowOff>
    </xdr:to>
    <xdr:sp macro="" textlink="">
      <xdr:nvSpPr>
        <xdr:cNvPr id="623" name="円/楕円 622"/>
        <xdr:cNvSpPr/>
      </xdr:nvSpPr>
      <xdr:spPr>
        <a:xfrm>
          <a:off x="14541500" y="1314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64624</xdr:rowOff>
    </xdr:from>
    <xdr:ext cx="599010" cy="259045"/>
    <xdr:sp macro="" textlink="">
      <xdr:nvSpPr>
        <xdr:cNvPr id="624" name="テキスト ボックス 623"/>
        <xdr:cNvSpPr txBox="1"/>
      </xdr:nvSpPr>
      <xdr:spPr>
        <a:xfrm>
          <a:off x="14292794" y="12923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204,752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109798</xdr:rowOff>
    </xdr:from>
    <xdr:to>
      <xdr:col>20</xdr:col>
      <xdr:colOff>9525</xdr:colOff>
      <xdr:row>77</xdr:row>
      <xdr:rowOff>39948</xdr:rowOff>
    </xdr:to>
    <xdr:sp macro="" textlink="">
      <xdr:nvSpPr>
        <xdr:cNvPr id="625" name="円/楕円 624"/>
        <xdr:cNvSpPr/>
      </xdr:nvSpPr>
      <xdr:spPr>
        <a:xfrm>
          <a:off x="13652500" y="1313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56475</xdr:rowOff>
    </xdr:from>
    <xdr:ext cx="599010" cy="259045"/>
    <xdr:sp macro="" textlink="">
      <xdr:nvSpPr>
        <xdr:cNvPr id="626" name="テキスト ボックス 625"/>
        <xdr:cNvSpPr txBox="1"/>
      </xdr:nvSpPr>
      <xdr:spPr>
        <a:xfrm>
          <a:off x="13403794" y="12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209,030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99963</xdr:rowOff>
    </xdr:from>
    <xdr:to>
      <xdr:col>18</xdr:col>
      <xdr:colOff>492125</xdr:colOff>
      <xdr:row>77</xdr:row>
      <xdr:rowOff>30113</xdr:rowOff>
    </xdr:to>
    <xdr:sp macro="" textlink="">
      <xdr:nvSpPr>
        <xdr:cNvPr id="627" name="円/楕円 626"/>
        <xdr:cNvSpPr/>
      </xdr:nvSpPr>
      <xdr:spPr>
        <a:xfrm>
          <a:off x="12763500" y="1313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46639</xdr:rowOff>
    </xdr:from>
    <xdr:ext cx="599010" cy="259045"/>
    <xdr:sp macro="" textlink="">
      <xdr:nvSpPr>
        <xdr:cNvPr id="628" name="テキスト ボックス 627"/>
        <xdr:cNvSpPr txBox="1"/>
      </xdr:nvSpPr>
      <xdr:spPr>
        <a:xfrm>
          <a:off x="12514794" y="1290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214,193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29333</xdr:rowOff>
    </xdr:from>
    <xdr:to>
      <xdr:col>23</xdr:col>
      <xdr:colOff>517525</xdr:colOff>
      <xdr:row>98</xdr:row>
      <xdr:rowOff>137058</xdr:rowOff>
    </xdr:to>
    <xdr:cxnSp macro="">
      <xdr:nvCxnSpPr>
        <xdr:cNvPr id="657" name="直線コネクタ 656"/>
        <xdr:cNvCxnSpPr/>
      </xdr:nvCxnSpPr>
      <xdr:spPr>
        <a:xfrm flipV="1">
          <a:off x="15481300" y="16831433"/>
          <a:ext cx="838200" cy="10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93664</xdr:rowOff>
    </xdr:from>
    <xdr:to>
      <xdr:col>22</xdr:col>
      <xdr:colOff>365125</xdr:colOff>
      <xdr:row>98</xdr:row>
      <xdr:rowOff>137058</xdr:rowOff>
    </xdr:to>
    <xdr:cxnSp macro="">
      <xdr:nvCxnSpPr>
        <xdr:cNvPr id="660" name="直線コネクタ 659"/>
        <xdr:cNvCxnSpPr/>
      </xdr:nvCxnSpPr>
      <xdr:spPr>
        <a:xfrm>
          <a:off x="14592300" y="16895764"/>
          <a:ext cx="889000" cy="4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54177</xdr:rowOff>
    </xdr:from>
    <xdr:to>
      <xdr:col>21</xdr:col>
      <xdr:colOff>161925</xdr:colOff>
      <xdr:row>98</xdr:row>
      <xdr:rowOff>93664</xdr:rowOff>
    </xdr:to>
    <xdr:cxnSp macro="">
      <xdr:nvCxnSpPr>
        <xdr:cNvPr id="663" name="直線コネクタ 662"/>
        <xdr:cNvCxnSpPr/>
      </xdr:nvCxnSpPr>
      <xdr:spPr>
        <a:xfrm>
          <a:off x="13703300" y="16856277"/>
          <a:ext cx="889000" cy="3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54177</xdr:rowOff>
    </xdr:from>
    <xdr:to>
      <xdr:col>19</xdr:col>
      <xdr:colOff>644525</xdr:colOff>
      <xdr:row>99</xdr:row>
      <xdr:rowOff>4691</xdr:rowOff>
    </xdr:to>
    <xdr:cxnSp macro="">
      <xdr:nvCxnSpPr>
        <xdr:cNvPr id="666" name="直線コネクタ 665"/>
        <xdr:cNvCxnSpPr/>
      </xdr:nvCxnSpPr>
      <xdr:spPr>
        <a:xfrm flipV="1">
          <a:off x="12814300" y="16856277"/>
          <a:ext cx="889000" cy="12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120507</xdr:rowOff>
    </xdr:from>
    <xdr:ext cx="599010" cy="259045"/>
    <xdr:sp macro="" textlink="">
      <xdr:nvSpPr>
        <xdr:cNvPr id="668" name="テキスト ボックス 667"/>
        <xdr:cNvSpPr txBox="1"/>
      </xdr:nvSpPr>
      <xdr:spPr>
        <a:xfrm>
          <a:off x="13403794" y="1692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149983</xdr:rowOff>
    </xdr:from>
    <xdr:to>
      <xdr:col>23</xdr:col>
      <xdr:colOff>568325</xdr:colOff>
      <xdr:row>98</xdr:row>
      <xdr:rowOff>80133</xdr:rowOff>
    </xdr:to>
    <xdr:sp macro="" textlink="">
      <xdr:nvSpPr>
        <xdr:cNvPr id="676" name="円/楕円 675"/>
        <xdr:cNvSpPr/>
      </xdr:nvSpPr>
      <xdr:spPr>
        <a:xfrm>
          <a:off x="16268700" y="167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1410</xdr:rowOff>
    </xdr:from>
    <xdr:ext cx="599010" cy="259045"/>
    <xdr:sp macro="" textlink="">
      <xdr:nvSpPr>
        <xdr:cNvPr id="677" name="積立金該当値テキスト"/>
        <xdr:cNvSpPr txBox="1"/>
      </xdr:nvSpPr>
      <xdr:spPr>
        <a:xfrm>
          <a:off x="16370300" y="16632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146,903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86258</xdr:rowOff>
    </xdr:from>
    <xdr:to>
      <xdr:col>22</xdr:col>
      <xdr:colOff>415925</xdr:colOff>
      <xdr:row>99</xdr:row>
      <xdr:rowOff>16408</xdr:rowOff>
    </xdr:to>
    <xdr:sp macro="" textlink="">
      <xdr:nvSpPr>
        <xdr:cNvPr id="678" name="円/楕円 677"/>
        <xdr:cNvSpPr/>
      </xdr:nvSpPr>
      <xdr:spPr>
        <a:xfrm>
          <a:off x="15430500" y="1688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7535</xdr:rowOff>
    </xdr:from>
    <xdr:ext cx="534377" cy="259045"/>
    <xdr:sp macro="" textlink="">
      <xdr:nvSpPr>
        <xdr:cNvPr id="679" name="テキスト ボックス 678"/>
        <xdr:cNvSpPr txBox="1"/>
      </xdr:nvSpPr>
      <xdr:spPr>
        <a:xfrm>
          <a:off x="15214111" y="1698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62,080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42864</xdr:rowOff>
    </xdr:from>
    <xdr:to>
      <xdr:col>21</xdr:col>
      <xdr:colOff>212725</xdr:colOff>
      <xdr:row>98</xdr:row>
      <xdr:rowOff>144464</xdr:rowOff>
    </xdr:to>
    <xdr:sp macro="" textlink="">
      <xdr:nvSpPr>
        <xdr:cNvPr id="680" name="円/楕円 679"/>
        <xdr:cNvSpPr/>
      </xdr:nvSpPr>
      <xdr:spPr>
        <a:xfrm>
          <a:off x="14541500" y="1684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160991</xdr:rowOff>
    </xdr:from>
    <xdr:ext cx="534377" cy="259045"/>
    <xdr:sp macro="" textlink="">
      <xdr:nvSpPr>
        <xdr:cNvPr id="681" name="テキスト ボックス 680"/>
        <xdr:cNvSpPr txBox="1"/>
      </xdr:nvSpPr>
      <xdr:spPr>
        <a:xfrm>
          <a:off x="14325111" y="1662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96,249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3377</xdr:rowOff>
    </xdr:from>
    <xdr:to>
      <xdr:col>20</xdr:col>
      <xdr:colOff>9525</xdr:colOff>
      <xdr:row>98</xdr:row>
      <xdr:rowOff>104977</xdr:rowOff>
    </xdr:to>
    <xdr:sp macro="" textlink="">
      <xdr:nvSpPr>
        <xdr:cNvPr id="682" name="円/楕円 681"/>
        <xdr:cNvSpPr/>
      </xdr:nvSpPr>
      <xdr:spPr>
        <a:xfrm>
          <a:off x="13652500" y="1680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121504</xdr:rowOff>
    </xdr:from>
    <xdr:ext cx="599010" cy="259045"/>
    <xdr:sp macro="" textlink="">
      <xdr:nvSpPr>
        <xdr:cNvPr id="683" name="テキスト ボックス 682"/>
        <xdr:cNvSpPr txBox="1"/>
      </xdr:nvSpPr>
      <xdr:spPr>
        <a:xfrm>
          <a:off x="13403794" y="165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127,341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125341</xdr:rowOff>
    </xdr:from>
    <xdr:to>
      <xdr:col>18</xdr:col>
      <xdr:colOff>492125</xdr:colOff>
      <xdr:row>99</xdr:row>
      <xdr:rowOff>55491</xdr:rowOff>
    </xdr:to>
    <xdr:sp macro="" textlink="">
      <xdr:nvSpPr>
        <xdr:cNvPr id="684" name="円/楕円 683"/>
        <xdr:cNvSpPr/>
      </xdr:nvSpPr>
      <xdr:spPr>
        <a:xfrm>
          <a:off x="12763500" y="1692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46618</xdr:rowOff>
    </xdr:from>
    <xdr:ext cx="534377" cy="259045"/>
    <xdr:sp macro="" textlink="">
      <xdr:nvSpPr>
        <xdr:cNvPr id="685" name="テキスト ボックス 684"/>
        <xdr:cNvSpPr txBox="1"/>
      </xdr:nvSpPr>
      <xdr:spPr>
        <a:xfrm>
          <a:off x="12547111" y="1702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113777</xdr:rowOff>
    </xdr:from>
    <xdr:to>
      <xdr:col>32</xdr:col>
      <xdr:colOff>187325</xdr:colOff>
      <xdr:row>58</xdr:row>
      <xdr:rowOff>114348</xdr:rowOff>
    </xdr:to>
    <xdr:cxnSp macro="">
      <xdr:nvCxnSpPr>
        <xdr:cNvPr id="771" name="直線コネクタ 770"/>
        <xdr:cNvCxnSpPr/>
      </xdr:nvCxnSpPr>
      <xdr:spPr>
        <a:xfrm flipV="1">
          <a:off x="21323300" y="10057877"/>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74200</xdr:rowOff>
    </xdr:from>
    <xdr:ext cx="469744" cy="259045"/>
    <xdr:sp macro="" textlink="">
      <xdr:nvSpPr>
        <xdr:cNvPr id="772" name="貸付金平均値テキスト"/>
        <xdr:cNvSpPr txBox="1"/>
      </xdr:nvSpPr>
      <xdr:spPr>
        <a:xfrm>
          <a:off x="22212300" y="100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114348</xdr:rowOff>
    </xdr:from>
    <xdr:to>
      <xdr:col>31</xdr:col>
      <xdr:colOff>34925</xdr:colOff>
      <xdr:row>58</xdr:row>
      <xdr:rowOff>115430</xdr:rowOff>
    </xdr:to>
    <xdr:cxnSp macro="">
      <xdr:nvCxnSpPr>
        <xdr:cNvPr id="774" name="直線コネクタ 773"/>
        <xdr:cNvCxnSpPr/>
      </xdr:nvCxnSpPr>
      <xdr:spPr>
        <a:xfrm flipV="1">
          <a:off x="20434300" y="10058448"/>
          <a:ext cx="889000" cy="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14955</xdr:rowOff>
    </xdr:from>
    <xdr:ext cx="469744" cy="259045"/>
    <xdr:sp macro="" textlink="">
      <xdr:nvSpPr>
        <xdr:cNvPr id="776" name="テキスト ボックス 775"/>
        <xdr:cNvSpPr txBox="1"/>
      </xdr:nvSpPr>
      <xdr:spPr>
        <a:xfrm>
          <a:off x="21088427" y="1013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115430</xdr:rowOff>
    </xdr:from>
    <xdr:to>
      <xdr:col>29</xdr:col>
      <xdr:colOff>517525</xdr:colOff>
      <xdr:row>58</xdr:row>
      <xdr:rowOff>117610</xdr:rowOff>
    </xdr:to>
    <xdr:cxnSp macro="">
      <xdr:nvCxnSpPr>
        <xdr:cNvPr id="777" name="直線コネクタ 776"/>
        <xdr:cNvCxnSpPr/>
      </xdr:nvCxnSpPr>
      <xdr:spPr>
        <a:xfrm flipV="1">
          <a:off x="19545300" y="10059530"/>
          <a:ext cx="889000" cy="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29052</xdr:rowOff>
    </xdr:from>
    <xdr:ext cx="469744" cy="259045"/>
    <xdr:sp macro="" textlink="">
      <xdr:nvSpPr>
        <xdr:cNvPr id="779" name="テキスト ボックス 778"/>
        <xdr:cNvSpPr txBox="1"/>
      </xdr:nvSpPr>
      <xdr:spPr>
        <a:xfrm>
          <a:off x="20199427" y="1014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117610</xdr:rowOff>
    </xdr:from>
    <xdr:to>
      <xdr:col>28</xdr:col>
      <xdr:colOff>314325</xdr:colOff>
      <xdr:row>58</xdr:row>
      <xdr:rowOff>119309</xdr:rowOff>
    </xdr:to>
    <xdr:cxnSp macro="">
      <xdr:nvCxnSpPr>
        <xdr:cNvPr id="780" name="直線コネクタ 779"/>
        <xdr:cNvCxnSpPr/>
      </xdr:nvCxnSpPr>
      <xdr:spPr>
        <a:xfrm flipV="1">
          <a:off x="18656300" y="10061710"/>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31201</xdr:rowOff>
    </xdr:from>
    <xdr:ext cx="469744" cy="259045"/>
    <xdr:sp macro="" textlink="">
      <xdr:nvSpPr>
        <xdr:cNvPr id="782" name="テキスト ボックス 781"/>
        <xdr:cNvSpPr txBox="1"/>
      </xdr:nvSpPr>
      <xdr:spPr>
        <a:xfrm>
          <a:off x="19310427" y="1014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25577</xdr:rowOff>
    </xdr:from>
    <xdr:ext cx="469744" cy="259045"/>
    <xdr:sp macro="" textlink="">
      <xdr:nvSpPr>
        <xdr:cNvPr id="784" name="テキスト ボックス 783"/>
        <xdr:cNvSpPr txBox="1"/>
      </xdr:nvSpPr>
      <xdr:spPr>
        <a:xfrm>
          <a:off x="18421427" y="101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62977</xdr:rowOff>
    </xdr:from>
    <xdr:to>
      <xdr:col>32</xdr:col>
      <xdr:colOff>238125</xdr:colOff>
      <xdr:row>58</xdr:row>
      <xdr:rowOff>164577</xdr:rowOff>
    </xdr:to>
    <xdr:sp macro="" textlink="">
      <xdr:nvSpPr>
        <xdr:cNvPr id="790" name="円/楕円 789"/>
        <xdr:cNvSpPr/>
      </xdr:nvSpPr>
      <xdr:spPr>
        <a:xfrm>
          <a:off x="22110700" y="1000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22354</xdr:rowOff>
    </xdr:from>
    <xdr:ext cx="534377" cy="259045"/>
    <xdr:sp macro="" textlink="">
      <xdr:nvSpPr>
        <xdr:cNvPr id="791" name="貸付金該当値テキスト"/>
        <xdr:cNvSpPr txBox="1"/>
      </xdr:nvSpPr>
      <xdr:spPr>
        <a:xfrm>
          <a:off x="22212300" y="97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13,402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63548</xdr:rowOff>
    </xdr:from>
    <xdr:to>
      <xdr:col>31</xdr:col>
      <xdr:colOff>85725</xdr:colOff>
      <xdr:row>58</xdr:row>
      <xdr:rowOff>165148</xdr:rowOff>
    </xdr:to>
    <xdr:sp macro="" textlink="">
      <xdr:nvSpPr>
        <xdr:cNvPr id="792" name="円/楕円 791"/>
        <xdr:cNvSpPr/>
      </xdr:nvSpPr>
      <xdr:spPr>
        <a:xfrm>
          <a:off x="21272500" y="1000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10225</xdr:rowOff>
    </xdr:from>
    <xdr:ext cx="534377" cy="259045"/>
    <xdr:sp macro="" textlink="">
      <xdr:nvSpPr>
        <xdr:cNvPr id="793" name="テキスト ボックス 792"/>
        <xdr:cNvSpPr txBox="1"/>
      </xdr:nvSpPr>
      <xdr:spPr>
        <a:xfrm>
          <a:off x="21056111" y="978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64630</xdr:rowOff>
    </xdr:from>
    <xdr:to>
      <xdr:col>29</xdr:col>
      <xdr:colOff>568325</xdr:colOff>
      <xdr:row>58</xdr:row>
      <xdr:rowOff>166230</xdr:rowOff>
    </xdr:to>
    <xdr:sp macro="" textlink="">
      <xdr:nvSpPr>
        <xdr:cNvPr id="794" name="円/楕円 793"/>
        <xdr:cNvSpPr/>
      </xdr:nvSpPr>
      <xdr:spPr>
        <a:xfrm>
          <a:off x="20383500" y="1000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11307</xdr:rowOff>
    </xdr:from>
    <xdr:ext cx="534377" cy="259045"/>
    <xdr:sp macro="" textlink="">
      <xdr:nvSpPr>
        <xdr:cNvPr id="795" name="テキスト ボックス 794"/>
        <xdr:cNvSpPr txBox="1"/>
      </xdr:nvSpPr>
      <xdr:spPr>
        <a:xfrm>
          <a:off x="20167111" y="978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66810</xdr:rowOff>
    </xdr:from>
    <xdr:to>
      <xdr:col>28</xdr:col>
      <xdr:colOff>365125</xdr:colOff>
      <xdr:row>58</xdr:row>
      <xdr:rowOff>168410</xdr:rowOff>
    </xdr:to>
    <xdr:sp macro="" textlink="">
      <xdr:nvSpPr>
        <xdr:cNvPr id="796" name="円/楕円 795"/>
        <xdr:cNvSpPr/>
      </xdr:nvSpPr>
      <xdr:spPr>
        <a:xfrm>
          <a:off x="19494500" y="10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13487</xdr:rowOff>
    </xdr:from>
    <xdr:ext cx="534377" cy="259045"/>
    <xdr:sp macro="" textlink="">
      <xdr:nvSpPr>
        <xdr:cNvPr id="797" name="テキスト ボックス 796"/>
        <xdr:cNvSpPr txBox="1"/>
      </xdr:nvSpPr>
      <xdr:spPr>
        <a:xfrm>
          <a:off x="19278111" y="978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68509</xdr:rowOff>
    </xdr:from>
    <xdr:to>
      <xdr:col>27</xdr:col>
      <xdr:colOff>161925</xdr:colOff>
      <xdr:row>58</xdr:row>
      <xdr:rowOff>170109</xdr:rowOff>
    </xdr:to>
    <xdr:sp macro="" textlink="">
      <xdr:nvSpPr>
        <xdr:cNvPr id="798" name="円/楕円 797"/>
        <xdr:cNvSpPr/>
      </xdr:nvSpPr>
      <xdr:spPr>
        <a:xfrm>
          <a:off x="18605500" y="1001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15186</xdr:rowOff>
    </xdr:from>
    <xdr:ext cx="534377" cy="259045"/>
    <xdr:sp macro="" textlink="">
      <xdr:nvSpPr>
        <xdr:cNvPr id="799" name="テキスト ボックス 798"/>
        <xdr:cNvSpPr txBox="1"/>
      </xdr:nvSpPr>
      <xdr:spPr>
        <a:xfrm>
          <a:off x="18389111" y="978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163806</xdr:rowOff>
    </xdr:from>
    <xdr:to>
      <xdr:col>32</xdr:col>
      <xdr:colOff>187325</xdr:colOff>
      <xdr:row>77</xdr:row>
      <xdr:rowOff>27415</xdr:rowOff>
    </xdr:to>
    <xdr:cxnSp macro="">
      <xdr:nvCxnSpPr>
        <xdr:cNvPr id="828" name="直線コネクタ 827"/>
        <xdr:cNvCxnSpPr/>
      </xdr:nvCxnSpPr>
      <xdr:spPr>
        <a:xfrm>
          <a:off x="21323300" y="13194006"/>
          <a:ext cx="838200" cy="3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163806</xdr:rowOff>
    </xdr:from>
    <xdr:to>
      <xdr:col>31</xdr:col>
      <xdr:colOff>34925</xdr:colOff>
      <xdr:row>77</xdr:row>
      <xdr:rowOff>34781</xdr:rowOff>
    </xdr:to>
    <xdr:cxnSp macro="">
      <xdr:nvCxnSpPr>
        <xdr:cNvPr id="831" name="直線コネクタ 830"/>
        <xdr:cNvCxnSpPr/>
      </xdr:nvCxnSpPr>
      <xdr:spPr>
        <a:xfrm flipV="1">
          <a:off x="20434300" y="13194006"/>
          <a:ext cx="889000" cy="4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22470</xdr:rowOff>
    </xdr:from>
    <xdr:to>
      <xdr:col>29</xdr:col>
      <xdr:colOff>517525</xdr:colOff>
      <xdr:row>77</xdr:row>
      <xdr:rowOff>34781</xdr:rowOff>
    </xdr:to>
    <xdr:cxnSp macro="">
      <xdr:nvCxnSpPr>
        <xdr:cNvPr id="834" name="直線コネクタ 833"/>
        <xdr:cNvCxnSpPr/>
      </xdr:nvCxnSpPr>
      <xdr:spPr>
        <a:xfrm>
          <a:off x="19545300" y="13224120"/>
          <a:ext cx="889000" cy="1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13146</xdr:rowOff>
    </xdr:from>
    <xdr:to>
      <xdr:col>28</xdr:col>
      <xdr:colOff>314325</xdr:colOff>
      <xdr:row>77</xdr:row>
      <xdr:rowOff>22470</xdr:rowOff>
    </xdr:to>
    <xdr:cxnSp macro="">
      <xdr:nvCxnSpPr>
        <xdr:cNvPr id="837" name="直線コネクタ 836"/>
        <xdr:cNvCxnSpPr/>
      </xdr:nvCxnSpPr>
      <xdr:spPr>
        <a:xfrm>
          <a:off x="18656300" y="13214796"/>
          <a:ext cx="889000" cy="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1" name="テキスト ボックス 840"/>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148065</xdr:rowOff>
    </xdr:from>
    <xdr:to>
      <xdr:col>32</xdr:col>
      <xdr:colOff>238125</xdr:colOff>
      <xdr:row>77</xdr:row>
      <xdr:rowOff>78215</xdr:rowOff>
    </xdr:to>
    <xdr:sp macro="" textlink="">
      <xdr:nvSpPr>
        <xdr:cNvPr id="847" name="円/楕円 846"/>
        <xdr:cNvSpPr/>
      </xdr:nvSpPr>
      <xdr:spPr>
        <a:xfrm>
          <a:off x="22110700" y="1317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126492</xdr:rowOff>
    </xdr:from>
    <xdr:ext cx="534377" cy="259045"/>
    <xdr:sp macro="" textlink="">
      <xdr:nvSpPr>
        <xdr:cNvPr id="848" name="繰出金該当値テキスト"/>
        <xdr:cNvSpPr txBox="1"/>
      </xdr:nvSpPr>
      <xdr:spPr>
        <a:xfrm>
          <a:off x="22212300" y="1315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94,471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113006</xdr:rowOff>
    </xdr:from>
    <xdr:to>
      <xdr:col>31</xdr:col>
      <xdr:colOff>85725</xdr:colOff>
      <xdr:row>77</xdr:row>
      <xdr:rowOff>43156</xdr:rowOff>
    </xdr:to>
    <xdr:sp macro="" textlink="">
      <xdr:nvSpPr>
        <xdr:cNvPr id="849" name="円/楕円 848"/>
        <xdr:cNvSpPr/>
      </xdr:nvSpPr>
      <xdr:spPr>
        <a:xfrm>
          <a:off x="21272500" y="1314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34283</xdr:rowOff>
    </xdr:from>
    <xdr:ext cx="599010" cy="259045"/>
    <xdr:sp macro="" textlink="">
      <xdr:nvSpPr>
        <xdr:cNvPr id="850" name="テキスト ボックス 849"/>
        <xdr:cNvSpPr txBox="1"/>
      </xdr:nvSpPr>
      <xdr:spPr>
        <a:xfrm>
          <a:off x="21023794" y="1323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103,673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155431</xdr:rowOff>
    </xdr:from>
    <xdr:to>
      <xdr:col>29</xdr:col>
      <xdr:colOff>568325</xdr:colOff>
      <xdr:row>77</xdr:row>
      <xdr:rowOff>85581</xdr:rowOff>
    </xdr:to>
    <xdr:sp macro="" textlink="">
      <xdr:nvSpPr>
        <xdr:cNvPr id="851" name="円/楕円 850"/>
        <xdr:cNvSpPr/>
      </xdr:nvSpPr>
      <xdr:spPr>
        <a:xfrm>
          <a:off x="20383500" y="131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76708</xdr:rowOff>
    </xdr:from>
    <xdr:ext cx="534377" cy="259045"/>
    <xdr:sp macro="" textlink="">
      <xdr:nvSpPr>
        <xdr:cNvPr id="852" name="テキスト ボックス 851"/>
        <xdr:cNvSpPr txBox="1"/>
      </xdr:nvSpPr>
      <xdr:spPr>
        <a:xfrm>
          <a:off x="20167111" y="1327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92,538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143120</xdr:rowOff>
    </xdr:from>
    <xdr:to>
      <xdr:col>28</xdr:col>
      <xdr:colOff>365125</xdr:colOff>
      <xdr:row>77</xdr:row>
      <xdr:rowOff>73270</xdr:rowOff>
    </xdr:to>
    <xdr:sp macro="" textlink="">
      <xdr:nvSpPr>
        <xdr:cNvPr id="853" name="円/楕円 852"/>
        <xdr:cNvSpPr/>
      </xdr:nvSpPr>
      <xdr:spPr>
        <a:xfrm>
          <a:off x="19494500" y="131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64397</xdr:rowOff>
    </xdr:from>
    <xdr:ext cx="534377" cy="259045"/>
    <xdr:sp macro="" textlink="">
      <xdr:nvSpPr>
        <xdr:cNvPr id="854" name="テキスト ボックス 853"/>
        <xdr:cNvSpPr txBox="1"/>
      </xdr:nvSpPr>
      <xdr:spPr>
        <a:xfrm>
          <a:off x="19278111" y="1326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95,769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133796</xdr:rowOff>
    </xdr:from>
    <xdr:to>
      <xdr:col>27</xdr:col>
      <xdr:colOff>161925</xdr:colOff>
      <xdr:row>77</xdr:row>
      <xdr:rowOff>63946</xdr:rowOff>
    </xdr:to>
    <xdr:sp macro="" textlink="">
      <xdr:nvSpPr>
        <xdr:cNvPr id="855" name="円/楕円 854"/>
        <xdr:cNvSpPr/>
      </xdr:nvSpPr>
      <xdr:spPr>
        <a:xfrm>
          <a:off x="18605500" y="1316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80474</xdr:rowOff>
    </xdr:from>
    <xdr:ext cx="534377" cy="259045"/>
    <xdr:sp macro="" textlink="">
      <xdr:nvSpPr>
        <xdr:cNvPr id="856" name="テキスト ボックス 855"/>
        <xdr:cNvSpPr txBox="1"/>
      </xdr:nvSpPr>
      <xdr:spPr>
        <a:xfrm>
          <a:off x="18389111" y="1293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98,216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300">
              <a:solidFill>
                <a:schemeClr val="dk1"/>
              </a:solidFill>
              <a:effectLst/>
              <a:latin typeface="+mn-lt"/>
              <a:ea typeface="+mn-ea"/>
              <a:cs typeface="+mn-cs"/>
            </a:rPr>
            <a:t>　補助費等について、類似団体平均に比べ突出して高い状態である。</a:t>
          </a:r>
          <a:r>
            <a:rPr lang="ja-JP" altLang="ja-JP" sz="1300" b="0" i="0" baseline="0">
              <a:solidFill>
                <a:schemeClr val="dk1"/>
              </a:solidFill>
              <a:effectLst/>
              <a:latin typeface="+mn-lt"/>
              <a:ea typeface="+mn-ea"/>
              <a:cs typeface="+mn-cs"/>
            </a:rPr>
            <a:t>その要因は、一部事務組合負担金や公営企業会計（病院）に対する補助金が多くなっていること等が挙げられる。今後は、公営企業会計の経営改善や補助金等の見直しをさらに進め、経費抑制に努める。また、維持補修費についても、補助費等と同様に高い状態であるため、老朽化した公共施設等の現状分析を進め、計画的な維持に努めるとともに、維持補修経費の見直し等を実施し、経費抑制に努め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北海道豊富町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4,104
4,086
520.69
7,953,182
7,215,967
693,667
3,608,977
7,263,559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34.5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27751</xdr:rowOff>
    </xdr:from>
    <xdr:to>
      <xdr:col>6</xdr:col>
      <xdr:colOff>511175</xdr:colOff>
      <xdr:row>38</xdr:row>
      <xdr:rowOff>41990</xdr:rowOff>
    </xdr:to>
    <xdr:cxnSp macro="">
      <xdr:nvCxnSpPr>
        <xdr:cNvPr id="62" name="直線コネクタ 61"/>
        <xdr:cNvCxnSpPr/>
      </xdr:nvCxnSpPr>
      <xdr:spPr>
        <a:xfrm flipV="1">
          <a:off x="3797300" y="6542851"/>
          <a:ext cx="838200" cy="1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39867</xdr:rowOff>
    </xdr:from>
    <xdr:to>
      <xdr:col>5</xdr:col>
      <xdr:colOff>358775</xdr:colOff>
      <xdr:row>38</xdr:row>
      <xdr:rowOff>41990</xdr:rowOff>
    </xdr:to>
    <xdr:cxnSp macro="">
      <xdr:nvCxnSpPr>
        <xdr:cNvPr id="65" name="直線コネクタ 64"/>
        <xdr:cNvCxnSpPr/>
      </xdr:nvCxnSpPr>
      <xdr:spPr>
        <a:xfrm>
          <a:off x="2908300" y="6554967"/>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39867</xdr:rowOff>
    </xdr:from>
    <xdr:to>
      <xdr:col>4</xdr:col>
      <xdr:colOff>155575</xdr:colOff>
      <xdr:row>38</xdr:row>
      <xdr:rowOff>43949</xdr:rowOff>
    </xdr:to>
    <xdr:cxnSp macro="">
      <xdr:nvCxnSpPr>
        <xdr:cNvPr id="68" name="直線コネクタ 67"/>
        <xdr:cNvCxnSpPr/>
      </xdr:nvCxnSpPr>
      <xdr:spPr>
        <a:xfrm flipV="1">
          <a:off x="2019300" y="6554967"/>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27343</xdr:rowOff>
    </xdr:from>
    <xdr:to>
      <xdr:col>2</xdr:col>
      <xdr:colOff>638175</xdr:colOff>
      <xdr:row>38</xdr:row>
      <xdr:rowOff>43949</xdr:rowOff>
    </xdr:to>
    <xdr:cxnSp macro="">
      <xdr:nvCxnSpPr>
        <xdr:cNvPr id="71" name="直線コネクタ 70"/>
        <xdr:cNvCxnSpPr/>
      </xdr:nvCxnSpPr>
      <xdr:spPr>
        <a:xfrm>
          <a:off x="1130300" y="6542443"/>
          <a:ext cx="889000" cy="1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148401</xdr:rowOff>
    </xdr:from>
    <xdr:to>
      <xdr:col>6</xdr:col>
      <xdr:colOff>561975</xdr:colOff>
      <xdr:row>38</xdr:row>
      <xdr:rowOff>78552</xdr:rowOff>
    </xdr:to>
    <xdr:sp macro="" textlink="">
      <xdr:nvSpPr>
        <xdr:cNvPr id="81" name="円/楕円 80"/>
        <xdr:cNvSpPr/>
      </xdr:nvSpPr>
      <xdr:spPr>
        <a:xfrm>
          <a:off x="4584700" y="64920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70217</xdr:rowOff>
    </xdr:from>
    <xdr:ext cx="534377" cy="259045"/>
    <xdr:sp macro="" textlink="">
      <xdr:nvSpPr>
        <xdr:cNvPr id="82" name="議会費該当値テキスト"/>
        <xdr:cNvSpPr txBox="1"/>
      </xdr:nvSpPr>
      <xdr:spPr>
        <a:xfrm>
          <a:off x="4686300" y="64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14,856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162640</xdr:rowOff>
    </xdr:from>
    <xdr:to>
      <xdr:col>5</xdr:col>
      <xdr:colOff>409575</xdr:colOff>
      <xdr:row>38</xdr:row>
      <xdr:rowOff>92790</xdr:rowOff>
    </xdr:to>
    <xdr:sp macro="" textlink="">
      <xdr:nvSpPr>
        <xdr:cNvPr id="83" name="円/楕円 82"/>
        <xdr:cNvSpPr/>
      </xdr:nvSpPr>
      <xdr:spPr>
        <a:xfrm>
          <a:off x="3746500" y="650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83917</xdr:rowOff>
    </xdr:from>
    <xdr:ext cx="534377" cy="259045"/>
    <xdr:sp macro="" textlink="">
      <xdr:nvSpPr>
        <xdr:cNvPr id="84" name="テキスト ボックス 83"/>
        <xdr:cNvSpPr txBox="1"/>
      </xdr:nvSpPr>
      <xdr:spPr>
        <a:xfrm>
          <a:off x="3530111" y="659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160517</xdr:rowOff>
    </xdr:from>
    <xdr:to>
      <xdr:col>4</xdr:col>
      <xdr:colOff>206375</xdr:colOff>
      <xdr:row>38</xdr:row>
      <xdr:rowOff>90667</xdr:rowOff>
    </xdr:to>
    <xdr:sp macro="" textlink="">
      <xdr:nvSpPr>
        <xdr:cNvPr id="85" name="円/楕円 84"/>
        <xdr:cNvSpPr/>
      </xdr:nvSpPr>
      <xdr:spPr>
        <a:xfrm>
          <a:off x="2857500" y="650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81794</xdr:rowOff>
    </xdr:from>
    <xdr:ext cx="534377" cy="259045"/>
    <xdr:sp macro="" textlink="">
      <xdr:nvSpPr>
        <xdr:cNvPr id="86" name="テキスト ボックス 85"/>
        <xdr:cNvSpPr txBox="1"/>
      </xdr:nvSpPr>
      <xdr:spPr>
        <a:xfrm>
          <a:off x="2641111" y="659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164599</xdr:rowOff>
    </xdr:from>
    <xdr:to>
      <xdr:col>3</xdr:col>
      <xdr:colOff>3175</xdr:colOff>
      <xdr:row>38</xdr:row>
      <xdr:rowOff>94749</xdr:rowOff>
    </xdr:to>
    <xdr:sp macro="" textlink="">
      <xdr:nvSpPr>
        <xdr:cNvPr id="87" name="円/楕円 86"/>
        <xdr:cNvSpPr/>
      </xdr:nvSpPr>
      <xdr:spPr>
        <a:xfrm>
          <a:off x="1968500" y="65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85876</xdr:rowOff>
    </xdr:from>
    <xdr:ext cx="534377" cy="259045"/>
    <xdr:sp macro="" textlink="">
      <xdr:nvSpPr>
        <xdr:cNvPr id="88" name="テキスト ボックス 87"/>
        <xdr:cNvSpPr txBox="1"/>
      </xdr:nvSpPr>
      <xdr:spPr>
        <a:xfrm>
          <a:off x="1752111" y="660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147993</xdr:rowOff>
    </xdr:from>
    <xdr:to>
      <xdr:col>1</xdr:col>
      <xdr:colOff>485775</xdr:colOff>
      <xdr:row>38</xdr:row>
      <xdr:rowOff>78143</xdr:rowOff>
    </xdr:to>
    <xdr:sp macro="" textlink="">
      <xdr:nvSpPr>
        <xdr:cNvPr id="89" name="円/楕円 88"/>
        <xdr:cNvSpPr/>
      </xdr:nvSpPr>
      <xdr:spPr>
        <a:xfrm>
          <a:off x="1079500" y="649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69270</xdr:rowOff>
    </xdr:from>
    <xdr:ext cx="534377" cy="259045"/>
    <xdr:sp macro="" textlink="">
      <xdr:nvSpPr>
        <xdr:cNvPr id="90" name="テキスト ボックス 89"/>
        <xdr:cNvSpPr txBox="1"/>
      </xdr:nvSpPr>
      <xdr:spPr>
        <a:xfrm>
          <a:off x="863111"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85762</xdr:rowOff>
    </xdr:from>
    <xdr:to>
      <xdr:col>6</xdr:col>
      <xdr:colOff>511175</xdr:colOff>
      <xdr:row>58</xdr:row>
      <xdr:rowOff>118956</xdr:rowOff>
    </xdr:to>
    <xdr:cxnSp macro="">
      <xdr:nvCxnSpPr>
        <xdr:cNvPr id="121" name="直線コネクタ 120"/>
        <xdr:cNvCxnSpPr/>
      </xdr:nvCxnSpPr>
      <xdr:spPr>
        <a:xfrm flipV="1">
          <a:off x="3797300" y="9858412"/>
          <a:ext cx="838200" cy="20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80935</xdr:rowOff>
    </xdr:from>
    <xdr:to>
      <xdr:col>5</xdr:col>
      <xdr:colOff>358775</xdr:colOff>
      <xdr:row>58</xdr:row>
      <xdr:rowOff>118956</xdr:rowOff>
    </xdr:to>
    <xdr:cxnSp macro="">
      <xdr:nvCxnSpPr>
        <xdr:cNvPr id="124" name="直線コネクタ 123"/>
        <xdr:cNvCxnSpPr/>
      </xdr:nvCxnSpPr>
      <xdr:spPr>
        <a:xfrm>
          <a:off x="2908300" y="10025035"/>
          <a:ext cx="889000" cy="3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22091</xdr:rowOff>
    </xdr:from>
    <xdr:to>
      <xdr:col>4</xdr:col>
      <xdr:colOff>155575</xdr:colOff>
      <xdr:row>58</xdr:row>
      <xdr:rowOff>80935</xdr:rowOff>
    </xdr:to>
    <xdr:cxnSp macro="">
      <xdr:nvCxnSpPr>
        <xdr:cNvPr id="127" name="直線コネクタ 126"/>
        <xdr:cNvCxnSpPr/>
      </xdr:nvCxnSpPr>
      <xdr:spPr>
        <a:xfrm>
          <a:off x="2019300" y="9966191"/>
          <a:ext cx="889000" cy="5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22091</xdr:rowOff>
    </xdr:from>
    <xdr:to>
      <xdr:col>2</xdr:col>
      <xdr:colOff>638175</xdr:colOff>
      <xdr:row>58</xdr:row>
      <xdr:rowOff>111383</xdr:rowOff>
    </xdr:to>
    <xdr:cxnSp macro="">
      <xdr:nvCxnSpPr>
        <xdr:cNvPr id="130" name="直線コネクタ 129"/>
        <xdr:cNvCxnSpPr/>
      </xdr:nvCxnSpPr>
      <xdr:spPr>
        <a:xfrm flipV="1">
          <a:off x="1130300" y="9966191"/>
          <a:ext cx="889000" cy="8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34962</xdr:rowOff>
    </xdr:from>
    <xdr:to>
      <xdr:col>6</xdr:col>
      <xdr:colOff>561975</xdr:colOff>
      <xdr:row>57</xdr:row>
      <xdr:rowOff>136562</xdr:rowOff>
    </xdr:to>
    <xdr:sp macro="" textlink="">
      <xdr:nvSpPr>
        <xdr:cNvPr id="140" name="円/楕円 139"/>
        <xdr:cNvSpPr/>
      </xdr:nvSpPr>
      <xdr:spPr>
        <a:xfrm>
          <a:off x="4584700" y="980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57839</xdr:rowOff>
    </xdr:from>
    <xdr:ext cx="599010" cy="259045"/>
    <xdr:sp macro="" textlink="">
      <xdr:nvSpPr>
        <xdr:cNvPr id="141" name="総務費該当値テキスト"/>
        <xdr:cNvSpPr txBox="1"/>
      </xdr:nvSpPr>
      <xdr:spPr>
        <a:xfrm>
          <a:off x="4686300" y="9659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327,049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68156</xdr:rowOff>
    </xdr:from>
    <xdr:to>
      <xdr:col>5</xdr:col>
      <xdr:colOff>409575</xdr:colOff>
      <xdr:row>58</xdr:row>
      <xdr:rowOff>169756</xdr:rowOff>
    </xdr:to>
    <xdr:sp macro="" textlink="">
      <xdr:nvSpPr>
        <xdr:cNvPr id="142" name="円/楕円 141"/>
        <xdr:cNvSpPr/>
      </xdr:nvSpPr>
      <xdr:spPr>
        <a:xfrm>
          <a:off x="3746500" y="100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160883</xdr:rowOff>
    </xdr:from>
    <xdr:ext cx="599010" cy="259045"/>
    <xdr:sp macro="" textlink="">
      <xdr:nvSpPr>
        <xdr:cNvPr id="143" name="テキスト ボックス 142"/>
        <xdr:cNvSpPr txBox="1"/>
      </xdr:nvSpPr>
      <xdr:spPr>
        <a:xfrm>
          <a:off x="3497794" y="1010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139,056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30135</xdr:rowOff>
    </xdr:from>
    <xdr:to>
      <xdr:col>4</xdr:col>
      <xdr:colOff>206375</xdr:colOff>
      <xdr:row>58</xdr:row>
      <xdr:rowOff>131735</xdr:rowOff>
    </xdr:to>
    <xdr:sp macro="" textlink="">
      <xdr:nvSpPr>
        <xdr:cNvPr id="144" name="円/楕円 143"/>
        <xdr:cNvSpPr/>
      </xdr:nvSpPr>
      <xdr:spPr>
        <a:xfrm>
          <a:off x="2857500" y="997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122862</xdr:rowOff>
    </xdr:from>
    <xdr:ext cx="599010" cy="259045"/>
    <xdr:sp macro="" textlink="">
      <xdr:nvSpPr>
        <xdr:cNvPr id="145" name="テキスト ボックス 144"/>
        <xdr:cNvSpPr txBox="1"/>
      </xdr:nvSpPr>
      <xdr:spPr>
        <a:xfrm>
          <a:off x="2608794" y="100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173,983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142741</xdr:rowOff>
    </xdr:from>
    <xdr:to>
      <xdr:col>3</xdr:col>
      <xdr:colOff>3175</xdr:colOff>
      <xdr:row>58</xdr:row>
      <xdr:rowOff>72891</xdr:rowOff>
    </xdr:to>
    <xdr:sp macro="" textlink="">
      <xdr:nvSpPr>
        <xdr:cNvPr id="146" name="円/楕円 145"/>
        <xdr:cNvSpPr/>
      </xdr:nvSpPr>
      <xdr:spPr>
        <a:xfrm>
          <a:off x="1968500" y="991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64018</xdr:rowOff>
    </xdr:from>
    <xdr:ext cx="599010" cy="259045"/>
    <xdr:sp macro="" textlink="">
      <xdr:nvSpPr>
        <xdr:cNvPr id="147" name="テキスト ボックス 146"/>
        <xdr:cNvSpPr txBox="1"/>
      </xdr:nvSpPr>
      <xdr:spPr>
        <a:xfrm>
          <a:off x="1719794" y="1000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228,040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60583</xdr:rowOff>
    </xdr:from>
    <xdr:to>
      <xdr:col>1</xdr:col>
      <xdr:colOff>485775</xdr:colOff>
      <xdr:row>58</xdr:row>
      <xdr:rowOff>162183</xdr:rowOff>
    </xdr:to>
    <xdr:sp macro="" textlink="">
      <xdr:nvSpPr>
        <xdr:cNvPr id="148" name="円/楕円 147"/>
        <xdr:cNvSpPr/>
      </xdr:nvSpPr>
      <xdr:spPr>
        <a:xfrm>
          <a:off x="1079500" y="1000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153310</xdr:rowOff>
    </xdr:from>
    <xdr:ext cx="599010" cy="259045"/>
    <xdr:sp macro="" textlink="">
      <xdr:nvSpPr>
        <xdr:cNvPr id="149" name="テキスト ボックス 148"/>
        <xdr:cNvSpPr txBox="1"/>
      </xdr:nvSpPr>
      <xdr:spPr>
        <a:xfrm>
          <a:off x="830794" y="10097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6307</xdr:rowOff>
    </xdr:from>
    <xdr:to>
      <xdr:col>6</xdr:col>
      <xdr:colOff>511175</xdr:colOff>
      <xdr:row>78</xdr:row>
      <xdr:rowOff>25006</xdr:rowOff>
    </xdr:to>
    <xdr:cxnSp macro="">
      <xdr:nvCxnSpPr>
        <xdr:cNvPr id="178" name="直線コネクタ 177"/>
        <xdr:cNvCxnSpPr/>
      </xdr:nvCxnSpPr>
      <xdr:spPr>
        <a:xfrm>
          <a:off x="3797300" y="13379407"/>
          <a:ext cx="8382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6307</xdr:rowOff>
    </xdr:from>
    <xdr:to>
      <xdr:col>5</xdr:col>
      <xdr:colOff>358775</xdr:colOff>
      <xdr:row>78</xdr:row>
      <xdr:rowOff>22313</xdr:rowOff>
    </xdr:to>
    <xdr:cxnSp macro="">
      <xdr:nvCxnSpPr>
        <xdr:cNvPr id="181" name="直線コネクタ 180"/>
        <xdr:cNvCxnSpPr/>
      </xdr:nvCxnSpPr>
      <xdr:spPr>
        <a:xfrm flipV="1">
          <a:off x="2908300" y="13379407"/>
          <a:ext cx="889000" cy="1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22313</xdr:rowOff>
    </xdr:from>
    <xdr:to>
      <xdr:col>4</xdr:col>
      <xdr:colOff>155575</xdr:colOff>
      <xdr:row>78</xdr:row>
      <xdr:rowOff>23278</xdr:rowOff>
    </xdr:to>
    <xdr:cxnSp macro="">
      <xdr:nvCxnSpPr>
        <xdr:cNvPr id="184" name="直線コネクタ 183"/>
        <xdr:cNvCxnSpPr/>
      </xdr:nvCxnSpPr>
      <xdr:spPr>
        <a:xfrm flipV="1">
          <a:off x="2019300" y="13395413"/>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156398</xdr:rowOff>
    </xdr:from>
    <xdr:to>
      <xdr:col>2</xdr:col>
      <xdr:colOff>638175</xdr:colOff>
      <xdr:row>78</xdr:row>
      <xdr:rowOff>23278</xdr:rowOff>
    </xdr:to>
    <xdr:cxnSp macro="">
      <xdr:nvCxnSpPr>
        <xdr:cNvPr id="187" name="直線コネクタ 186"/>
        <xdr:cNvCxnSpPr/>
      </xdr:nvCxnSpPr>
      <xdr:spPr>
        <a:xfrm>
          <a:off x="1130300" y="13358048"/>
          <a:ext cx="889000" cy="3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145656</xdr:rowOff>
    </xdr:from>
    <xdr:to>
      <xdr:col>6</xdr:col>
      <xdr:colOff>561975</xdr:colOff>
      <xdr:row>78</xdr:row>
      <xdr:rowOff>75806</xdr:rowOff>
    </xdr:to>
    <xdr:sp macro="" textlink="">
      <xdr:nvSpPr>
        <xdr:cNvPr id="197" name="円/楕円 196"/>
        <xdr:cNvSpPr/>
      </xdr:nvSpPr>
      <xdr:spPr>
        <a:xfrm>
          <a:off x="4584700" y="1334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60583</xdr:rowOff>
    </xdr:from>
    <xdr:ext cx="599010" cy="259045"/>
    <xdr:sp macro="" textlink="">
      <xdr:nvSpPr>
        <xdr:cNvPr id="198" name="民生費該当値テキスト"/>
        <xdr:cNvSpPr txBox="1"/>
      </xdr:nvSpPr>
      <xdr:spPr>
        <a:xfrm>
          <a:off x="4686300" y="1326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150,310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126957</xdr:rowOff>
    </xdr:from>
    <xdr:to>
      <xdr:col>5</xdr:col>
      <xdr:colOff>409575</xdr:colOff>
      <xdr:row>78</xdr:row>
      <xdr:rowOff>57107</xdr:rowOff>
    </xdr:to>
    <xdr:sp macro="" textlink="">
      <xdr:nvSpPr>
        <xdr:cNvPr id="199" name="円/楕円 198"/>
        <xdr:cNvSpPr/>
      </xdr:nvSpPr>
      <xdr:spPr>
        <a:xfrm>
          <a:off x="3746500" y="1332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48234</xdr:rowOff>
    </xdr:from>
    <xdr:ext cx="599010" cy="259045"/>
    <xdr:sp macro="" textlink="">
      <xdr:nvSpPr>
        <xdr:cNvPr id="200" name="テキスト ボックス 199"/>
        <xdr:cNvSpPr txBox="1"/>
      </xdr:nvSpPr>
      <xdr:spPr>
        <a:xfrm>
          <a:off x="3497794" y="13421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165,034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142963</xdr:rowOff>
    </xdr:from>
    <xdr:to>
      <xdr:col>4</xdr:col>
      <xdr:colOff>206375</xdr:colOff>
      <xdr:row>78</xdr:row>
      <xdr:rowOff>73113</xdr:rowOff>
    </xdr:to>
    <xdr:sp macro="" textlink="">
      <xdr:nvSpPr>
        <xdr:cNvPr id="201" name="円/楕円 200"/>
        <xdr:cNvSpPr/>
      </xdr:nvSpPr>
      <xdr:spPr>
        <a:xfrm>
          <a:off x="2857500" y="1334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64240</xdr:rowOff>
    </xdr:from>
    <xdr:ext cx="599010" cy="259045"/>
    <xdr:sp macro="" textlink="">
      <xdr:nvSpPr>
        <xdr:cNvPr id="202" name="テキスト ボックス 201"/>
        <xdr:cNvSpPr txBox="1"/>
      </xdr:nvSpPr>
      <xdr:spPr>
        <a:xfrm>
          <a:off x="2608794" y="1343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152,430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143928</xdr:rowOff>
    </xdr:from>
    <xdr:to>
      <xdr:col>3</xdr:col>
      <xdr:colOff>3175</xdr:colOff>
      <xdr:row>78</xdr:row>
      <xdr:rowOff>74078</xdr:rowOff>
    </xdr:to>
    <xdr:sp macro="" textlink="">
      <xdr:nvSpPr>
        <xdr:cNvPr id="203" name="円/楕円 202"/>
        <xdr:cNvSpPr/>
      </xdr:nvSpPr>
      <xdr:spPr>
        <a:xfrm>
          <a:off x="1968500" y="1334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65205</xdr:rowOff>
    </xdr:from>
    <xdr:ext cx="599010" cy="259045"/>
    <xdr:sp macro="" textlink="">
      <xdr:nvSpPr>
        <xdr:cNvPr id="204" name="テキスト ボックス 203"/>
        <xdr:cNvSpPr txBox="1"/>
      </xdr:nvSpPr>
      <xdr:spPr>
        <a:xfrm>
          <a:off x="1719794" y="13438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151,671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105598</xdr:rowOff>
    </xdr:from>
    <xdr:to>
      <xdr:col>1</xdr:col>
      <xdr:colOff>485775</xdr:colOff>
      <xdr:row>78</xdr:row>
      <xdr:rowOff>35748</xdr:rowOff>
    </xdr:to>
    <xdr:sp macro="" textlink="">
      <xdr:nvSpPr>
        <xdr:cNvPr id="205" name="円/楕円 204"/>
        <xdr:cNvSpPr/>
      </xdr:nvSpPr>
      <xdr:spPr>
        <a:xfrm>
          <a:off x="1079500" y="1330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26875</xdr:rowOff>
    </xdr:from>
    <xdr:ext cx="599010" cy="259045"/>
    <xdr:sp macro="" textlink="">
      <xdr:nvSpPr>
        <xdr:cNvPr id="206" name="テキスト ボックス 205"/>
        <xdr:cNvSpPr txBox="1"/>
      </xdr:nvSpPr>
      <xdr:spPr>
        <a:xfrm>
          <a:off x="830794" y="1339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168602</xdr:rowOff>
    </xdr:from>
    <xdr:to>
      <xdr:col>6</xdr:col>
      <xdr:colOff>511175</xdr:colOff>
      <xdr:row>95</xdr:row>
      <xdr:rowOff>63481</xdr:rowOff>
    </xdr:to>
    <xdr:cxnSp macro="">
      <xdr:nvCxnSpPr>
        <xdr:cNvPr id="235" name="直線コネクタ 234"/>
        <xdr:cNvCxnSpPr/>
      </xdr:nvCxnSpPr>
      <xdr:spPr>
        <a:xfrm>
          <a:off x="3797300" y="16284902"/>
          <a:ext cx="838200" cy="6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168602</xdr:rowOff>
    </xdr:from>
    <xdr:to>
      <xdr:col>5</xdr:col>
      <xdr:colOff>358775</xdr:colOff>
      <xdr:row>95</xdr:row>
      <xdr:rowOff>69748</xdr:rowOff>
    </xdr:to>
    <xdr:cxnSp macro="">
      <xdr:nvCxnSpPr>
        <xdr:cNvPr id="238" name="直線コネクタ 237"/>
        <xdr:cNvCxnSpPr/>
      </xdr:nvCxnSpPr>
      <xdr:spPr>
        <a:xfrm flipV="1">
          <a:off x="2908300" y="16284902"/>
          <a:ext cx="889000" cy="7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23942</xdr:rowOff>
    </xdr:from>
    <xdr:ext cx="599010" cy="259045"/>
    <xdr:sp macro="" textlink="">
      <xdr:nvSpPr>
        <xdr:cNvPr id="240" name="テキスト ボックス 239"/>
        <xdr:cNvSpPr txBox="1"/>
      </xdr:nvSpPr>
      <xdr:spPr>
        <a:xfrm>
          <a:off x="3497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69748</xdr:rowOff>
    </xdr:from>
    <xdr:to>
      <xdr:col>4</xdr:col>
      <xdr:colOff>155575</xdr:colOff>
      <xdr:row>95</xdr:row>
      <xdr:rowOff>98796</xdr:rowOff>
    </xdr:to>
    <xdr:cxnSp macro="">
      <xdr:nvCxnSpPr>
        <xdr:cNvPr id="241" name="直線コネクタ 240"/>
        <xdr:cNvCxnSpPr/>
      </xdr:nvCxnSpPr>
      <xdr:spPr>
        <a:xfrm flipV="1">
          <a:off x="2019300" y="16357498"/>
          <a:ext cx="889000" cy="2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98796</xdr:rowOff>
    </xdr:from>
    <xdr:to>
      <xdr:col>2</xdr:col>
      <xdr:colOff>638175</xdr:colOff>
      <xdr:row>95</xdr:row>
      <xdr:rowOff>114486</xdr:rowOff>
    </xdr:to>
    <xdr:cxnSp macro="">
      <xdr:nvCxnSpPr>
        <xdr:cNvPr id="244" name="直線コネクタ 243"/>
        <xdr:cNvCxnSpPr/>
      </xdr:nvCxnSpPr>
      <xdr:spPr>
        <a:xfrm flipV="1">
          <a:off x="1130300" y="16386546"/>
          <a:ext cx="889000" cy="1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72631</xdr:rowOff>
    </xdr:from>
    <xdr:ext cx="534377" cy="259045"/>
    <xdr:sp macro="" textlink="">
      <xdr:nvSpPr>
        <xdr:cNvPr id="246" name="テキスト ボックス 245"/>
        <xdr:cNvSpPr txBox="1"/>
      </xdr:nvSpPr>
      <xdr:spPr>
        <a:xfrm>
          <a:off x="1752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59140</xdr:rowOff>
    </xdr:from>
    <xdr:ext cx="534377" cy="259045"/>
    <xdr:sp macro="" textlink="">
      <xdr:nvSpPr>
        <xdr:cNvPr id="248" name="テキスト ボックス 247"/>
        <xdr:cNvSpPr txBox="1"/>
      </xdr:nvSpPr>
      <xdr:spPr>
        <a:xfrm>
          <a:off x="863111" y="166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12681</xdr:rowOff>
    </xdr:from>
    <xdr:to>
      <xdr:col>6</xdr:col>
      <xdr:colOff>561975</xdr:colOff>
      <xdr:row>95</xdr:row>
      <xdr:rowOff>114281</xdr:rowOff>
    </xdr:to>
    <xdr:sp macro="" textlink="">
      <xdr:nvSpPr>
        <xdr:cNvPr id="254" name="円/楕円 253"/>
        <xdr:cNvSpPr/>
      </xdr:nvSpPr>
      <xdr:spPr>
        <a:xfrm>
          <a:off x="4584700" y="1630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35558</xdr:rowOff>
    </xdr:from>
    <xdr:ext cx="599010" cy="259045"/>
    <xdr:sp macro="" textlink="">
      <xdr:nvSpPr>
        <xdr:cNvPr id="255" name="衛生費該当値テキスト"/>
        <xdr:cNvSpPr txBox="1"/>
      </xdr:nvSpPr>
      <xdr:spPr>
        <a:xfrm>
          <a:off x="4686300" y="16151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175,005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117802</xdr:rowOff>
    </xdr:from>
    <xdr:to>
      <xdr:col>5</xdr:col>
      <xdr:colOff>409575</xdr:colOff>
      <xdr:row>95</xdr:row>
      <xdr:rowOff>47952</xdr:rowOff>
    </xdr:to>
    <xdr:sp macro="" textlink="">
      <xdr:nvSpPr>
        <xdr:cNvPr id="256" name="円/楕円 255"/>
        <xdr:cNvSpPr/>
      </xdr:nvSpPr>
      <xdr:spPr>
        <a:xfrm>
          <a:off x="3746500" y="1623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64479</xdr:rowOff>
    </xdr:from>
    <xdr:ext cx="599010" cy="259045"/>
    <xdr:sp macro="" textlink="">
      <xdr:nvSpPr>
        <xdr:cNvPr id="257" name="テキスト ボックス 256"/>
        <xdr:cNvSpPr txBox="1"/>
      </xdr:nvSpPr>
      <xdr:spPr>
        <a:xfrm>
          <a:off x="3497794" y="1600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192,414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18948</xdr:rowOff>
    </xdr:from>
    <xdr:to>
      <xdr:col>4</xdr:col>
      <xdr:colOff>206375</xdr:colOff>
      <xdr:row>95</xdr:row>
      <xdr:rowOff>120548</xdr:rowOff>
    </xdr:to>
    <xdr:sp macro="" textlink="">
      <xdr:nvSpPr>
        <xdr:cNvPr id="258" name="円/楕円 257"/>
        <xdr:cNvSpPr/>
      </xdr:nvSpPr>
      <xdr:spPr>
        <a:xfrm>
          <a:off x="2857500" y="1630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137075</xdr:rowOff>
    </xdr:from>
    <xdr:ext cx="599010" cy="259045"/>
    <xdr:sp macro="" textlink="">
      <xdr:nvSpPr>
        <xdr:cNvPr id="259" name="テキスト ボックス 258"/>
        <xdr:cNvSpPr txBox="1"/>
      </xdr:nvSpPr>
      <xdr:spPr>
        <a:xfrm>
          <a:off x="2608794" y="1608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173,360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47996</xdr:rowOff>
    </xdr:from>
    <xdr:to>
      <xdr:col>3</xdr:col>
      <xdr:colOff>3175</xdr:colOff>
      <xdr:row>95</xdr:row>
      <xdr:rowOff>149596</xdr:rowOff>
    </xdr:to>
    <xdr:sp macro="" textlink="">
      <xdr:nvSpPr>
        <xdr:cNvPr id="260" name="円/楕円 259"/>
        <xdr:cNvSpPr/>
      </xdr:nvSpPr>
      <xdr:spPr>
        <a:xfrm>
          <a:off x="1968500" y="1633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166123</xdr:rowOff>
    </xdr:from>
    <xdr:ext cx="599010" cy="259045"/>
    <xdr:sp macro="" textlink="">
      <xdr:nvSpPr>
        <xdr:cNvPr id="261" name="テキスト ボックス 260"/>
        <xdr:cNvSpPr txBox="1"/>
      </xdr:nvSpPr>
      <xdr:spPr>
        <a:xfrm>
          <a:off x="1719794" y="1611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165,736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63686</xdr:rowOff>
    </xdr:from>
    <xdr:to>
      <xdr:col>1</xdr:col>
      <xdr:colOff>485775</xdr:colOff>
      <xdr:row>95</xdr:row>
      <xdr:rowOff>165286</xdr:rowOff>
    </xdr:to>
    <xdr:sp macro="" textlink="">
      <xdr:nvSpPr>
        <xdr:cNvPr id="262" name="円/楕円 261"/>
        <xdr:cNvSpPr/>
      </xdr:nvSpPr>
      <xdr:spPr>
        <a:xfrm>
          <a:off x="1079500" y="1635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10363</xdr:rowOff>
    </xdr:from>
    <xdr:ext cx="599010" cy="259045"/>
    <xdr:sp macro="" textlink="">
      <xdr:nvSpPr>
        <xdr:cNvPr id="263" name="テキスト ボックス 262"/>
        <xdr:cNvSpPr txBox="1"/>
      </xdr:nvSpPr>
      <xdr:spPr>
        <a:xfrm>
          <a:off x="830794" y="1612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38202</xdr:rowOff>
    </xdr:from>
    <xdr:to>
      <xdr:col>15</xdr:col>
      <xdr:colOff>180975</xdr:colOff>
      <xdr:row>39</xdr:row>
      <xdr:rowOff>73210</xdr:rowOff>
    </xdr:to>
    <xdr:cxnSp macro="">
      <xdr:nvCxnSpPr>
        <xdr:cNvPr id="294" name="直線コネクタ 293"/>
        <xdr:cNvCxnSpPr/>
      </xdr:nvCxnSpPr>
      <xdr:spPr>
        <a:xfrm>
          <a:off x="9639300" y="6724752"/>
          <a:ext cx="838200" cy="3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10406</xdr:rowOff>
    </xdr:from>
    <xdr:ext cx="378565" cy="259045"/>
    <xdr:sp macro="" textlink="">
      <xdr:nvSpPr>
        <xdr:cNvPr id="295" name="労働費平均値テキスト"/>
        <xdr:cNvSpPr txBox="1"/>
      </xdr:nvSpPr>
      <xdr:spPr>
        <a:xfrm>
          <a:off x="10528300" y="6696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38202</xdr:rowOff>
    </xdr:from>
    <xdr:to>
      <xdr:col>14</xdr:col>
      <xdr:colOff>28575</xdr:colOff>
      <xdr:row>39</xdr:row>
      <xdr:rowOff>66663</xdr:rowOff>
    </xdr:to>
    <xdr:cxnSp macro="">
      <xdr:nvCxnSpPr>
        <xdr:cNvPr id="297" name="直線コネクタ 296"/>
        <xdr:cNvCxnSpPr/>
      </xdr:nvCxnSpPr>
      <xdr:spPr>
        <a:xfrm flipV="1">
          <a:off x="8750300" y="6724752"/>
          <a:ext cx="8890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95037</xdr:rowOff>
    </xdr:from>
    <xdr:ext cx="469744" cy="259045"/>
    <xdr:sp macro="" textlink="">
      <xdr:nvSpPr>
        <xdr:cNvPr id="299" name="テキスト ボックス 298"/>
        <xdr:cNvSpPr txBox="1"/>
      </xdr:nvSpPr>
      <xdr:spPr>
        <a:xfrm>
          <a:off x="9404427" y="67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66663</xdr:rowOff>
    </xdr:from>
    <xdr:to>
      <xdr:col>12</xdr:col>
      <xdr:colOff>511175</xdr:colOff>
      <xdr:row>39</xdr:row>
      <xdr:rowOff>76753</xdr:rowOff>
    </xdr:to>
    <xdr:cxnSp macro="">
      <xdr:nvCxnSpPr>
        <xdr:cNvPr id="300" name="直線コネクタ 299"/>
        <xdr:cNvCxnSpPr/>
      </xdr:nvCxnSpPr>
      <xdr:spPr>
        <a:xfrm flipV="1">
          <a:off x="7861300" y="6753213"/>
          <a:ext cx="889000" cy="1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148991</xdr:rowOff>
    </xdr:from>
    <xdr:to>
      <xdr:col>11</xdr:col>
      <xdr:colOff>307975</xdr:colOff>
      <xdr:row>39</xdr:row>
      <xdr:rowOff>76753</xdr:rowOff>
    </xdr:to>
    <xdr:cxnSp macro="">
      <xdr:nvCxnSpPr>
        <xdr:cNvPr id="303" name="直線コネクタ 302"/>
        <xdr:cNvCxnSpPr/>
      </xdr:nvCxnSpPr>
      <xdr:spPr>
        <a:xfrm>
          <a:off x="6972300" y="6664091"/>
          <a:ext cx="889000" cy="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22410</xdr:rowOff>
    </xdr:from>
    <xdr:to>
      <xdr:col>15</xdr:col>
      <xdr:colOff>231775</xdr:colOff>
      <xdr:row>39</xdr:row>
      <xdr:rowOff>124010</xdr:rowOff>
    </xdr:to>
    <xdr:sp macro="" textlink="">
      <xdr:nvSpPr>
        <xdr:cNvPr id="313" name="円/楕円 312"/>
        <xdr:cNvSpPr/>
      </xdr:nvSpPr>
      <xdr:spPr>
        <a:xfrm>
          <a:off x="10426700" y="67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153237</xdr:rowOff>
    </xdr:from>
    <xdr:ext cx="469744" cy="259045"/>
    <xdr:sp macro="" textlink="">
      <xdr:nvSpPr>
        <xdr:cNvPr id="314" name="労働費該当値テキスト"/>
        <xdr:cNvSpPr txBox="1"/>
      </xdr:nvSpPr>
      <xdr:spPr>
        <a:xfrm>
          <a:off x="10528300" y="649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158852</xdr:rowOff>
    </xdr:from>
    <xdr:to>
      <xdr:col>14</xdr:col>
      <xdr:colOff>79375</xdr:colOff>
      <xdr:row>39</xdr:row>
      <xdr:rowOff>89002</xdr:rowOff>
    </xdr:to>
    <xdr:sp macro="" textlink="">
      <xdr:nvSpPr>
        <xdr:cNvPr id="315" name="円/楕円 314"/>
        <xdr:cNvSpPr/>
      </xdr:nvSpPr>
      <xdr:spPr>
        <a:xfrm>
          <a:off x="9588500" y="66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105529</xdr:rowOff>
    </xdr:from>
    <xdr:ext cx="469744" cy="259045"/>
    <xdr:sp macro="" textlink="">
      <xdr:nvSpPr>
        <xdr:cNvPr id="316" name="テキスト ボックス 315"/>
        <xdr:cNvSpPr txBox="1"/>
      </xdr:nvSpPr>
      <xdr:spPr>
        <a:xfrm>
          <a:off x="9404427" y="644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15863</xdr:rowOff>
    </xdr:from>
    <xdr:to>
      <xdr:col>12</xdr:col>
      <xdr:colOff>561975</xdr:colOff>
      <xdr:row>39</xdr:row>
      <xdr:rowOff>117463</xdr:rowOff>
    </xdr:to>
    <xdr:sp macro="" textlink="">
      <xdr:nvSpPr>
        <xdr:cNvPr id="317" name="円/楕円 316"/>
        <xdr:cNvSpPr/>
      </xdr:nvSpPr>
      <xdr:spPr>
        <a:xfrm>
          <a:off x="8699500" y="67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108590</xdr:rowOff>
    </xdr:from>
    <xdr:ext cx="469744" cy="259045"/>
    <xdr:sp macro="" textlink="">
      <xdr:nvSpPr>
        <xdr:cNvPr id="318" name="テキスト ボックス 317"/>
        <xdr:cNvSpPr txBox="1"/>
      </xdr:nvSpPr>
      <xdr:spPr>
        <a:xfrm>
          <a:off x="8515427" y="679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25953</xdr:rowOff>
    </xdr:from>
    <xdr:to>
      <xdr:col>11</xdr:col>
      <xdr:colOff>358775</xdr:colOff>
      <xdr:row>39</xdr:row>
      <xdr:rowOff>127553</xdr:rowOff>
    </xdr:to>
    <xdr:sp macro="" textlink="">
      <xdr:nvSpPr>
        <xdr:cNvPr id="319" name="円/楕円 318"/>
        <xdr:cNvSpPr/>
      </xdr:nvSpPr>
      <xdr:spPr>
        <a:xfrm>
          <a:off x="7810500" y="671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118680</xdr:rowOff>
    </xdr:from>
    <xdr:ext cx="469744" cy="259045"/>
    <xdr:sp macro="" textlink="">
      <xdr:nvSpPr>
        <xdr:cNvPr id="320" name="テキスト ボックス 319"/>
        <xdr:cNvSpPr txBox="1"/>
      </xdr:nvSpPr>
      <xdr:spPr>
        <a:xfrm>
          <a:off x="7626427" y="680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98191</xdr:rowOff>
    </xdr:from>
    <xdr:to>
      <xdr:col>10</xdr:col>
      <xdr:colOff>155575</xdr:colOff>
      <xdr:row>39</xdr:row>
      <xdr:rowOff>28341</xdr:rowOff>
    </xdr:to>
    <xdr:sp macro="" textlink="">
      <xdr:nvSpPr>
        <xdr:cNvPr id="321" name="円/楕円 320"/>
        <xdr:cNvSpPr/>
      </xdr:nvSpPr>
      <xdr:spPr>
        <a:xfrm>
          <a:off x="6921500" y="661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19468</xdr:rowOff>
    </xdr:from>
    <xdr:ext cx="469744" cy="259045"/>
    <xdr:sp macro="" textlink="">
      <xdr:nvSpPr>
        <xdr:cNvPr id="322" name="テキスト ボックス 321"/>
        <xdr:cNvSpPr txBox="1"/>
      </xdr:nvSpPr>
      <xdr:spPr>
        <a:xfrm>
          <a:off x="6737427" y="670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109052</xdr:rowOff>
    </xdr:from>
    <xdr:to>
      <xdr:col>15</xdr:col>
      <xdr:colOff>180975</xdr:colOff>
      <xdr:row>58</xdr:row>
      <xdr:rowOff>8719</xdr:rowOff>
    </xdr:to>
    <xdr:cxnSp macro="">
      <xdr:nvCxnSpPr>
        <xdr:cNvPr id="353" name="直線コネクタ 352"/>
        <xdr:cNvCxnSpPr/>
      </xdr:nvCxnSpPr>
      <xdr:spPr>
        <a:xfrm flipV="1">
          <a:off x="9639300" y="9881702"/>
          <a:ext cx="838200" cy="7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27891</xdr:rowOff>
    </xdr:from>
    <xdr:ext cx="599010" cy="259045"/>
    <xdr:sp macro="" textlink="">
      <xdr:nvSpPr>
        <xdr:cNvPr id="354" name="農林水産業費平均値テキスト"/>
        <xdr:cNvSpPr txBox="1"/>
      </xdr:nvSpPr>
      <xdr:spPr>
        <a:xfrm>
          <a:off x="10528300" y="997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8719</xdr:rowOff>
    </xdr:from>
    <xdr:to>
      <xdr:col>14</xdr:col>
      <xdr:colOff>28575</xdr:colOff>
      <xdr:row>58</xdr:row>
      <xdr:rowOff>44857</xdr:rowOff>
    </xdr:to>
    <xdr:cxnSp macro="">
      <xdr:nvCxnSpPr>
        <xdr:cNvPr id="356" name="直線コネクタ 355"/>
        <xdr:cNvCxnSpPr/>
      </xdr:nvCxnSpPr>
      <xdr:spPr>
        <a:xfrm flipV="1">
          <a:off x="8750300" y="9952819"/>
          <a:ext cx="889000" cy="3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126375</xdr:rowOff>
    </xdr:from>
    <xdr:ext cx="599010" cy="259045"/>
    <xdr:sp macro="" textlink="">
      <xdr:nvSpPr>
        <xdr:cNvPr id="358" name="テキスト ボックス 357"/>
        <xdr:cNvSpPr txBox="1"/>
      </xdr:nvSpPr>
      <xdr:spPr>
        <a:xfrm>
          <a:off x="9339794"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44857</xdr:rowOff>
    </xdr:from>
    <xdr:to>
      <xdr:col>12</xdr:col>
      <xdr:colOff>511175</xdr:colOff>
      <xdr:row>58</xdr:row>
      <xdr:rowOff>83630</xdr:rowOff>
    </xdr:to>
    <xdr:cxnSp macro="">
      <xdr:nvCxnSpPr>
        <xdr:cNvPr id="359" name="直線コネクタ 358"/>
        <xdr:cNvCxnSpPr/>
      </xdr:nvCxnSpPr>
      <xdr:spPr>
        <a:xfrm flipV="1">
          <a:off x="7861300" y="9988957"/>
          <a:ext cx="889000" cy="3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120794</xdr:rowOff>
    </xdr:from>
    <xdr:ext cx="599010" cy="259045"/>
    <xdr:sp macro="" textlink="">
      <xdr:nvSpPr>
        <xdr:cNvPr id="361" name="テキスト ボックス 360"/>
        <xdr:cNvSpPr txBox="1"/>
      </xdr:nvSpPr>
      <xdr:spPr>
        <a:xfrm>
          <a:off x="8450794" y="1006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83630</xdr:rowOff>
    </xdr:from>
    <xdr:to>
      <xdr:col>11</xdr:col>
      <xdr:colOff>307975</xdr:colOff>
      <xdr:row>58</xdr:row>
      <xdr:rowOff>93017</xdr:rowOff>
    </xdr:to>
    <xdr:cxnSp macro="">
      <xdr:nvCxnSpPr>
        <xdr:cNvPr id="362" name="直線コネクタ 361"/>
        <xdr:cNvCxnSpPr/>
      </xdr:nvCxnSpPr>
      <xdr:spPr>
        <a:xfrm flipV="1">
          <a:off x="6972300" y="10027730"/>
          <a:ext cx="889000" cy="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155044</xdr:rowOff>
    </xdr:from>
    <xdr:ext cx="599010" cy="259045"/>
    <xdr:sp macro="" textlink="">
      <xdr:nvSpPr>
        <xdr:cNvPr id="364" name="テキスト ボックス 363"/>
        <xdr:cNvSpPr txBox="1"/>
      </xdr:nvSpPr>
      <xdr:spPr>
        <a:xfrm>
          <a:off x="7561794" y="1009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167123</xdr:rowOff>
    </xdr:from>
    <xdr:ext cx="599010" cy="259045"/>
    <xdr:sp macro="" textlink="">
      <xdr:nvSpPr>
        <xdr:cNvPr id="366" name="テキスト ボックス 365"/>
        <xdr:cNvSpPr txBox="1"/>
      </xdr:nvSpPr>
      <xdr:spPr>
        <a:xfrm>
          <a:off x="6672794" y="1011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58252</xdr:rowOff>
    </xdr:from>
    <xdr:to>
      <xdr:col>15</xdr:col>
      <xdr:colOff>231775</xdr:colOff>
      <xdr:row>57</xdr:row>
      <xdr:rowOff>159852</xdr:rowOff>
    </xdr:to>
    <xdr:sp macro="" textlink="">
      <xdr:nvSpPr>
        <xdr:cNvPr id="372" name="円/楕円 371"/>
        <xdr:cNvSpPr/>
      </xdr:nvSpPr>
      <xdr:spPr>
        <a:xfrm>
          <a:off x="10426700" y="983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81129</xdr:rowOff>
    </xdr:from>
    <xdr:ext cx="599010" cy="259045"/>
    <xdr:sp macro="" textlink="">
      <xdr:nvSpPr>
        <xdr:cNvPr id="373" name="農林水産業費該当値テキスト"/>
        <xdr:cNvSpPr txBox="1"/>
      </xdr:nvSpPr>
      <xdr:spPr>
        <a:xfrm>
          <a:off x="10528300" y="968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305,654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129369</xdr:rowOff>
    </xdr:from>
    <xdr:to>
      <xdr:col>14</xdr:col>
      <xdr:colOff>79375</xdr:colOff>
      <xdr:row>58</xdr:row>
      <xdr:rowOff>59519</xdr:rowOff>
    </xdr:to>
    <xdr:sp macro="" textlink="">
      <xdr:nvSpPr>
        <xdr:cNvPr id="374" name="円/楕円 373"/>
        <xdr:cNvSpPr/>
      </xdr:nvSpPr>
      <xdr:spPr>
        <a:xfrm>
          <a:off x="9588500" y="990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76046</xdr:rowOff>
    </xdr:from>
    <xdr:ext cx="599010" cy="259045"/>
    <xdr:sp macro="" textlink="">
      <xdr:nvSpPr>
        <xdr:cNvPr id="375" name="テキスト ボックス 374"/>
        <xdr:cNvSpPr txBox="1"/>
      </xdr:nvSpPr>
      <xdr:spPr>
        <a:xfrm>
          <a:off x="9339794" y="967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240,324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165507</xdr:rowOff>
    </xdr:from>
    <xdr:to>
      <xdr:col>12</xdr:col>
      <xdr:colOff>561975</xdr:colOff>
      <xdr:row>58</xdr:row>
      <xdr:rowOff>95657</xdr:rowOff>
    </xdr:to>
    <xdr:sp macro="" textlink="">
      <xdr:nvSpPr>
        <xdr:cNvPr id="376" name="円/楕円 375"/>
        <xdr:cNvSpPr/>
      </xdr:nvSpPr>
      <xdr:spPr>
        <a:xfrm>
          <a:off x="8699500" y="9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112184</xdr:rowOff>
    </xdr:from>
    <xdr:ext cx="599010" cy="259045"/>
    <xdr:sp macro="" textlink="">
      <xdr:nvSpPr>
        <xdr:cNvPr id="377" name="テキスト ボックス 376"/>
        <xdr:cNvSpPr txBox="1"/>
      </xdr:nvSpPr>
      <xdr:spPr>
        <a:xfrm>
          <a:off x="8450794" y="971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207,126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32830</xdr:rowOff>
    </xdr:from>
    <xdr:to>
      <xdr:col>11</xdr:col>
      <xdr:colOff>358775</xdr:colOff>
      <xdr:row>58</xdr:row>
      <xdr:rowOff>134430</xdr:rowOff>
    </xdr:to>
    <xdr:sp macro="" textlink="">
      <xdr:nvSpPr>
        <xdr:cNvPr id="378" name="円/楕円 377"/>
        <xdr:cNvSpPr/>
      </xdr:nvSpPr>
      <xdr:spPr>
        <a:xfrm>
          <a:off x="7810500" y="997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150957</xdr:rowOff>
    </xdr:from>
    <xdr:ext cx="599010" cy="259045"/>
    <xdr:sp macro="" textlink="">
      <xdr:nvSpPr>
        <xdr:cNvPr id="379" name="テキスト ボックス 378"/>
        <xdr:cNvSpPr txBox="1"/>
      </xdr:nvSpPr>
      <xdr:spPr>
        <a:xfrm>
          <a:off x="7561794" y="975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171,508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42217</xdr:rowOff>
    </xdr:from>
    <xdr:to>
      <xdr:col>10</xdr:col>
      <xdr:colOff>155575</xdr:colOff>
      <xdr:row>58</xdr:row>
      <xdr:rowOff>143817</xdr:rowOff>
    </xdr:to>
    <xdr:sp macro="" textlink="">
      <xdr:nvSpPr>
        <xdr:cNvPr id="380" name="円/楕円 379"/>
        <xdr:cNvSpPr/>
      </xdr:nvSpPr>
      <xdr:spPr>
        <a:xfrm>
          <a:off x="6921500" y="998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160344</xdr:rowOff>
    </xdr:from>
    <xdr:ext cx="599010" cy="259045"/>
    <xdr:sp macro="" textlink="">
      <xdr:nvSpPr>
        <xdr:cNvPr id="381" name="テキスト ボックス 380"/>
        <xdr:cNvSpPr txBox="1"/>
      </xdr:nvSpPr>
      <xdr:spPr>
        <a:xfrm>
          <a:off x="6672794" y="976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151554</xdr:rowOff>
    </xdr:from>
    <xdr:to>
      <xdr:col>15</xdr:col>
      <xdr:colOff>180975</xdr:colOff>
      <xdr:row>77</xdr:row>
      <xdr:rowOff>23205</xdr:rowOff>
    </xdr:to>
    <xdr:cxnSp macro="">
      <xdr:nvCxnSpPr>
        <xdr:cNvPr id="410" name="直線コネクタ 409"/>
        <xdr:cNvCxnSpPr/>
      </xdr:nvCxnSpPr>
      <xdr:spPr>
        <a:xfrm>
          <a:off x="9639300" y="13181754"/>
          <a:ext cx="838200" cy="4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11" name="商工費平均値テキスト"/>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151554</xdr:rowOff>
    </xdr:from>
    <xdr:to>
      <xdr:col>14</xdr:col>
      <xdr:colOff>28575</xdr:colOff>
      <xdr:row>76</xdr:row>
      <xdr:rowOff>161981</xdr:rowOff>
    </xdr:to>
    <xdr:cxnSp macro="">
      <xdr:nvCxnSpPr>
        <xdr:cNvPr id="413" name="直線コネクタ 412"/>
        <xdr:cNvCxnSpPr/>
      </xdr:nvCxnSpPr>
      <xdr:spPr>
        <a:xfrm flipV="1">
          <a:off x="8750300" y="13181754"/>
          <a:ext cx="889000" cy="1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76044</xdr:rowOff>
    </xdr:from>
    <xdr:ext cx="534377" cy="259045"/>
    <xdr:sp macro="" textlink="">
      <xdr:nvSpPr>
        <xdr:cNvPr id="415" name="テキスト ボックス 414"/>
        <xdr:cNvSpPr txBox="1"/>
      </xdr:nvSpPr>
      <xdr:spPr>
        <a:xfrm>
          <a:off x="9372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161981</xdr:rowOff>
    </xdr:from>
    <xdr:to>
      <xdr:col>12</xdr:col>
      <xdr:colOff>511175</xdr:colOff>
      <xdr:row>77</xdr:row>
      <xdr:rowOff>97386</xdr:rowOff>
    </xdr:to>
    <xdr:cxnSp macro="">
      <xdr:nvCxnSpPr>
        <xdr:cNvPr id="416" name="直線コネクタ 415"/>
        <xdr:cNvCxnSpPr/>
      </xdr:nvCxnSpPr>
      <xdr:spPr>
        <a:xfrm flipV="1">
          <a:off x="7861300" y="13192181"/>
          <a:ext cx="889000" cy="10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77618</xdr:rowOff>
    </xdr:from>
    <xdr:ext cx="534377" cy="259045"/>
    <xdr:sp macro="" textlink="">
      <xdr:nvSpPr>
        <xdr:cNvPr id="418" name="テキスト ボックス 417"/>
        <xdr:cNvSpPr txBox="1"/>
      </xdr:nvSpPr>
      <xdr:spPr>
        <a:xfrm>
          <a:off x="8483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97386</xdr:rowOff>
    </xdr:from>
    <xdr:to>
      <xdr:col>11</xdr:col>
      <xdr:colOff>307975</xdr:colOff>
      <xdr:row>77</xdr:row>
      <xdr:rowOff>134035</xdr:rowOff>
    </xdr:to>
    <xdr:cxnSp macro="">
      <xdr:nvCxnSpPr>
        <xdr:cNvPr id="419" name="直線コネクタ 418"/>
        <xdr:cNvCxnSpPr/>
      </xdr:nvCxnSpPr>
      <xdr:spPr>
        <a:xfrm flipV="1">
          <a:off x="6972300" y="13299036"/>
          <a:ext cx="889000" cy="3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113847</xdr:rowOff>
    </xdr:from>
    <xdr:ext cx="534377" cy="259045"/>
    <xdr:sp macro="" textlink="">
      <xdr:nvSpPr>
        <xdr:cNvPr id="421" name="テキスト ボックス 420"/>
        <xdr:cNvSpPr txBox="1"/>
      </xdr:nvSpPr>
      <xdr:spPr>
        <a:xfrm>
          <a:off x="7594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23" name="テキスト ボックス 422"/>
        <xdr:cNvSpPr txBox="1"/>
      </xdr:nvSpPr>
      <xdr:spPr>
        <a:xfrm>
          <a:off x="6705111"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143855</xdr:rowOff>
    </xdr:from>
    <xdr:to>
      <xdr:col>15</xdr:col>
      <xdr:colOff>231775</xdr:colOff>
      <xdr:row>77</xdr:row>
      <xdr:rowOff>74005</xdr:rowOff>
    </xdr:to>
    <xdr:sp macro="" textlink="">
      <xdr:nvSpPr>
        <xdr:cNvPr id="429" name="円/楕円 428"/>
        <xdr:cNvSpPr/>
      </xdr:nvSpPr>
      <xdr:spPr>
        <a:xfrm>
          <a:off x="10426700" y="1317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166732</xdr:rowOff>
    </xdr:from>
    <xdr:ext cx="534377" cy="259045"/>
    <xdr:sp macro="" textlink="">
      <xdr:nvSpPr>
        <xdr:cNvPr id="430" name="商工費該当値テキスト"/>
        <xdr:cNvSpPr txBox="1"/>
      </xdr:nvSpPr>
      <xdr:spPr>
        <a:xfrm>
          <a:off x="10528300" y="1302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95,576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100754</xdr:rowOff>
    </xdr:from>
    <xdr:to>
      <xdr:col>14</xdr:col>
      <xdr:colOff>79375</xdr:colOff>
      <xdr:row>77</xdr:row>
      <xdr:rowOff>30904</xdr:rowOff>
    </xdr:to>
    <xdr:sp macro="" textlink="">
      <xdr:nvSpPr>
        <xdr:cNvPr id="431" name="円/楕円 430"/>
        <xdr:cNvSpPr/>
      </xdr:nvSpPr>
      <xdr:spPr>
        <a:xfrm>
          <a:off x="9588500" y="1313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47430</xdr:rowOff>
    </xdr:from>
    <xdr:ext cx="599010" cy="259045"/>
    <xdr:sp macro="" textlink="">
      <xdr:nvSpPr>
        <xdr:cNvPr id="432" name="テキスト ボックス 431"/>
        <xdr:cNvSpPr txBox="1"/>
      </xdr:nvSpPr>
      <xdr:spPr>
        <a:xfrm>
          <a:off x="9339794" y="1290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106,889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111181</xdr:rowOff>
    </xdr:from>
    <xdr:to>
      <xdr:col>12</xdr:col>
      <xdr:colOff>561975</xdr:colOff>
      <xdr:row>77</xdr:row>
      <xdr:rowOff>41331</xdr:rowOff>
    </xdr:to>
    <xdr:sp macro="" textlink="">
      <xdr:nvSpPr>
        <xdr:cNvPr id="433" name="円/楕円 432"/>
        <xdr:cNvSpPr/>
      </xdr:nvSpPr>
      <xdr:spPr>
        <a:xfrm>
          <a:off x="8699500" y="1314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57858</xdr:rowOff>
    </xdr:from>
    <xdr:ext cx="599010" cy="259045"/>
    <xdr:sp macro="" textlink="">
      <xdr:nvSpPr>
        <xdr:cNvPr id="434" name="テキスト ボックス 433"/>
        <xdr:cNvSpPr txBox="1"/>
      </xdr:nvSpPr>
      <xdr:spPr>
        <a:xfrm>
          <a:off x="8450794" y="12916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104,152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46586</xdr:rowOff>
    </xdr:from>
    <xdr:to>
      <xdr:col>11</xdr:col>
      <xdr:colOff>358775</xdr:colOff>
      <xdr:row>77</xdr:row>
      <xdr:rowOff>148186</xdr:rowOff>
    </xdr:to>
    <xdr:sp macro="" textlink="">
      <xdr:nvSpPr>
        <xdr:cNvPr id="435" name="円/楕円 434"/>
        <xdr:cNvSpPr/>
      </xdr:nvSpPr>
      <xdr:spPr>
        <a:xfrm>
          <a:off x="7810500" y="1324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164713</xdr:rowOff>
    </xdr:from>
    <xdr:ext cx="534377" cy="259045"/>
    <xdr:sp macro="" textlink="">
      <xdr:nvSpPr>
        <xdr:cNvPr id="436" name="テキスト ボックス 435"/>
        <xdr:cNvSpPr txBox="1"/>
      </xdr:nvSpPr>
      <xdr:spPr>
        <a:xfrm>
          <a:off x="7594111" y="1302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76,106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83235</xdr:rowOff>
    </xdr:from>
    <xdr:to>
      <xdr:col>10</xdr:col>
      <xdr:colOff>155575</xdr:colOff>
      <xdr:row>78</xdr:row>
      <xdr:rowOff>13385</xdr:rowOff>
    </xdr:to>
    <xdr:sp macro="" textlink="">
      <xdr:nvSpPr>
        <xdr:cNvPr id="437" name="円/楕円 436"/>
        <xdr:cNvSpPr/>
      </xdr:nvSpPr>
      <xdr:spPr>
        <a:xfrm>
          <a:off x="6921500" y="1328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29912</xdr:rowOff>
    </xdr:from>
    <xdr:ext cx="534377" cy="259045"/>
    <xdr:sp macro="" textlink="">
      <xdr:nvSpPr>
        <xdr:cNvPr id="438" name="テキスト ボックス 437"/>
        <xdr:cNvSpPr txBox="1"/>
      </xdr:nvSpPr>
      <xdr:spPr>
        <a:xfrm>
          <a:off x="6705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105845</xdr:rowOff>
    </xdr:from>
    <xdr:to>
      <xdr:col>15</xdr:col>
      <xdr:colOff>180975</xdr:colOff>
      <xdr:row>98</xdr:row>
      <xdr:rowOff>111815</xdr:rowOff>
    </xdr:to>
    <xdr:cxnSp macro="">
      <xdr:nvCxnSpPr>
        <xdr:cNvPr id="467" name="直線コネクタ 466"/>
        <xdr:cNvCxnSpPr/>
      </xdr:nvCxnSpPr>
      <xdr:spPr>
        <a:xfrm flipV="1">
          <a:off x="9639300" y="16907945"/>
          <a:ext cx="838200" cy="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8" name="土木費平均値テキスト"/>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111815</xdr:rowOff>
    </xdr:from>
    <xdr:to>
      <xdr:col>14</xdr:col>
      <xdr:colOff>28575</xdr:colOff>
      <xdr:row>98</xdr:row>
      <xdr:rowOff>117041</xdr:rowOff>
    </xdr:to>
    <xdr:cxnSp macro="">
      <xdr:nvCxnSpPr>
        <xdr:cNvPr id="470" name="直線コネクタ 469"/>
        <xdr:cNvCxnSpPr/>
      </xdr:nvCxnSpPr>
      <xdr:spPr>
        <a:xfrm flipV="1">
          <a:off x="8750300" y="16913915"/>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132769</xdr:rowOff>
    </xdr:from>
    <xdr:to>
      <xdr:col>12</xdr:col>
      <xdr:colOff>511175</xdr:colOff>
      <xdr:row>98</xdr:row>
      <xdr:rowOff>117041</xdr:rowOff>
    </xdr:to>
    <xdr:cxnSp macro="">
      <xdr:nvCxnSpPr>
        <xdr:cNvPr id="473" name="直線コネクタ 472"/>
        <xdr:cNvCxnSpPr/>
      </xdr:nvCxnSpPr>
      <xdr:spPr>
        <a:xfrm>
          <a:off x="7861300" y="16763419"/>
          <a:ext cx="889000" cy="15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132769</xdr:rowOff>
    </xdr:from>
    <xdr:to>
      <xdr:col>11</xdr:col>
      <xdr:colOff>307975</xdr:colOff>
      <xdr:row>98</xdr:row>
      <xdr:rowOff>74098</xdr:rowOff>
    </xdr:to>
    <xdr:cxnSp macro="">
      <xdr:nvCxnSpPr>
        <xdr:cNvPr id="476" name="直線コネクタ 475"/>
        <xdr:cNvCxnSpPr/>
      </xdr:nvCxnSpPr>
      <xdr:spPr>
        <a:xfrm flipV="1">
          <a:off x="6972300" y="16763419"/>
          <a:ext cx="889000" cy="11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170288</xdr:rowOff>
    </xdr:from>
    <xdr:ext cx="599010" cy="259045"/>
    <xdr:sp macro="" textlink="">
      <xdr:nvSpPr>
        <xdr:cNvPr id="478" name="テキスト ボックス 477"/>
        <xdr:cNvSpPr txBox="1"/>
      </xdr:nvSpPr>
      <xdr:spPr>
        <a:xfrm>
          <a:off x="7561794" y="1697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55045</xdr:rowOff>
    </xdr:from>
    <xdr:to>
      <xdr:col>15</xdr:col>
      <xdr:colOff>231775</xdr:colOff>
      <xdr:row>98</xdr:row>
      <xdr:rowOff>156645</xdr:rowOff>
    </xdr:to>
    <xdr:sp macro="" textlink="">
      <xdr:nvSpPr>
        <xdr:cNvPr id="486" name="円/楕円 485"/>
        <xdr:cNvSpPr/>
      </xdr:nvSpPr>
      <xdr:spPr>
        <a:xfrm>
          <a:off x="10426700" y="168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14422</xdr:rowOff>
    </xdr:from>
    <xdr:ext cx="599010" cy="259045"/>
    <xdr:sp macro="" textlink="">
      <xdr:nvSpPr>
        <xdr:cNvPr id="487" name="土木費該当値テキスト"/>
        <xdr:cNvSpPr txBox="1"/>
      </xdr:nvSpPr>
      <xdr:spPr>
        <a:xfrm>
          <a:off x="10528300" y="1664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144,429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61015</xdr:rowOff>
    </xdr:from>
    <xdr:to>
      <xdr:col>14</xdr:col>
      <xdr:colOff>79375</xdr:colOff>
      <xdr:row>98</xdr:row>
      <xdr:rowOff>162615</xdr:rowOff>
    </xdr:to>
    <xdr:sp macro="" textlink="">
      <xdr:nvSpPr>
        <xdr:cNvPr id="488" name="円/楕円 487"/>
        <xdr:cNvSpPr/>
      </xdr:nvSpPr>
      <xdr:spPr>
        <a:xfrm>
          <a:off x="9588500" y="1686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153742</xdr:rowOff>
    </xdr:from>
    <xdr:ext cx="599010" cy="259045"/>
    <xdr:sp macro="" textlink="">
      <xdr:nvSpPr>
        <xdr:cNvPr id="489" name="テキスト ボックス 488"/>
        <xdr:cNvSpPr txBox="1"/>
      </xdr:nvSpPr>
      <xdr:spPr>
        <a:xfrm>
          <a:off x="9339794" y="1695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136,595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66241</xdr:rowOff>
    </xdr:from>
    <xdr:to>
      <xdr:col>12</xdr:col>
      <xdr:colOff>561975</xdr:colOff>
      <xdr:row>98</xdr:row>
      <xdr:rowOff>167841</xdr:rowOff>
    </xdr:to>
    <xdr:sp macro="" textlink="">
      <xdr:nvSpPr>
        <xdr:cNvPr id="490" name="円/楕円 489"/>
        <xdr:cNvSpPr/>
      </xdr:nvSpPr>
      <xdr:spPr>
        <a:xfrm>
          <a:off x="8699500" y="1686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158968</xdr:rowOff>
    </xdr:from>
    <xdr:ext cx="599010" cy="259045"/>
    <xdr:sp macro="" textlink="">
      <xdr:nvSpPr>
        <xdr:cNvPr id="491" name="テキスト ボックス 490"/>
        <xdr:cNvSpPr txBox="1"/>
      </xdr:nvSpPr>
      <xdr:spPr>
        <a:xfrm>
          <a:off x="8450794" y="1696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129,737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81969</xdr:rowOff>
    </xdr:from>
    <xdr:to>
      <xdr:col>11</xdr:col>
      <xdr:colOff>358775</xdr:colOff>
      <xdr:row>98</xdr:row>
      <xdr:rowOff>12119</xdr:rowOff>
    </xdr:to>
    <xdr:sp macro="" textlink="">
      <xdr:nvSpPr>
        <xdr:cNvPr id="492" name="円/楕円 491"/>
        <xdr:cNvSpPr/>
      </xdr:nvSpPr>
      <xdr:spPr>
        <a:xfrm>
          <a:off x="7810500" y="1671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28646</xdr:rowOff>
    </xdr:from>
    <xdr:ext cx="599010" cy="259045"/>
    <xdr:sp macro="" textlink="">
      <xdr:nvSpPr>
        <xdr:cNvPr id="493" name="テキスト ボックス 492"/>
        <xdr:cNvSpPr txBox="1"/>
      </xdr:nvSpPr>
      <xdr:spPr>
        <a:xfrm>
          <a:off x="7561794" y="1648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334,097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23298</xdr:rowOff>
    </xdr:from>
    <xdr:to>
      <xdr:col>10</xdr:col>
      <xdr:colOff>155575</xdr:colOff>
      <xdr:row>98</xdr:row>
      <xdr:rowOff>124898</xdr:rowOff>
    </xdr:to>
    <xdr:sp macro="" textlink="">
      <xdr:nvSpPr>
        <xdr:cNvPr id="494" name="円/楕円 493"/>
        <xdr:cNvSpPr/>
      </xdr:nvSpPr>
      <xdr:spPr>
        <a:xfrm>
          <a:off x="6921500" y="1682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141425</xdr:rowOff>
    </xdr:from>
    <xdr:ext cx="599010" cy="259045"/>
    <xdr:sp macro="" textlink="">
      <xdr:nvSpPr>
        <xdr:cNvPr id="495" name="テキスト ボックス 494"/>
        <xdr:cNvSpPr txBox="1"/>
      </xdr:nvSpPr>
      <xdr:spPr>
        <a:xfrm>
          <a:off x="6672794" y="16600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186,092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148080</xdr:rowOff>
    </xdr:from>
    <xdr:to>
      <xdr:col>23</xdr:col>
      <xdr:colOff>517525</xdr:colOff>
      <xdr:row>38</xdr:row>
      <xdr:rowOff>31983</xdr:rowOff>
    </xdr:to>
    <xdr:cxnSp macro="">
      <xdr:nvCxnSpPr>
        <xdr:cNvPr id="522" name="直線コネクタ 521"/>
        <xdr:cNvCxnSpPr/>
      </xdr:nvCxnSpPr>
      <xdr:spPr>
        <a:xfrm flipV="1">
          <a:off x="15481300" y="6491730"/>
          <a:ext cx="838200" cy="5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3" name="消防費平均値テキスト"/>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28893</xdr:rowOff>
    </xdr:from>
    <xdr:to>
      <xdr:col>22</xdr:col>
      <xdr:colOff>365125</xdr:colOff>
      <xdr:row>38</xdr:row>
      <xdr:rowOff>31983</xdr:rowOff>
    </xdr:to>
    <xdr:cxnSp macro="">
      <xdr:nvCxnSpPr>
        <xdr:cNvPr id="525" name="直線コネクタ 524"/>
        <xdr:cNvCxnSpPr/>
      </xdr:nvCxnSpPr>
      <xdr:spPr>
        <a:xfrm>
          <a:off x="14592300" y="6543993"/>
          <a:ext cx="889000" cy="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28893</xdr:rowOff>
    </xdr:from>
    <xdr:to>
      <xdr:col>21</xdr:col>
      <xdr:colOff>161925</xdr:colOff>
      <xdr:row>38</xdr:row>
      <xdr:rowOff>47705</xdr:rowOff>
    </xdr:to>
    <xdr:cxnSp macro="">
      <xdr:nvCxnSpPr>
        <xdr:cNvPr id="528" name="直線コネクタ 527"/>
        <xdr:cNvCxnSpPr/>
      </xdr:nvCxnSpPr>
      <xdr:spPr>
        <a:xfrm flipV="1">
          <a:off x="13703300" y="6543993"/>
          <a:ext cx="889000" cy="1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71855</xdr:rowOff>
    </xdr:from>
    <xdr:ext cx="534377" cy="259045"/>
    <xdr:sp macro="" textlink="">
      <xdr:nvSpPr>
        <xdr:cNvPr id="530" name="テキスト ボックス 529"/>
        <xdr:cNvSpPr txBox="1"/>
      </xdr:nvSpPr>
      <xdr:spPr>
        <a:xfrm>
          <a:off x="14325111" y="65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47705</xdr:rowOff>
    </xdr:from>
    <xdr:to>
      <xdr:col>19</xdr:col>
      <xdr:colOff>644525</xdr:colOff>
      <xdr:row>38</xdr:row>
      <xdr:rowOff>51856</xdr:rowOff>
    </xdr:to>
    <xdr:cxnSp macro="">
      <xdr:nvCxnSpPr>
        <xdr:cNvPr id="531" name="直線コネクタ 530"/>
        <xdr:cNvCxnSpPr/>
      </xdr:nvCxnSpPr>
      <xdr:spPr>
        <a:xfrm flipV="1">
          <a:off x="12814300" y="6562805"/>
          <a:ext cx="889000" cy="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97280</xdr:rowOff>
    </xdr:from>
    <xdr:to>
      <xdr:col>23</xdr:col>
      <xdr:colOff>568325</xdr:colOff>
      <xdr:row>38</xdr:row>
      <xdr:rowOff>27431</xdr:rowOff>
    </xdr:to>
    <xdr:sp macro="" textlink="">
      <xdr:nvSpPr>
        <xdr:cNvPr id="541" name="円/楕円 540"/>
        <xdr:cNvSpPr/>
      </xdr:nvSpPr>
      <xdr:spPr>
        <a:xfrm>
          <a:off x="16268700" y="64409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120157</xdr:rowOff>
    </xdr:from>
    <xdr:ext cx="534377" cy="259045"/>
    <xdr:sp macro="" textlink="">
      <xdr:nvSpPr>
        <xdr:cNvPr id="542" name="消防費該当値テキスト"/>
        <xdr:cNvSpPr txBox="1"/>
      </xdr:nvSpPr>
      <xdr:spPr>
        <a:xfrm>
          <a:off x="16370300" y="629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71,334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152634</xdr:rowOff>
    </xdr:from>
    <xdr:to>
      <xdr:col>22</xdr:col>
      <xdr:colOff>415925</xdr:colOff>
      <xdr:row>38</xdr:row>
      <xdr:rowOff>82784</xdr:rowOff>
    </xdr:to>
    <xdr:sp macro="" textlink="">
      <xdr:nvSpPr>
        <xdr:cNvPr id="543" name="円/楕円 542"/>
        <xdr:cNvSpPr/>
      </xdr:nvSpPr>
      <xdr:spPr>
        <a:xfrm>
          <a:off x="15430500" y="649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73910</xdr:rowOff>
    </xdr:from>
    <xdr:ext cx="534377" cy="259045"/>
    <xdr:sp macro="" textlink="">
      <xdr:nvSpPr>
        <xdr:cNvPr id="544" name="テキスト ボックス 543"/>
        <xdr:cNvSpPr txBox="1"/>
      </xdr:nvSpPr>
      <xdr:spPr>
        <a:xfrm>
          <a:off x="15214111" y="658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47,120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149543</xdr:rowOff>
    </xdr:from>
    <xdr:to>
      <xdr:col>21</xdr:col>
      <xdr:colOff>212725</xdr:colOff>
      <xdr:row>38</xdr:row>
      <xdr:rowOff>79693</xdr:rowOff>
    </xdr:to>
    <xdr:sp macro="" textlink="">
      <xdr:nvSpPr>
        <xdr:cNvPr id="545" name="円/楕円 544"/>
        <xdr:cNvSpPr/>
      </xdr:nvSpPr>
      <xdr:spPr>
        <a:xfrm>
          <a:off x="14541500" y="649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96220</xdr:rowOff>
    </xdr:from>
    <xdr:ext cx="534377" cy="259045"/>
    <xdr:sp macro="" textlink="">
      <xdr:nvSpPr>
        <xdr:cNvPr id="546" name="テキスト ボックス 545"/>
        <xdr:cNvSpPr txBox="1"/>
      </xdr:nvSpPr>
      <xdr:spPr>
        <a:xfrm>
          <a:off x="14325111" y="62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48,472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168355</xdr:rowOff>
    </xdr:from>
    <xdr:to>
      <xdr:col>20</xdr:col>
      <xdr:colOff>9525</xdr:colOff>
      <xdr:row>38</xdr:row>
      <xdr:rowOff>98505</xdr:rowOff>
    </xdr:to>
    <xdr:sp macro="" textlink="">
      <xdr:nvSpPr>
        <xdr:cNvPr id="547" name="円/楕円 546"/>
        <xdr:cNvSpPr/>
      </xdr:nvSpPr>
      <xdr:spPr>
        <a:xfrm>
          <a:off x="13652500" y="651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89632</xdr:rowOff>
    </xdr:from>
    <xdr:ext cx="534377" cy="259045"/>
    <xdr:sp macro="" textlink="">
      <xdr:nvSpPr>
        <xdr:cNvPr id="548" name="テキスト ボックス 547"/>
        <xdr:cNvSpPr txBox="1"/>
      </xdr:nvSpPr>
      <xdr:spPr>
        <a:xfrm>
          <a:off x="13436111" y="660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1056</xdr:rowOff>
    </xdr:from>
    <xdr:to>
      <xdr:col>18</xdr:col>
      <xdr:colOff>492125</xdr:colOff>
      <xdr:row>38</xdr:row>
      <xdr:rowOff>102656</xdr:rowOff>
    </xdr:to>
    <xdr:sp macro="" textlink="">
      <xdr:nvSpPr>
        <xdr:cNvPr id="549" name="円/楕円 548"/>
        <xdr:cNvSpPr/>
      </xdr:nvSpPr>
      <xdr:spPr>
        <a:xfrm>
          <a:off x="12763500" y="651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93783</xdr:rowOff>
    </xdr:from>
    <xdr:ext cx="534377" cy="259045"/>
    <xdr:sp macro="" textlink="">
      <xdr:nvSpPr>
        <xdr:cNvPr id="550" name="テキスト ボックス 549"/>
        <xdr:cNvSpPr txBox="1"/>
      </xdr:nvSpPr>
      <xdr:spPr>
        <a:xfrm>
          <a:off x="12547111" y="66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42878</xdr:rowOff>
    </xdr:from>
    <xdr:to>
      <xdr:col>23</xdr:col>
      <xdr:colOff>517525</xdr:colOff>
      <xdr:row>56</xdr:row>
      <xdr:rowOff>46669</xdr:rowOff>
    </xdr:to>
    <xdr:cxnSp macro="">
      <xdr:nvCxnSpPr>
        <xdr:cNvPr id="579" name="直線コネクタ 578"/>
        <xdr:cNvCxnSpPr/>
      </xdr:nvCxnSpPr>
      <xdr:spPr>
        <a:xfrm>
          <a:off x="15481300" y="9644078"/>
          <a:ext cx="8382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62999</xdr:rowOff>
    </xdr:from>
    <xdr:ext cx="599010" cy="259045"/>
    <xdr:sp macro="" textlink="">
      <xdr:nvSpPr>
        <xdr:cNvPr id="580" name="教育費平均値テキスト"/>
        <xdr:cNvSpPr txBox="1"/>
      </xdr:nvSpPr>
      <xdr:spPr>
        <a:xfrm>
          <a:off x="16370300" y="9835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42878</xdr:rowOff>
    </xdr:from>
    <xdr:to>
      <xdr:col>22</xdr:col>
      <xdr:colOff>365125</xdr:colOff>
      <xdr:row>57</xdr:row>
      <xdr:rowOff>115705</xdr:rowOff>
    </xdr:to>
    <xdr:cxnSp macro="">
      <xdr:nvCxnSpPr>
        <xdr:cNvPr id="582" name="直線コネクタ 581"/>
        <xdr:cNvCxnSpPr/>
      </xdr:nvCxnSpPr>
      <xdr:spPr>
        <a:xfrm flipV="1">
          <a:off x="14592300" y="9644078"/>
          <a:ext cx="889000" cy="24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14745</xdr:rowOff>
    </xdr:from>
    <xdr:ext cx="599010" cy="259045"/>
    <xdr:sp macro="" textlink="">
      <xdr:nvSpPr>
        <xdr:cNvPr id="584" name="テキスト ボックス 583"/>
        <xdr:cNvSpPr txBox="1"/>
      </xdr:nvSpPr>
      <xdr:spPr>
        <a:xfrm>
          <a:off x="15181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115705</xdr:rowOff>
    </xdr:from>
    <xdr:to>
      <xdr:col>21</xdr:col>
      <xdr:colOff>161925</xdr:colOff>
      <xdr:row>58</xdr:row>
      <xdr:rowOff>69440</xdr:rowOff>
    </xdr:to>
    <xdr:cxnSp macro="">
      <xdr:nvCxnSpPr>
        <xdr:cNvPr id="585" name="直線コネクタ 584"/>
        <xdr:cNvCxnSpPr/>
      </xdr:nvCxnSpPr>
      <xdr:spPr>
        <a:xfrm flipV="1">
          <a:off x="13703300" y="9888355"/>
          <a:ext cx="889000" cy="12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21422</xdr:rowOff>
    </xdr:from>
    <xdr:ext cx="599010" cy="259045"/>
    <xdr:sp macro="" textlink="">
      <xdr:nvSpPr>
        <xdr:cNvPr id="587" name="テキスト ボックス 586"/>
        <xdr:cNvSpPr txBox="1"/>
      </xdr:nvSpPr>
      <xdr:spPr>
        <a:xfrm>
          <a:off x="14292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67670</xdr:rowOff>
    </xdr:from>
    <xdr:to>
      <xdr:col>19</xdr:col>
      <xdr:colOff>644525</xdr:colOff>
      <xdr:row>58</xdr:row>
      <xdr:rowOff>69440</xdr:rowOff>
    </xdr:to>
    <xdr:cxnSp macro="">
      <xdr:nvCxnSpPr>
        <xdr:cNvPr id="588" name="直線コネクタ 587"/>
        <xdr:cNvCxnSpPr/>
      </xdr:nvCxnSpPr>
      <xdr:spPr>
        <a:xfrm>
          <a:off x="12814300" y="10011770"/>
          <a:ext cx="889000" cy="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167319</xdr:rowOff>
    </xdr:from>
    <xdr:to>
      <xdr:col>23</xdr:col>
      <xdr:colOff>568325</xdr:colOff>
      <xdr:row>56</xdr:row>
      <xdr:rowOff>97469</xdr:rowOff>
    </xdr:to>
    <xdr:sp macro="" textlink="">
      <xdr:nvSpPr>
        <xdr:cNvPr id="598" name="円/楕円 597"/>
        <xdr:cNvSpPr/>
      </xdr:nvSpPr>
      <xdr:spPr>
        <a:xfrm>
          <a:off x="16268700" y="959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18746</xdr:rowOff>
    </xdr:from>
    <xdr:ext cx="599010" cy="259045"/>
    <xdr:sp macro="" textlink="">
      <xdr:nvSpPr>
        <xdr:cNvPr id="599" name="教育費該当値テキスト"/>
        <xdr:cNvSpPr txBox="1"/>
      </xdr:nvSpPr>
      <xdr:spPr>
        <a:xfrm>
          <a:off x="16370300" y="94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268,835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163528</xdr:rowOff>
    </xdr:from>
    <xdr:to>
      <xdr:col>22</xdr:col>
      <xdr:colOff>415925</xdr:colOff>
      <xdr:row>56</xdr:row>
      <xdr:rowOff>93678</xdr:rowOff>
    </xdr:to>
    <xdr:sp macro="" textlink="">
      <xdr:nvSpPr>
        <xdr:cNvPr id="600" name="円/楕円 599"/>
        <xdr:cNvSpPr/>
      </xdr:nvSpPr>
      <xdr:spPr>
        <a:xfrm>
          <a:off x="15430500" y="959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110205</xdr:rowOff>
    </xdr:from>
    <xdr:ext cx="599010" cy="259045"/>
    <xdr:sp macro="" textlink="">
      <xdr:nvSpPr>
        <xdr:cNvPr id="601" name="テキスト ボックス 600"/>
        <xdr:cNvSpPr txBox="1"/>
      </xdr:nvSpPr>
      <xdr:spPr>
        <a:xfrm>
          <a:off x="15181794" y="936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270,825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64905</xdr:rowOff>
    </xdr:from>
    <xdr:to>
      <xdr:col>21</xdr:col>
      <xdr:colOff>212725</xdr:colOff>
      <xdr:row>57</xdr:row>
      <xdr:rowOff>166505</xdr:rowOff>
    </xdr:to>
    <xdr:sp macro="" textlink="">
      <xdr:nvSpPr>
        <xdr:cNvPr id="602" name="円/楕円 601"/>
        <xdr:cNvSpPr/>
      </xdr:nvSpPr>
      <xdr:spPr>
        <a:xfrm>
          <a:off x="14541500" y="98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11582</xdr:rowOff>
    </xdr:from>
    <xdr:ext cx="599010" cy="259045"/>
    <xdr:sp macro="" textlink="">
      <xdr:nvSpPr>
        <xdr:cNvPr id="603" name="テキスト ボックス 602"/>
        <xdr:cNvSpPr txBox="1"/>
      </xdr:nvSpPr>
      <xdr:spPr>
        <a:xfrm>
          <a:off x="14292794" y="961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142,596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18640</xdr:rowOff>
    </xdr:from>
    <xdr:to>
      <xdr:col>20</xdr:col>
      <xdr:colOff>9525</xdr:colOff>
      <xdr:row>58</xdr:row>
      <xdr:rowOff>120240</xdr:rowOff>
    </xdr:to>
    <xdr:sp macro="" textlink="">
      <xdr:nvSpPr>
        <xdr:cNvPr id="604" name="円/楕円 603"/>
        <xdr:cNvSpPr/>
      </xdr:nvSpPr>
      <xdr:spPr>
        <a:xfrm>
          <a:off x="13652500" y="996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111367</xdr:rowOff>
    </xdr:from>
    <xdr:ext cx="534377" cy="259045"/>
    <xdr:sp macro="" textlink="">
      <xdr:nvSpPr>
        <xdr:cNvPr id="605" name="テキスト ボックス 604"/>
        <xdr:cNvSpPr txBox="1"/>
      </xdr:nvSpPr>
      <xdr:spPr>
        <a:xfrm>
          <a:off x="13436111" y="1005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76,882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16870</xdr:rowOff>
    </xdr:from>
    <xdr:to>
      <xdr:col>18</xdr:col>
      <xdr:colOff>492125</xdr:colOff>
      <xdr:row>58</xdr:row>
      <xdr:rowOff>118470</xdr:rowOff>
    </xdr:to>
    <xdr:sp macro="" textlink="">
      <xdr:nvSpPr>
        <xdr:cNvPr id="606" name="円/楕円 605"/>
        <xdr:cNvSpPr/>
      </xdr:nvSpPr>
      <xdr:spPr>
        <a:xfrm>
          <a:off x="12763500" y="996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109597</xdr:rowOff>
    </xdr:from>
    <xdr:ext cx="534377" cy="259045"/>
    <xdr:sp macro="" textlink="">
      <xdr:nvSpPr>
        <xdr:cNvPr id="607" name="テキスト ボックス 606"/>
        <xdr:cNvSpPr txBox="1"/>
      </xdr:nvSpPr>
      <xdr:spPr>
        <a:xfrm>
          <a:off x="12547111" y="1005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77,811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40" name="直線コネクタ 63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3" name="直線コネクタ 642"/>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4" name="災害復旧費該当値テキスト"/>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7" name="円/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8" name="テキスト ボックス 65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9" name="円/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0" name="テキスト ボックス 65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1" name="円/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2" name="テキスト ボックス 661"/>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170833</xdr:rowOff>
    </xdr:from>
    <xdr:to>
      <xdr:col>23</xdr:col>
      <xdr:colOff>517525</xdr:colOff>
      <xdr:row>97</xdr:row>
      <xdr:rowOff>4494</xdr:rowOff>
    </xdr:to>
    <xdr:cxnSp macro="">
      <xdr:nvCxnSpPr>
        <xdr:cNvPr id="691" name="直線コネクタ 690"/>
        <xdr:cNvCxnSpPr/>
      </xdr:nvCxnSpPr>
      <xdr:spPr>
        <a:xfrm flipV="1">
          <a:off x="15481300" y="16630033"/>
          <a:ext cx="838200" cy="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2" name="公債費平均値テキスト"/>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168748</xdr:rowOff>
    </xdr:from>
    <xdr:to>
      <xdr:col>22</xdr:col>
      <xdr:colOff>365125</xdr:colOff>
      <xdr:row>97</xdr:row>
      <xdr:rowOff>4494</xdr:rowOff>
    </xdr:to>
    <xdr:cxnSp macro="">
      <xdr:nvCxnSpPr>
        <xdr:cNvPr id="694" name="直線コネクタ 693"/>
        <xdr:cNvCxnSpPr/>
      </xdr:nvCxnSpPr>
      <xdr:spPr>
        <a:xfrm>
          <a:off x="14592300" y="16627948"/>
          <a:ext cx="889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6" name="テキスト ボックス 695"/>
        <xdr:cNvSpPr txBox="1"/>
      </xdr:nvSpPr>
      <xdr:spPr>
        <a:xfrm>
          <a:off x="15181794"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160598</xdr:rowOff>
    </xdr:from>
    <xdr:to>
      <xdr:col>21</xdr:col>
      <xdr:colOff>161925</xdr:colOff>
      <xdr:row>96</xdr:row>
      <xdr:rowOff>168748</xdr:rowOff>
    </xdr:to>
    <xdr:cxnSp macro="">
      <xdr:nvCxnSpPr>
        <xdr:cNvPr id="697" name="直線コネクタ 696"/>
        <xdr:cNvCxnSpPr/>
      </xdr:nvCxnSpPr>
      <xdr:spPr>
        <a:xfrm>
          <a:off x="13703300" y="16619798"/>
          <a:ext cx="889000" cy="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9" name="テキスト ボックス 698"/>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150763</xdr:rowOff>
    </xdr:from>
    <xdr:to>
      <xdr:col>19</xdr:col>
      <xdr:colOff>644525</xdr:colOff>
      <xdr:row>96</xdr:row>
      <xdr:rowOff>160598</xdr:rowOff>
    </xdr:to>
    <xdr:cxnSp macro="">
      <xdr:nvCxnSpPr>
        <xdr:cNvPr id="700" name="直線コネクタ 699"/>
        <xdr:cNvCxnSpPr/>
      </xdr:nvCxnSpPr>
      <xdr:spPr>
        <a:xfrm>
          <a:off x="12814300" y="16609963"/>
          <a:ext cx="889000" cy="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120033</xdr:rowOff>
    </xdr:from>
    <xdr:to>
      <xdr:col>23</xdr:col>
      <xdr:colOff>568325</xdr:colOff>
      <xdr:row>97</xdr:row>
      <xdr:rowOff>50183</xdr:rowOff>
    </xdr:to>
    <xdr:sp macro="" textlink="">
      <xdr:nvSpPr>
        <xdr:cNvPr id="710" name="円/楕円 709"/>
        <xdr:cNvSpPr/>
      </xdr:nvSpPr>
      <xdr:spPr>
        <a:xfrm>
          <a:off x="16268700" y="1657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142910</xdr:rowOff>
    </xdr:from>
    <xdr:ext cx="599010" cy="259045"/>
    <xdr:sp macro="" textlink="">
      <xdr:nvSpPr>
        <xdr:cNvPr id="711" name="公債費該当値テキスト"/>
        <xdr:cNvSpPr txBox="1"/>
      </xdr:nvSpPr>
      <xdr:spPr>
        <a:xfrm>
          <a:off x="16370300" y="1643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203,657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125144</xdr:rowOff>
    </xdr:from>
    <xdr:to>
      <xdr:col>22</xdr:col>
      <xdr:colOff>415925</xdr:colOff>
      <xdr:row>97</xdr:row>
      <xdr:rowOff>55294</xdr:rowOff>
    </xdr:to>
    <xdr:sp macro="" textlink="">
      <xdr:nvSpPr>
        <xdr:cNvPr id="712" name="円/楕円 711"/>
        <xdr:cNvSpPr/>
      </xdr:nvSpPr>
      <xdr:spPr>
        <a:xfrm>
          <a:off x="15430500" y="165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71821</xdr:rowOff>
    </xdr:from>
    <xdr:ext cx="599010" cy="259045"/>
    <xdr:sp macro="" textlink="">
      <xdr:nvSpPr>
        <xdr:cNvPr id="713" name="テキスト ボックス 712"/>
        <xdr:cNvSpPr txBox="1"/>
      </xdr:nvSpPr>
      <xdr:spPr>
        <a:xfrm>
          <a:off x="15181794" y="16359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200,974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117948</xdr:rowOff>
    </xdr:from>
    <xdr:to>
      <xdr:col>21</xdr:col>
      <xdr:colOff>212725</xdr:colOff>
      <xdr:row>97</xdr:row>
      <xdr:rowOff>48098</xdr:rowOff>
    </xdr:to>
    <xdr:sp macro="" textlink="">
      <xdr:nvSpPr>
        <xdr:cNvPr id="714" name="円/楕円 713"/>
        <xdr:cNvSpPr/>
      </xdr:nvSpPr>
      <xdr:spPr>
        <a:xfrm>
          <a:off x="14541500" y="1657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64625</xdr:rowOff>
    </xdr:from>
    <xdr:ext cx="599010" cy="259045"/>
    <xdr:sp macro="" textlink="">
      <xdr:nvSpPr>
        <xdr:cNvPr id="715" name="テキスト ボックス 714"/>
        <xdr:cNvSpPr txBox="1"/>
      </xdr:nvSpPr>
      <xdr:spPr>
        <a:xfrm>
          <a:off x="14292794" y="16352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204,752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109798</xdr:rowOff>
    </xdr:from>
    <xdr:to>
      <xdr:col>20</xdr:col>
      <xdr:colOff>9525</xdr:colOff>
      <xdr:row>97</xdr:row>
      <xdr:rowOff>39948</xdr:rowOff>
    </xdr:to>
    <xdr:sp macro="" textlink="">
      <xdr:nvSpPr>
        <xdr:cNvPr id="716" name="円/楕円 715"/>
        <xdr:cNvSpPr/>
      </xdr:nvSpPr>
      <xdr:spPr>
        <a:xfrm>
          <a:off x="13652500" y="1656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56475</xdr:rowOff>
    </xdr:from>
    <xdr:ext cx="599010" cy="259045"/>
    <xdr:sp macro="" textlink="">
      <xdr:nvSpPr>
        <xdr:cNvPr id="717" name="テキスト ボックス 716"/>
        <xdr:cNvSpPr txBox="1"/>
      </xdr:nvSpPr>
      <xdr:spPr>
        <a:xfrm>
          <a:off x="13403794" y="1634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209,030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99963</xdr:rowOff>
    </xdr:from>
    <xdr:to>
      <xdr:col>18</xdr:col>
      <xdr:colOff>492125</xdr:colOff>
      <xdr:row>97</xdr:row>
      <xdr:rowOff>30113</xdr:rowOff>
    </xdr:to>
    <xdr:sp macro="" textlink="">
      <xdr:nvSpPr>
        <xdr:cNvPr id="718" name="円/楕円 717"/>
        <xdr:cNvSpPr/>
      </xdr:nvSpPr>
      <xdr:spPr>
        <a:xfrm>
          <a:off x="12763500" y="1655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46640</xdr:rowOff>
    </xdr:from>
    <xdr:ext cx="599010" cy="259045"/>
    <xdr:sp macro="" textlink="">
      <xdr:nvSpPr>
        <xdr:cNvPr id="719" name="テキスト ボックス 718"/>
        <xdr:cNvSpPr txBox="1"/>
      </xdr:nvSpPr>
      <xdr:spPr>
        <a:xfrm>
          <a:off x="12514794" y="16334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214,193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教育費について、平成２６年度から類似団体平均に比べ高い水準となっているが、その要因は、教育環境の充実を図るため、他の経費を見直し、豊富小学校改築整備事業に重点的に取り組んできたことに伴い、普通建設事業費が増加したもので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北海道豊富町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行財政改革を着実に進めていることから、実質収支額は継続的に黒字を確保している。</a:t>
          </a:r>
          <a:endParaRPr lang="ja-JP" altLang="ja-JP" sz="1400">
            <a:effectLst/>
          </a:endParaRPr>
        </a:p>
        <a:p>
          <a:r>
            <a:rPr lang="ja-JP" altLang="ja-JP" sz="1400" b="0" i="0" baseline="0">
              <a:solidFill>
                <a:schemeClr val="dk1"/>
              </a:solidFill>
              <a:effectLst/>
              <a:latin typeface="+mn-lt"/>
              <a:ea typeface="+mn-ea"/>
              <a:cs typeface="+mn-cs"/>
            </a:rPr>
            <a:t>　財政調整基金残高については、行財政改革の取り組みによる実質収支の黒字が拡大したことから、将来の財政需要に備えることを目的に取崩額を上回る積み立てを実施したため、前年度比で増加している。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北海道豊富町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一般会計については、国の経済対策や繰越金の増により黒字額が増加傾向である。</a:t>
          </a:r>
          <a:endParaRPr lang="ja-JP" altLang="ja-JP" sz="1400">
            <a:effectLst/>
          </a:endParaRPr>
        </a:p>
        <a:p>
          <a:pPr rtl="0"/>
          <a:r>
            <a:rPr lang="ja-JP" altLang="ja-JP" sz="1400" b="0" i="0" baseline="0">
              <a:solidFill>
                <a:schemeClr val="dk1"/>
              </a:solidFill>
              <a:effectLst/>
              <a:latin typeface="+mn-lt"/>
              <a:ea typeface="+mn-ea"/>
              <a:cs typeface="+mn-cs"/>
            </a:rPr>
            <a:t>　国民健康保険病院事業特別会計については、一般会計からの繰出金が多額になっているものの資金不足は発生していない。</a:t>
          </a:r>
          <a:endParaRPr lang="ja-JP" altLang="ja-JP" sz="1400">
            <a:effectLst/>
          </a:endParaRPr>
        </a:p>
        <a:p>
          <a:pPr rtl="0"/>
          <a:r>
            <a:rPr lang="ja-JP" altLang="ja-JP" sz="1400" b="0" i="0" baseline="0">
              <a:solidFill>
                <a:schemeClr val="dk1"/>
              </a:solidFill>
              <a:effectLst/>
              <a:latin typeface="+mn-lt"/>
              <a:ea typeface="+mn-ea"/>
              <a:cs typeface="+mn-cs"/>
            </a:rPr>
            <a:t>　その他の特別会計についても、一般会計からの繰出金があるものの黒字決算となっており、近年横ばい状態である。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hinya_mitobe\Desktop\&#12304;&#36001;&#25919;&#29366;&#27841;&#36039;&#26009;&#38598;&#12305;_015164_&#35914;&#23500;&#30010;_2015\&#12304;&#36001;&#25919;&#29366;&#27841;&#36039;&#26009;&#38598;&#12305;_015164_&#35914;&#23500;&#30010;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73.400000000000006</v>
          </cell>
          <cell r="L73">
            <v>54.6</v>
          </cell>
          <cell r="M73">
            <v>38</v>
          </cell>
          <cell r="N73">
            <v>42.9</v>
          </cell>
          <cell r="O73">
            <v>34.5</v>
          </cell>
        </row>
        <row r="75">
          <cell r="K75">
            <v>17</v>
          </cell>
          <cell r="L75">
            <v>15.7</v>
          </cell>
          <cell r="M75">
            <v>14.4</v>
          </cell>
          <cell r="N75">
            <v>13.2</v>
          </cell>
          <cell r="O75">
            <v>12.4</v>
          </cell>
        </row>
        <row r="77">
          <cell r="G77" t="str">
            <v>類似団体内平均値</v>
          </cell>
          <cell r="K77">
            <v>0</v>
          </cell>
          <cell r="L77">
            <v>0</v>
          </cell>
          <cell r="M77">
            <v>0</v>
          </cell>
          <cell r="N77">
            <v>0</v>
          </cell>
          <cell r="O77">
            <v>0</v>
          </cell>
        </row>
        <row r="79">
          <cell r="K79">
            <v>11.4</v>
          </cell>
          <cell r="L79">
            <v>10.1</v>
          </cell>
          <cell r="M79">
            <v>9.1999999999999993</v>
          </cell>
          <cell r="N79">
            <v>8.1999999999999993</v>
          </cell>
          <cell r="O79">
            <v>7.8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7953182</v>
      </c>
      <c r="BO4" s="379"/>
      <c r="BP4" s="379"/>
      <c r="BQ4" s="379"/>
      <c r="BR4" s="379"/>
      <c r="BS4" s="379"/>
      <c r="BT4" s="379"/>
      <c r="BU4" s="380"/>
      <c r="BV4" s="378">
        <v>7265912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19.2</v>
      </c>
      <c r="CU4" s="556"/>
      <c r="CV4" s="556"/>
      <c r="CW4" s="556"/>
      <c r="CX4" s="556"/>
      <c r="CY4" s="556"/>
      <c r="CZ4" s="556"/>
      <c r="DA4" s="557"/>
      <c r="DB4" s="555">
        <v>17.600000000000001</v>
      </c>
      <c r="DC4" s="556"/>
      <c r="DD4" s="556"/>
      <c r="DE4" s="556"/>
      <c r="DF4" s="556"/>
      <c r="DG4" s="556"/>
      <c r="DH4" s="556"/>
      <c r="DI4" s="557"/>
      <c r="DJ4" s="137"/>
      <c r="DK4" s="137"/>
      <c r="DL4" s="137"/>
      <c r="DM4" s="137"/>
      <c r="DN4" s="137"/>
      <c r="DO4" s="137"/>
    </row>
    <row r="5" spans="1:119" ht="18.75" customHeight="1">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7215967</v>
      </c>
      <c r="BO5" s="384"/>
      <c r="BP5" s="384"/>
      <c r="BQ5" s="384"/>
      <c r="BR5" s="384"/>
      <c r="BS5" s="384"/>
      <c r="BT5" s="384"/>
      <c r="BU5" s="385"/>
      <c r="BV5" s="383">
        <v>6328635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76.8</v>
      </c>
      <c r="CU5" s="354"/>
      <c r="CV5" s="354"/>
      <c r="CW5" s="354"/>
      <c r="CX5" s="354"/>
      <c r="CY5" s="354"/>
      <c r="CZ5" s="354"/>
      <c r="DA5" s="355"/>
      <c r="DB5" s="353">
        <v>80.900000000000006</v>
      </c>
      <c r="DC5" s="354"/>
      <c r="DD5" s="354"/>
      <c r="DE5" s="354"/>
      <c r="DF5" s="354"/>
      <c r="DG5" s="354"/>
      <c r="DH5" s="354"/>
      <c r="DI5" s="355"/>
      <c r="DJ5" s="137"/>
      <c r="DK5" s="137"/>
      <c r="DL5" s="137"/>
      <c r="DM5" s="137"/>
      <c r="DN5" s="137"/>
      <c r="DO5" s="137"/>
    </row>
    <row r="6" spans="1:119" ht="18.75" customHeight="1">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737215</v>
      </c>
      <c r="BO6" s="384"/>
      <c r="BP6" s="384"/>
      <c r="BQ6" s="384"/>
      <c r="BR6" s="384"/>
      <c r="BS6" s="384"/>
      <c r="BT6" s="384"/>
      <c r="BU6" s="385"/>
      <c r="BV6" s="383">
        <v>937277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80.5</v>
      </c>
      <c r="CU6" s="530"/>
      <c r="CV6" s="530"/>
      <c r="CW6" s="530"/>
      <c r="CX6" s="530"/>
      <c r="CY6" s="530"/>
      <c r="CZ6" s="530"/>
      <c r="DA6" s="531"/>
      <c r="DB6" s="529">
        <v>85.2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43548</v>
      </c>
      <c r="BO7" s="384"/>
      <c r="BP7" s="384"/>
      <c r="BQ7" s="384"/>
      <c r="BR7" s="384"/>
      <c r="BS7" s="384"/>
      <c r="BT7" s="384"/>
      <c r="BU7" s="385"/>
      <c r="BV7" s="383">
        <v>311973</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3608977</v>
      </c>
      <c r="CU7" s="384"/>
      <c r="CV7" s="384"/>
      <c r="CW7" s="384"/>
      <c r="CX7" s="384"/>
      <c r="CY7" s="384"/>
      <c r="CZ7" s="384"/>
      <c r="DA7" s="385"/>
      <c r="DB7" s="383">
        <v>3548089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78</v>
      </c>
      <c r="AV8" s="441"/>
      <c r="AW8" s="441"/>
      <c r="AX8" s="441"/>
      <c r="AY8" s="363" t="s">
        <v>92</v>
      </c>
      <c r="AZ8" s="364"/>
      <c r="BA8" s="364"/>
      <c r="BB8" s="364"/>
      <c r="BC8" s="364"/>
      <c r="BD8" s="364"/>
      <c r="BE8" s="364"/>
      <c r="BF8" s="364"/>
      <c r="BG8" s="364"/>
      <c r="BH8" s="364"/>
      <c r="BI8" s="364"/>
      <c r="BJ8" s="364"/>
      <c r="BK8" s="364"/>
      <c r="BL8" s="364"/>
      <c r="BM8" s="365"/>
      <c r="BN8" s="383">
        <v>693667</v>
      </c>
      <c r="BO8" s="384"/>
      <c r="BP8" s="384"/>
      <c r="BQ8" s="384"/>
      <c r="BR8" s="384"/>
      <c r="BS8" s="384"/>
      <c r="BT8" s="384"/>
      <c r="BU8" s="385"/>
      <c r="BV8" s="383">
        <v>625304</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0.16</v>
      </c>
      <c r="CU8" s="493"/>
      <c r="CV8" s="493"/>
      <c r="CW8" s="493"/>
      <c r="CX8" s="493"/>
      <c r="CY8" s="493"/>
      <c r="CZ8" s="493"/>
      <c r="DA8" s="494"/>
      <c r="DB8" s="492">
        <v>0.15</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4054</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78</v>
      </c>
      <c r="AV9" s="441"/>
      <c r="AW9" s="441"/>
      <c r="AX9" s="441"/>
      <c r="AY9" s="363" t="s">
        <v>98</v>
      </c>
      <c r="AZ9" s="364"/>
      <c r="BA9" s="364"/>
      <c r="BB9" s="364"/>
      <c r="BC9" s="364"/>
      <c r="BD9" s="364"/>
      <c r="BE9" s="364"/>
      <c r="BF9" s="364"/>
      <c r="BG9" s="364"/>
      <c r="BH9" s="364"/>
      <c r="BI9" s="364"/>
      <c r="BJ9" s="364"/>
      <c r="BK9" s="364"/>
      <c r="BL9" s="364"/>
      <c r="BM9" s="365"/>
      <c r="BN9" s="383">
        <v>68363</v>
      </c>
      <c r="BO9" s="384"/>
      <c r="BP9" s="384"/>
      <c r="BQ9" s="384"/>
      <c r="BR9" s="384"/>
      <c r="BS9" s="384"/>
      <c r="BT9" s="384"/>
      <c r="BU9" s="385"/>
      <c r="BV9" s="383">
        <v>90695</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16.3</v>
      </c>
      <c r="CU9" s="354"/>
      <c r="CV9" s="354"/>
      <c r="CW9" s="354"/>
      <c r="CX9" s="354"/>
      <c r="CY9" s="354"/>
      <c r="CZ9" s="354"/>
      <c r="DA9" s="355"/>
      <c r="DB9" s="353">
        <v>15.9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4378</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102</v>
      </c>
      <c r="AV10" s="441"/>
      <c r="AW10" s="441"/>
      <c r="AX10" s="441"/>
      <c r="AY10" s="363" t="s">
        <v>103</v>
      </c>
      <c r="AZ10" s="364"/>
      <c r="BA10" s="364"/>
      <c r="BB10" s="364"/>
      <c r="BC10" s="364"/>
      <c r="BD10" s="364"/>
      <c r="BE10" s="364"/>
      <c r="BF10" s="364"/>
      <c r="BG10" s="364"/>
      <c r="BH10" s="364"/>
      <c r="BI10" s="364"/>
      <c r="BJ10" s="364"/>
      <c r="BK10" s="364"/>
      <c r="BL10" s="364"/>
      <c r="BM10" s="365"/>
      <c r="BN10" s="383">
        <v>201131</v>
      </c>
      <c r="BO10" s="384"/>
      <c r="BP10" s="384"/>
      <c r="BQ10" s="384"/>
      <c r="BR10" s="384"/>
      <c r="BS10" s="384"/>
      <c r="BT10" s="384"/>
      <c r="BU10" s="385"/>
      <c r="BV10" s="383">
        <v>160</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31" t="s">
        <v>105</v>
      </c>
      <c r="M11" s="432"/>
      <c r="N11" s="432"/>
      <c r="O11" s="432"/>
      <c r="P11" s="432"/>
      <c r="Q11" s="433"/>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102</v>
      </c>
      <c r="AV11" s="441"/>
      <c r="AW11" s="441"/>
      <c r="AX11" s="441"/>
      <c r="AY11" s="363" t="s">
        <v>108</v>
      </c>
      <c r="AZ11" s="364"/>
      <c r="BA11" s="364"/>
      <c r="BB11" s="364"/>
      <c r="BC11" s="364"/>
      <c r="BD11" s="364"/>
      <c r="BE11" s="364"/>
      <c r="BF11" s="364"/>
      <c r="BG11" s="364"/>
      <c r="BH11" s="364"/>
      <c r="BI11" s="364"/>
      <c r="BJ11" s="364"/>
      <c r="BK11" s="364"/>
      <c r="BL11" s="364"/>
      <c r="BM11" s="365"/>
      <c r="BN11" s="383" t="s">
        <v>109</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c r="A12" s="138"/>
      <c r="B12" s="495" t="s">
        <v>111</v>
      </c>
      <c r="C12" s="496"/>
      <c r="D12" s="496"/>
      <c r="E12" s="496"/>
      <c r="F12" s="496"/>
      <c r="G12" s="496"/>
      <c r="H12" s="496"/>
      <c r="I12" s="496"/>
      <c r="J12" s="496"/>
      <c r="K12" s="497"/>
      <c r="L12" s="504" t="s">
        <v>112</v>
      </c>
      <c r="M12" s="505"/>
      <c r="N12" s="505"/>
      <c r="O12" s="505"/>
      <c r="P12" s="505"/>
      <c r="Q12" s="506"/>
      <c r="R12" s="507">
        <v>4104</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v>115000</v>
      </c>
      <c r="BO12" s="384"/>
      <c r="BP12" s="384"/>
      <c r="BQ12" s="384"/>
      <c r="BR12" s="384"/>
      <c r="BS12" s="384"/>
      <c r="BT12" s="384"/>
      <c r="BU12" s="385"/>
      <c r="BV12" s="383">
        <v>100000</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120</v>
      </c>
      <c r="N13" s="482"/>
      <c r="O13" s="482"/>
      <c r="P13" s="482"/>
      <c r="Q13" s="483"/>
      <c r="R13" s="484">
        <v>4086</v>
      </c>
      <c r="S13" s="485"/>
      <c r="T13" s="485"/>
      <c r="U13" s="485"/>
      <c r="V13" s="486"/>
      <c r="W13" s="472" t="s">
        <v>121</v>
      </c>
      <c r="X13" s="398"/>
      <c r="Y13" s="398"/>
      <c r="Z13" s="398"/>
      <c r="AA13" s="398"/>
      <c r="AB13" s="399"/>
      <c r="AC13" s="359">
        <v>620</v>
      </c>
      <c r="AD13" s="360"/>
      <c r="AE13" s="360"/>
      <c r="AF13" s="360"/>
      <c r="AG13" s="361"/>
      <c r="AH13" s="359">
        <v>626</v>
      </c>
      <c r="AI13" s="360"/>
      <c r="AJ13" s="360"/>
      <c r="AK13" s="360"/>
      <c r="AL13" s="362"/>
      <c r="AM13" s="452" t="s">
        <v>122</v>
      </c>
      <c r="AN13" s="357"/>
      <c r="AO13" s="357"/>
      <c r="AP13" s="357"/>
      <c r="AQ13" s="357"/>
      <c r="AR13" s="357"/>
      <c r="AS13" s="357"/>
      <c r="AT13" s="358"/>
      <c r="AU13" s="440" t="s">
        <v>123</v>
      </c>
      <c r="AV13" s="441"/>
      <c r="AW13" s="441"/>
      <c r="AX13" s="441"/>
      <c r="AY13" s="363" t="s">
        <v>124</v>
      </c>
      <c r="AZ13" s="364"/>
      <c r="BA13" s="364"/>
      <c r="BB13" s="364"/>
      <c r="BC13" s="364"/>
      <c r="BD13" s="364"/>
      <c r="BE13" s="364"/>
      <c r="BF13" s="364"/>
      <c r="BG13" s="364"/>
      <c r="BH13" s="364"/>
      <c r="BI13" s="364"/>
      <c r="BJ13" s="364"/>
      <c r="BK13" s="364"/>
      <c r="BL13" s="364"/>
      <c r="BM13" s="365"/>
      <c r="BN13" s="383">
        <v>154494</v>
      </c>
      <c r="BO13" s="384"/>
      <c r="BP13" s="384"/>
      <c r="BQ13" s="384"/>
      <c r="BR13" s="384"/>
      <c r="BS13" s="384"/>
      <c r="BT13" s="384"/>
      <c r="BU13" s="385"/>
      <c r="BV13" s="383">
        <v>-9145</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12.4</v>
      </c>
      <c r="CU13" s="354"/>
      <c r="CV13" s="354"/>
      <c r="CW13" s="354"/>
      <c r="CX13" s="354"/>
      <c r="CY13" s="354"/>
      <c r="CZ13" s="354"/>
      <c r="DA13" s="355"/>
      <c r="DB13" s="353">
        <v>13.2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126</v>
      </c>
      <c r="M14" s="513"/>
      <c r="N14" s="513"/>
      <c r="O14" s="513"/>
      <c r="P14" s="513"/>
      <c r="Q14" s="514"/>
      <c r="R14" s="484">
        <v>4172</v>
      </c>
      <c r="S14" s="485"/>
      <c r="T14" s="485"/>
      <c r="U14" s="485"/>
      <c r="V14" s="486"/>
      <c r="W14" s="487"/>
      <c r="X14" s="401"/>
      <c r="Y14" s="401"/>
      <c r="Z14" s="401"/>
      <c r="AA14" s="401"/>
      <c r="AB14" s="402"/>
      <c r="AC14" s="477">
        <v>26.6</v>
      </c>
      <c r="AD14" s="478"/>
      <c r="AE14" s="478"/>
      <c r="AF14" s="478"/>
      <c r="AG14" s="479"/>
      <c r="AH14" s="477">
        <v>24.2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v>34.5</v>
      </c>
      <c r="CU14" s="456"/>
      <c r="CV14" s="456"/>
      <c r="CW14" s="456"/>
      <c r="CX14" s="456"/>
      <c r="CY14" s="456"/>
      <c r="CZ14" s="456"/>
      <c r="DA14" s="457"/>
      <c r="DB14" s="488">
        <v>42.9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120</v>
      </c>
      <c r="N15" s="482"/>
      <c r="O15" s="482"/>
      <c r="P15" s="482"/>
      <c r="Q15" s="483"/>
      <c r="R15" s="484">
        <v>4158</v>
      </c>
      <c r="S15" s="485"/>
      <c r="T15" s="485"/>
      <c r="U15" s="485"/>
      <c r="V15" s="486"/>
      <c r="W15" s="472" t="s">
        <v>128</v>
      </c>
      <c r="X15" s="398"/>
      <c r="Y15" s="398"/>
      <c r="Z15" s="398"/>
      <c r="AA15" s="398"/>
      <c r="AB15" s="399"/>
      <c r="AC15" s="359">
        <v>393</v>
      </c>
      <c r="AD15" s="360"/>
      <c r="AE15" s="360"/>
      <c r="AF15" s="360"/>
      <c r="AG15" s="361"/>
      <c r="AH15" s="359">
        <v>468</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539159</v>
      </c>
      <c r="BO15" s="379"/>
      <c r="BP15" s="379"/>
      <c r="BQ15" s="379"/>
      <c r="BR15" s="379"/>
      <c r="BS15" s="379"/>
      <c r="BT15" s="379"/>
      <c r="BU15" s="380"/>
      <c r="BV15" s="378">
        <v>512520</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401"/>
      <c r="Y16" s="401"/>
      <c r="Z16" s="401"/>
      <c r="AA16" s="401"/>
      <c r="AB16" s="402"/>
      <c r="AC16" s="477">
        <v>16.899999999999999</v>
      </c>
      <c r="AD16" s="478"/>
      <c r="AE16" s="478"/>
      <c r="AF16" s="478"/>
      <c r="AG16" s="479"/>
      <c r="AH16" s="477">
        <v>18.100000000000001</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3312249</v>
      </c>
      <c r="BO16" s="384"/>
      <c r="BP16" s="384"/>
      <c r="BQ16" s="384"/>
      <c r="BR16" s="384"/>
      <c r="BS16" s="384"/>
      <c r="BT16" s="384"/>
      <c r="BU16" s="385"/>
      <c r="BV16" s="383">
        <v>3250345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134</v>
      </c>
      <c r="N17" s="467"/>
      <c r="O17" s="467"/>
      <c r="P17" s="467"/>
      <c r="Q17" s="468"/>
      <c r="R17" s="469" t="s">
        <v>135</v>
      </c>
      <c r="S17" s="470"/>
      <c r="T17" s="470"/>
      <c r="U17" s="470"/>
      <c r="V17" s="471"/>
      <c r="W17" s="472" t="s">
        <v>136</v>
      </c>
      <c r="X17" s="398"/>
      <c r="Y17" s="398"/>
      <c r="Z17" s="398"/>
      <c r="AA17" s="398"/>
      <c r="AB17" s="399"/>
      <c r="AC17" s="359">
        <v>1316</v>
      </c>
      <c r="AD17" s="360"/>
      <c r="AE17" s="360"/>
      <c r="AF17" s="360"/>
      <c r="AG17" s="361"/>
      <c r="AH17" s="359">
        <v>1489</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658061</v>
      </c>
      <c r="BO17" s="384"/>
      <c r="BP17" s="384"/>
      <c r="BQ17" s="384"/>
      <c r="BR17" s="384"/>
      <c r="BS17" s="384"/>
      <c r="BT17" s="384"/>
      <c r="BU17" s="385"/>
      <c r="BV17" s="383">
        <v>630996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520.69000000000005</v>
      </c>
      <c r="M18" s="448"/>
      <c r="N18" s="448"/>
      <c r="O18" s="448"/>
      <c r="P18" s="448"/>
      <c r="Q18" s="448"/>
      <c r="R18" s="449"/>
      <c r="S18" s="449"/>
      <c r="T18" s="449"/>
      <c r="U18" s="449"/>
      <c r="V18" s="450"/>
      <c r="W18" s="464"/>
      <c r="X18" s="465"/>
      <c r="Y18" s="465"/>
      <c r="Z18" s="465"/>
      <c r="AA18" s="465"/>
      <c r="AB18" s="473"/>
      <c r="AC18" s="347">
        <v>56.5</v>
      </c>
      <c r="AD18" s="348"/>
      <c r="AE18" s="348"/>
      <c r="AF18" s="348"/>
      <c r="AG18" s="451"/>
      <c r="AH18" s="347">
        <v>57.6</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2783101</v>
      </c>
      <c r="BO18" s="384"/>
      <c r="BP18" s="384"/>
      <c r="BQ18" s="384"/>
      <c r="BR18" s="384"/>
      <c r="BS18" s="384"/>
      <c r="BT18" s="384"/>
      <c r="BU18" s="385"/>
      <c r="BV18" s="383">
        <v>2878756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4818044</v>
      </c>
      <c r="BO19" s="384"/>
      <c r="BP19" s="384"/>
      <c r="BQ19" s="384"/>
      <c r="BR19" s="384"/>
      <c r="BS19" s="384"/>
      <c r="BT19" s="384"/>
      <c r="BU19" s="385"/>
      <c r="BV19" s="383">
        <v>4946356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1782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144</v>
      </c>
      <c r="C22" s="415"/>
      <c r="D22" s="416"/>
      <c r="E22" s="423" t="s">
        <v>1</v>
      </c>
      <c r="F22" s="398"/>
      <c r="G22" s="398"/>
      <c r="H22" s="398"/>
      <c r="I22" s="398"/>
      <c r="J22" s="398"/>
      <c r="K22" s="399"/>
      <c r="L22" s="423" t="s">
        <v>145</v>
      </c>
      <c r="M22" s="398"/>
      <c r="N22" s="398"/>
      <c r="O22" s="398"/>
      <c r="P22" s="399"/>
      <c r="Q22" s="408" t="s">
        <v>146</v>
      </c>
      <c r="R22" s="409"/>
      <c r="S22" s="409"/>
      <c r="T22" s="409"/>
      <c r="U22" s="409"/>
      <c r="V22" s="424"/>
      <c r="W22" s="426" t="s">
        <v>147</v>
      </c>
      <c r="X22" s="415"/>
      <c r="Y22" s="416"/>
      <c r="Z22" s="423" t="s">
        <v>1</v>
      </c>
      <c r="AA22" s="398"/>
      <c r="AB22" s="398"/>
      <c r="AC22" s="398"/>
      <c r="AD22" s="398"/>
      <c r="AE22" s="398"/>
      <c r="AF22" s="398"/>
      <c r="AG22" s="399"/>
      <c r="AH22" s="397" t="s">
        <v>148</v>
      </c>
      <c r="AI22" s="398"/>
      <c r="AJ22" s="398"/>
      <c r="AK22" s="398"/>
      <c r="AL22" s="399"/>
      <c r="AM22" s="397" t="s">
        <v>149</v>
      </c>
      <c r="AN22" s="403"/>
      <c r="AO22" s="403"/>
      <c r="AP22" s="403"/>
      <c r="AQ22" s="403"/>
      <c r="AR22" s="404"/>
      <c r="AS22" s="408" t="s">
        <v>146</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150</v>
      </c>
      <c r="AZ23" s="376"/>
      <c r="BA23" s="376"/>
      <c r="BB23" s="376"/>
      <c r="BC23" s="376"/>
      <c r="BD23" s="376"/>
      <c r="BE23" s="376"/>
      <c r="BF23" s="376"/>
      <c r="BG23" s="376"/>
      <c r="BH23" s="376"/>
      <c r="BI23" s="376"/>
      <c r="BJ23" s="376"/>
      <c r="BK23" s="376"/>
      <c r="BL23" s="376"/>
      <c r="BM23" s="377"/>
      <c r="BN23" s="383">
        <v>7263559</v>
      </c>
      <c r="BO23" s="384"/>
      <c r="BP23" s="384"/>
      <c r="BQ23" s="384"/>
      <c r="BR23" s="384"/>
      <c r="BS23" s="384"/>
      <c r="BT23" s="384"/>
      <c r="BU23" s="385"/>
      <c r="BV23" s="383">
        <v>7166954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151</v>
      </c>
      <c r="F24" s="357"/>
      <c r="G24" s="357"/>
      <c r="H24" s="357"/>
      <c r="I24" s="357"/>
      <c r="J24" s="357"/>
      <c r="K24" s="358"/>
      <c r="L24" s="359">
        <v>1</v>
      </c>
      <c r="M24" s="360"/>
      <c r="N24" s="360"/>
      <c r="O24" s="360"/>
      <c r="P24" s="361"/>
      <c r="Q24" s="359">
        <v>7000</v>
      </c>
      <c r="R24" s="360"/>
      <c r="S24" s="360"/>
      <c r="T24" s="360"/>
      <c r="U24" s="360"/>
      <c r="V24" s="361"/>
      <c r="W24" s="427"/>
      <c r="X24" s="418"/>
      <c r="Y24" s="419"/>
      <c r="Z24" s="356" t="s">
        <v>152</v>
      </c>
      <c r="AA24" s="357"/>
      <c r="AB24" s="357"/>
      <c r="AC24" s="357"/>
      <c r="AD24" s="357"/>
      <c r="AE24" s="357"/>
      <c r="AF24" s="357"/>
      <c r="AG24" s="358"/>
      <c r="AH24" s="359">
        <v>83</v>
      </c>
      <c r="AI24" s="360"/>
      <c r="AJ24" s="360"/>
      <c r="AK24" s="360"/>
      <c r="AL24" s="361"/>
      <c r="AM24" s="359">
        <v>236965</v>
      </c>
      <c r="AN24" s="360"/>
      <c r="AO24" s="360"/>
      <c r="AP24" s="360"/>
      <c r="AQ24" s="360"/>
      <c r="AR24" s="361"/>
      <c r="AS24" s="359">
        <v>2855</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6624198</v>
      </c>
      <c r="BO24" s="384"/>
      <c r="BP24" s="384"/>
      <c r="BQ24" s="384"/>
      <c r="BR24" s="384"/>
      <c r="BS24" s="384"/>
      <c r="BT24" s="384"/>
      <c r="BU24" s="385"/>
      <c r="BV24" s="383">
        <v>6531705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154</v>
      </c>
      <c r="F25" s="357"/>
      <c r="G25" s="357"/>
      <c r="H25" s="357"/>
      <c r="I25" s="357"/>
      <c r="J25" s="357"/>
      <c r="K25" s="358"/>
      <c r="L25" s="359">
        <v>1</v>
      </c>
      <c r="M25" s="360"/>
      <c r="N25" s="360"/>
      <c r="O25" s="360"/>
      <c r="P25" s="361"/>
      <c r="Q25" s="359">
        <v>5700</v>
      </c>
      <c r="R25" s="360"/>
      <c r="S25" s="360"/>
      <c r="T25" s="360"/>
      <c r="U25" s="360"/>
      <c r="V25" s="361"/>
      <c r="W25" s="427"/>
      <c r="X25" s="418"/>
      <c r="Y25" s="419"/>
      <c r="Z25" s="356" t="s">
        <v>155</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480054</v>
      </c>
      <c r="BO25" s="379"/>
      <c r="BP25" s="379"/>
      <c r="BQ25" s="379"/>
      <c r="BR25" s="379"/>
      <c r="BS25" s="379"/>
      <c r="BT25" s="379"/>
      <c r="BU25" s="380"/>
      <c r="BV25" s="378">
        <v>566181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157</v>
      </c>
      <c r="F26" s="357"/>
      <c r="G26" s="357"/>
      <c r="H26" s="357"/>
      <c r="I26" s="357"/>
      <c r="J26" s="357"/>
      <c r="K26" s="358"/>
      <c r="L26" s="359">
        <v>1</v>
      </c>
      <c r="M26" s="360"/>
      <c r="N26" s="360"/>
      <c r="O26" s="360"/>
      <c r="P26" s="361"/>
      <c r="Q26" s="359">
        <v>5400</v>
      </c>
      <c r="R26" s="360"/>
      <c r="S26" s="360"/>
      <c r="T26" s="360"/>
      <c r="U26" s="360"/>
      <c r="V26" s="361"/>
      <c r="W26" s="427"/>
      <c r="X26" s="418"/>
      <c r="Y26" s="419"/>
      <c r="Z26" s="356" t="s">
        <v>158</v>
      </c>
      <c r="AA26" s="395"/>
      <c r="AB26" s="395"/>
      <c r="AC26" s="395"/>
      <c r="AD26" s="395"/>
      <c r="AE26" s="395"/>
      <c r="AF26" s="395"/>
      <c r="AG26" s="396"/>
      <c r="AH26" s="359" t="s">
        <v>119</v>
      </c>
      <c r="AI26" s="360"/>
      <c r="AJ26" s="360"/>
      <c r="AK26" s="360"/>
      <c r="AL26" s="361"/>
      <c r="AM26" s="359" t="s">
        <v>119</v>
      </c>
      <c r="AN26" s="360"/>
      <c r="AO26" s="360"/>
      <c r="AP26" s="360"/>
      <c r="AQ26" s="360"/>
      <c r="AR26" s="361"/>
      <c r="AS26" s="359" t="s">
        <v>119</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160</v>
      </c>
      <c r="F27" s="357"/>
      <c r="G27" s="357"/>
      <c r="H27" s="357"/>
      <c r="I27" s="357"/>
      <c r="J27" s="357"/>
      <c r="K27" s="358"/>
      <c r="L27" s="359">
        <v>1</v>
      </c>
      <c r="M27" s="360"/>
      <c r="N27" s="360"/>
      <c r="O27" s="360"/>
      <c r="P27" s="361"/>
      <c r="Q27" s="359">
        <v>2200</v>
      </c>
      <c r="R27" s="360"/>
      <c r="S27" s="360"/>
      <c r="T27" s="360"/>
      <c r="U27" s="360"/>
      <c r="V27" s="361"/>
      <c r="W27" s="427"/>
      <c r="X27" s="418"/>
      <c r="Y27" s="419"/>
      <c r="Z27" s="356" t="s">
        <v>161</v>
      </c>
      <c r="AA27" s="357"/>
      <c r="AB27" s="357"/>
      <c r="AC27" s="357"/>
      <c r="AD27" s="357"/>
      <c r="AE27" s="357"/>
      <c r="AF27" s="357"/>
      <c r="AG27" s="358"/>
      <c r="AH27" s="359" t="s">
        <v>119</v>
      </c>
      <c r="AI27" s="360"/>
      <c r="AJ27" s="360"/>
      <c r="AK27" s="360"/>
      <c r="AL27" s="361"/>
      <c r="AM27" s="359" t="s">
        <v>119</v>
      </c>
      <c r="AN27" s="360"/>
      <c r="AO27" s="360"/>
      <c r="AP27" s="360"/>
      <c r="AQ27" s="360"/>
      <c r="AR27" s="361"/>
      <c r="AS27" s="359" t="s">
        <v>119</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93098</v>
      </c>
      <c r="BO27" s="387"/>
      <c r="BP27" s="387"/>
      <c r="BQ27" s="387"/>
      <c r="BR27" s="387"/>
      <c r="BS27" s="387"/>
      <c r="BT27" s="387"/>
      <c r="BU27" s="388"/>
      <c r="BV27" s="386">
        <v>92122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163</v>
      </c>
      <c r="F28" s="357"/>
      <c r="G28" s="357"/>
      <c r="H28" s="357"/>
      <c r="I28" s="357"/>
      <c r="J28" s="357"/>
      <c r="K28" s="358"/>
      <c r="L28" s="359">
        <v>1</v>
      </c>
      <c r="M28" s="360"/>
      <c r="N28" s="360"/>
      <c r="O28" s="360"/>
      <c r="P28" s="361"/>
      <c r="Q28" s="359">
        <v>1800</v>
      </c>
      <c r="R28" s="360"/>
      <c r="S28" s="360"/>
      <c r="T28" s="360"/>
      <c r="U28" s="360"/>
      <c r="V28" s="361"/>
      <c r="W28" s="427"/>
      <c r="X28" s="418"/>
      <c r="Y28" s="419"/>
      <c r="Z28" s="356" t="s">
        <v>164</v>
      </c>
      <c r="AA28" s="357"/>
      <c r="AB28" s="357"/>
      <c r="AC28" s="357"/>
      <c r="AD28" s="357"/>
      <c r="AE28" s="357"/>
      <c r="AF28" s="357"/>
      <c r="AG28" s="358"/>
      <c r="AH28" s="359">
        <v>5</v>
      </c>
      <c r="AI28" s="360"/>
      <c r="AJ28" s="360"/>
      <c r="AK28" s="360"/>
      <c r="AL28" s="361"/>
      <c r="AM28" s="359">
        <v>10575</v>
      </c>
      <c r="AN28" s="360"/>
      <c r="AO28" s="360"/>
      <c r="AP28" s="360"/>
      <c r="AQ28" s="360"/>
      <c r="AR28" s="361"/>
      <c r="AS28" s="359">
        <v>2115</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487599</v>
      </c>
      <c r="BO28" s="379"/>
      <c r="BP28" s="379"/>
      <c r="BQ28" s="379"/>
      <c r="BR28" s="379"/>
      <c r="BS28" s="379"/>
      <c r="BT28" s="379"/>
      <c r="BU28" s="380"/>
      <c r="BV28" s="378">
        <v>401468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167</v>
      </c>
      <c r="F29" s="357"/>
      <c r="G29" s="357"/>
      <c r="H29" s="357"/>
      <c r="I29" s="357"/>
      <c r="J29" s="357"/>
      <c r="K29" s="358"/>
      <c r="L29" s="359">
        <v>8</v>
      </c>
      <c r="M29" s="360"/>
      <c r="N29" s="360"/>
      <c r="O29" s="360"/>
      <c r="P29" s="361"/>
      <c r="Q29" s="359">
        <v>1600</v>
      </c>
      <c r="R29" s="360"/>
      <c r="S29" s="360"/>
      <c r="T29" s="360"/>
      <c r="U29" s="360"/>
      <c r="V29" s="361"/>
      <c r="W29" s="428"/>
      <c r="X29" s="429"/>
      <c r="Y29" s="430"/>
      <c r="Z29" s="356" t="s">
        <v>168</v>
      </c>
      <c r="AA29" s="357"/>
      <c r="AB29" s="357"/>
      <c r="AC29" s="357"/>
      <c r="AD29" s="357"/>
      <c r="AE29" s="357"/>
      <c r="AF29" s="357"/>
      <c r="AG29" s="358"/>
      <c r="AH29" s="359">
        <v>88</v>
      </c>
      <c r="AI29" s="360"/>
      <c r="AJ29" s="360"/>
      <c r="AK29" s="360"/>
      <c r="AL29" s="361"/>
      <c r="AM29" s="359">
        <v>247540</v>
      </c>
      <c r="AN29" s="360"/>
      <c r="AO29" s="360"/>
      <c r="AP29" s="360"/>
      <c r="AQ29" s="360"/>
      <c r="AR29" s="361"/>
      <c r="AS29" s="359">
        <v>2813</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236625</v>
      </c>
      <c r="BO29" s="384"/>
      <c r="BP29" s="384"/>
      <c r="BQ29" s="384"/>
      <c r="BR29" s="384"/>
      <c r="BS29" s="384"/>
      <c r="BT29" s="384"/>
      <c r="BU29" s="385"/>
      <c r="BV29" s="383">
        <v>236519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170</v>
      </c>
      <c r="X30" s="438"/>
      <c r="Y30" s="438"/>
      <c r="Z30" s="438"/>
      <c r="AA30" s="438"/>
      <c r="AB30" s="438"/>
      <c r="AC30" s="438"/>
      <c r="AD30" s="438"/>
      <c r="AE30" s="438"/>
      <c r="AF30" s="438"/>
      <c r="AG30" s="439"/>
      <c r="AH30" s="347">
        <v>96.6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1689131</v>
      </c>
      <c r="BO30" s="387"/>
      <c r="BP30" s="387"/>
      <c r="BQ30" s="387"/>
      <c r="BR30" s="387"/>
      <c r="BS30" s="387"/>
      <c r="BT30" s="387"/>
      <c r="BU30" s="388"/>
      <c r="BV30" s="386">
        <v>1484466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豊富町国民健康保険病院事業特別会計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豊富町簡易水道事業特別会計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稚内地区消防事務組合</v>
      </c>
      <c r="BZ34" s="342"/>
      <c r="CA34" s="342"/>
      <c r="CB34" s="342"/>
      <c r="CC34" s="342"/>
      <c r="CD34" s="342"/>
      <c r="CE34" s="342"/>
      <c r="CF34" s="342"/>
      <c r="CG34" s="342"/>
      <c r="CH34" s="342"/>
      <c r="CI34" s="342"/>
      <c r="CJ34" s="342"/>
      <c r="CK34" s="342"/>
      <c r="CL34" s="342"/>
      <c r="CM34" s="342"/>
      <c r="CN34" s="165"/>
      <c r="CO34" s="343">
        <f>IF(CQ34="","",MAX(C34:D43,U34:V43,AM34:AN43,BE34:BF43,BW34:BX43)+1)</f>
        <v>12</v>
      </c>
      <c r="CP34" s="343"/>
      <c r="CQ34" s="342" t="str">
        <f>IF('各会計、関係団体の財政状況及び健全化判断比率'!BS7="","",'各会計、関係団体の財政状況及び健全化判断比率'!BS7)</f>
        <v>豊富牛乳公社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ガス事業特別会計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豊富町下水道事業特別会計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西天北五町衛生施設組合</v>
      </c>
      <c r="BZ35" s="342"/>
      <c r="CA35" s="342"/>
      <c r="CB35" s="342"/>
      <c r="CC35" s="342"/>
      <c r="CD35" s="342"/>
      <c r="CE35" s="342"/>
      <c r="CF35" s="342"/>
      <c r="CG35" s="342"/>
      <c r="CH35" s="342"/>
      <c r="CI35" s="342"/>
      <c r="CJ35" s="342"/>
      <c r="CK35" s="342"/>
      <c r="CL35" s="342"/>
      <c r="CM35" s="342"/>
      <c r="CN35" s="165"/>
      <c r="CO35" s="343">
        <f t="shared" ref="CO35:CO43" si="3">IF(CQ35="","",CO34+1)</f>
        <v>13</v>
      </c>
      <c r="CP35" s="343"/>
      <c r="CQ35" s="342" t="str">
        <f>IF('各会計、関係団体の財政状況及び健全化判断比率'!BS8="","",'各会計、関係団体の財政状況及び健全化判断比率'!BS8)</f>
        <v>豊富町振興公社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t="str">
        <f t="shared" si="2"/>
        <v/>
      </c>
      <c r="BX36" s="343"/>
      <c r="BY36" s="342" t="str">
        <f>IF('各会計、関係団体の財政状況及び健全化判断比率'!B70="","",'各会計、関係団体の財政状況及び健全化判断比率'!B70)</f>
        <v/>
      </c>
      <c r="BZ36" s="342"/>
      <c r="CA36" s="342"/>
      <c r="CB36" s="342"/>
      <c r="CC36" s="342"/>
      <c r="CD36" s="342"/>
      <c r="CE36" s="342"/>
      <c r="CF36" s="342"/>
      <c r="CG36" s="342"/>
      <c r="CH36" s="342"/>
      <c r="CI36" s="342"/>
      <c r="CJ36" s="342"/>
      <c r="CK36" s="342"/>
      <c r="CL36" s="342"/>
      <c r="CM36" s="342"/>
      <c r="CN36" s="165"/>
      <c r="CO36" s="343">
        <f t="shared" si="3"/>
        <v>14</v>
      </c>
      <c r="CP36" s="343"/>
      <c r="CQ36" s="342" t="str">
        <f>IF('各会計、関係団体の財政状況及び健全化判断比率'!BS9="","",'各会計、関係団体の財政状況及び健全化判断比率'!BS9)</f>
        <v>サロベツカントリークラブ</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1" t="s">
        <v>528</v>
      </c>
      <c r="D34" s="1151"/>
      <c r="E34" s="1152"/>
      <c r="F34" s="32">
        <v>15.58</v>
      </c>
      <c r="G34" s="33">
        <v>14.25</v>
      </c>
      <c r="H34" s="33">
        <v>13.76</v>
      </c>
      <c r="I34" s="33">
        <v>17.38</v>
      </c>
      <c r="J34" s="34">
        <v>18.79</v>
      </c>
      <c r="K34" s="22"/>
      <c r="L34" s="22"/>
      <c r="M34" s="22"/>
      <c r="N34" s="22"/>
      <c r="O34" s="22"/>
      <c r="P34" s="22"/>
    </row>
    <row r="35" spans="1:16" ht="39" customHeight="1">
      <c r="A35" s="22"/>
      <c r="B35" s="35"/>
      <c r="C35" s="1145" t="s">
        <v>529</v>
      </c>
      <c r="D35" s="1146"/>
      <c r="E35" s="1147"/>
      <c r="F35" s="36">
        <v>5.05</v>
      </c>
      <c r="G35" s="37">
        <v>4.88</v>
      </c>
      <c r="H35" s="37">
        <v>4.45</v>
      </c>
      <c r="I35" s="37">
        <v>4.6100000000000003</v>
      </c>
      <c r="J35" s="38">
        <v>4.26</v>
      </c>
      <c r="K35" s="22"/>
      <c r="L35" s="22"/>
      <c r="M35" s="22"/>
      <c r="N35" s="22"/>
      <c r="O35" s="22"/>
      <c r="P35" s="22"/>
    </row>
    <row r="36" spans="1:16" ht="39" customHeight="1">
      <c r="A36" s="22"/>
      <c r="B36" s="35"/>
      <c r="C36" s="1145" t="s">
        <v>530</v>
      </c>
      <c r="D36" s="1146"/>
      <c r="E36" s="1147"/>
      <c r="F36" s="36">
        <v>1.84</v>
      </c>
      <c r="G36" s="37">
        <v>1.95</v>
      </c>
      <c r="H36" s="37">
        <v>2.0499999999999998</v>
      </c>
      <c r="I36" s="37">
        <v>1.71</v>
      </c>
      <c r="J36" s="38">
        <v>1.38</v>
      </c>
      <c r="K36" s="22"/>
      <c r="L36" s="22"/>
      <c r="M36" s="22"/>
      <c r="N36" s="22"/>
      <c r="O36" s="22"/>
      <c r="P36" s="22"/>
    </row>
    <row r="37" spans="1:16" ht="39" customHeight="1">
      <c r="A37" s="22"/>
      <c r="B37" s="35"/>
      <c r="C37" s="1145" t="s">
        <v>531</v>
      </c>
      <c r="D37" s="1146"/>
      <c r="E37" s="1147"/>
      <c r="F37" s="36">
        <v>0.32</v>
      </c>
      <c r="G37" s="37">
        <v>0.31</v>
      </c>
      <c r="H37" s="37">
        <v>0.55000000000000004</v>
      </c>
      <c r="I37" s="37">
        <v>0.83</v>
      </c>
      <c r="J37" s="38">
        <v>1.1499999999999999</v>
      </c>
      <c r="K37" s="22"/>
      <c r="L37" s="22"/>
      <c r="M37" s="22"/>
      <c r="N37" s="22"/>
      <c r="O37" s="22"/>
      <c r="P37" s="22"/>
    </row>
    <row r="38" spans="1:16" ht="39" customHeight="1">
      <c r="A38" s="22"/>
      <c r="B38" s="35"/>
      <c r="C38" s="1145" t="s">
        <v>532</v>
      </c>
      <c r="D38" s="1146"/>
      <c r="E38" s="1147"/>
      <c r="F38" s="36" t="s">
        <v>482</v>
      </c>
      <c r="G38" s="37" t="s">
        <v>482</v>
      </c>
      <c r="H38" s="37">
        <v>0.24</v>
      </c>
      <c r="I38" s="37">
        <v>0.23</v>
      </c>
      <c r="J38" s="38">
        <v>0.42</v>
      </c>
      <c r="K38" s="22"/>
      <c r="L38" s="22"/>
      <c r="M38" s="22"/>
      <c r="N38" s="22"/>
      <c r="O38" s="22"/>
      <c r="P38" s="22"/>
    </row>
    <row r="39" spans="1:16" ht="39" customHeight="1">
      <c r="A39" s="22"/>
      <c r="B39" s="35"/>
      <c r="C39" s="1145" t="s">
        <v>533</v>
      </c>
      <c r="D39" s="1146"/>
      <c r="E39" s="1147"/>
      <c r="F39" s="36">
        <v>0.14000000000000001</v>
      </c>
      <c r="G39" s="37">
        <v>0.27</v>
      </c>
      <c r="H39" s="37">
        <v>0.21</v>
      </c>
      <c r="I39" s="37">
        <v>0.31</v>
      </c>
      <c r="J39" s="38">
        <v>0.4</v>
      </c>
      <c r="K39" s="22"/>
      <c r="L39" s="22"/>
      <c r="M39" s="22"/>
      <c r="N39" s="22"/>
      <c r="O39" s="22"/>
      <c r="P39" s="22"/>
    </row>
    <row r="40" spans="1:16" ht="39" customHeight="1">
      <c r="A40" s="22"/>
      <c r="B40" s="35"/>
      <c r="C40" s="1145" t="s">
        <v>534</v>
      </c>
      <c r="D40" s="1146"/>
      <c r="E40" s="1147"/>
      <c r="F40" s="36">
        <v>0.52</v>
      </c>
      <c r="G40" s="37">
        <v>0.33</v>
      </c>
      <c r="H40" s="37">
        <v>0.24</v>
      </c>
      <c r="I40" s="37">
        <v>0.17</v>
      </c>
      <c r="J40" s="38">
        <v>0.25</v>
      </c>
      <c r="K40" s="22"/>
      <c r="L40" s="22"/>
      <c r="M40" s="22"/>
      <c r="N40" s="22"/>
      <c r="O40" s="22"/>
      <c r="P40" s="22"/>
    </row>
    <row r="41" spans="1:16" ht="39" customHeight="1">
      <c r="A41" s="22"/>
      <c r="B41" s="35"/>
      <c r="C41" s="1145" t="s">
        <v>535</v>
      </c>
      <c r="D41" s="1146"/>
      <c r="E41" s="1147"/>
      <c r="F41" s="36">
        <v>0.11</v>
      </c>
      <c r="G41" s="37">
        <v>0.08</v>
      </c>
      <c r="H41" s="37">
        <v>0.1</v>
      </c>
      <c r="I41" s="37">
        <v>0.14000000000000001</v>
      </c>
      <c r="J41" s="38">
        <v>0.05</v>
      </c>
      <c r="K41" s="22"/>
      <c r="L41" s="22"/>
      <c r="M41" s="22"/>
      <c r="N41" s="22"/>
      <c r="O41" s="22"/>
      <c r="P41" s="22"/>
    </row>
    <row r="42" spans="1:16" ht="39" customHeight="1">
      <c r="A42" s="22"/>
      <c r="B42" s="39"/>
      <c r="C42" s="1145" t="s">
        <v>536</v>
      </c>
      <c r="D42" s="1146"/>
      <c r="E42" s="1147"/>
      <c r="F42" s="36" t="s">
        <v>482</v>
      </c>
      <c r="G42" s="37" t="s">
        <v>482</v>
      </c>
      <c r="H42" s="37" t="s">
        <v>482</v>
      </c>
      <c r="I42" s="37" t="s">
        <v>482</v>
      </c>
      <c r="J42" s="38" t="s">
        <v>482</v>
      </c>
      <c r="K42" s="22"/>
      <c r="L42" s="22"/>
      <c r="M42" s="22"/>
      <c r="N42" s="22"/>
      <c r="O42" s="22"/>
      <c r="P42" s="22"/>
    </row>
    <row r="43" spans="1:16" ht="39" customHeight="1" thickBot="1">
      <c r="A43" s="22"/>
      <c r="B43" s="40"/>
      <c r="C43" s="1148" t="s">
        <v>537</v>
      </c>
      <c r="D43" s="1149"/>
      <c r="E43" s="1150"/>
      <c r="F43" s="41">
        <v>0.04</v>
      </c>
      <c r="G43" s="42">
        <v>0.04</v>
      </c>
      <c r="H43" s="42">
        <v>0.03</v>
      </c>
      <c r="I43" s="42">
        <v>0.05</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1" t="s">
        <v>11</v>
      </c>
      <c r="C45" s="1162"/>
      <c r="D45" s="58"/>
      <c r="E45" s="1167" t="s">
        <v>12</v>
      </c>
      <c r="F45" s="1167"/>
      <c r="G45" s="1167"/>
      <c r="H45" s="1167"/>
      <c r="I45" s="1167"/>
      <c r="J45" s="1168"/>
      <c r="K45" s="59">
        <v>929</v>
      </c>
      <c r="L45" s="60">
        <v>891</v>
      </c>
      <c r="M45" s="60">
        <v>863</v>
      </c>
      <c r="N45" s="60">
        <v>838</v>
      </c>
      <c r="O45" s="61">
        <v>836</v>
      </c>
      <c r="P45" s="48"/>
      <c r="Q45" s="48"/>
      <c r="R45" s="48"/>
      <c r="S45" s="48"/>
      <c r="T45" s="48"/>
      <c r="U45" s="48"/>
    </row>
    <row r="46" spans="1:21" ht="30.75" customHeight="1">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c r="A47" s="48"/>
      <c r="B47" s="1163"/>
      <c r="C47" s="1164"/>
      <c r="D47" s="62"/>
      <c r="E47" s="1155" t="s">
        <v>14</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c r="A48" s="48"/>
      <c r="B48" s="1163"/>
      <c r="C48" s="1164"/>
      <c r="D48" s="62"/>
      <c r="E48" s="1155" t="s">
        <v>15</v>
      </c>
      <c r="F48" s="1155"/>
      <c r="G48" s="1155"/>
      <c r="H48" s="1155"/>
      <c r="I48" s="1155"/>
      <c r="J48" s="1156"/>
      <c r="K48" s="63">
        <v>185</v>
      </c>
      <c r="L48" s="64">
        <v>183</v>
      </c>
      <c r="M48" s="64">
        <v>173</v>
      </c>
      <c r="N48" s="64">
        <v>170</v>
      </c>
      <c r="O48" s="65">
        <v>159</v>
      </c>
      <c r="P48" s="48"/>
      <c r="Q48" s="48"/>
      <c r="R48" s="48"/>
      <c r="S48" s="48"/>
      <c r="T48" s="48"/>
      <c r="U48" s="48"/>
    </row>
    <row r="49" spans="1:21" ht="30.75" customHeight="1">
      <c r="A49" s="48"/>
      <c r="B49" s="1163"/>
      <c r="C49" s="1164"/>
      <c r="D49" s="62"/>
      <c r="E49" s="1155" t="s">
        <v>16</v>
      </c>
      <c r="F49" s="1155"/>
      <c r="G49" s="1155"/>
      <c r="H49" s="1155"/>
      <c r="I49" s="1155"/>
      <c r="J49" s="1156"/>
      <c r="K49" s="63">
        <v>71</v>
      </c>
      <c r="L49" s="64">
        <v>71</v>
      </c>
      <c r="M49" s="64">
        <v>71</v>
      </c>
      <c r="N49" s="64">
        <v>71</v>
      </c>
      <c r="O49" s="65">
        <v>71</v>
      </c>
      <c r="P49" s="48"/>
      <c r="Q49" s="48"/>
      <c r="R49" s="48"/>
      <c r="S49" s="48"/>
      <c r="T49" s="48"/>
      <c r="U49" s="48"/>
    </row>
    <row r="50" spans="1:21" ht="30.75" customHeight="1">
      <c r="A50" s="48"/>
      <c r="B50" s="1163"/>
      <c r="C50" s="1164"/>
      <c r="D50" s="62"/>
      <c r="E50" s="1155" t="s">
        <v>17</v>
      </c>
      <c r="F50" s="1155"/>
      <c r="G50" s="1155"/>
      <c r="H50" s="1155"/>
      <c r="I50" s="1155"/>
      <c r="J50" s="1156"/>
      <c r="K50" s="63">
        <v>81</v>
      </c>
      <c r="L50" s="64">
        <v>46</v>
      </c>
      <c r="M50" s="64">
        <v>29</v>
      </c>
      <c r="N50" s="64">
        <v>50</v>
      </c>
      <c r="O50" s="65">
        <v>17</v>
      </c>
      <c r="P50" s="48"/>
      <c r="Q50" s="48"/>
      <c r="R50" s="48"/>
      <c r="S50" s="48"/>
      <c r="T50" s="48"/>
      <c r="U50" s="48"/>
    </row>
    <row r="51" spans="1:21" ht="30.75" customHeight="1">
      <c r="A51" s="48"/>
      <c r="B51" s="1165"/>
      <c r="C51" s="1166"/>
      <c r="D51" s="66"/>
      <c r="E51" s="1155" t="s">
        <v>18</v>
      </c>
      <c r="F51" s="1155"/>
      <c r="G51" s="1155"/>
      <c r="H51" s="1155"/>
      <c r="I51" s="1155"/>
      <c r="J51" s="1156"/>
      <c r="K51" s="63" t="s">
        <v>482</v>
      </c>
      <c r="L51" s="64" t="s">
        <v>482</v>
      </c>
      <c r="M51" s="64" t="s">
        <v>482</v>
      </c>
      <c r="N51" s="64" t="s">
        <v>482</v>
      </c>
      <c r="O51" s="65" t="s">
        <v>482</v>
      </c>
      <c r="P51" s="48"/>
      <c r="Q51" s="48"/>
      <c r="R51" s="48"/>
      <c r="S51" s="48"/>
      <c r="T51" s="48"/>
      <c r="U51" s="48"/>
    </row>
    <row r="52" spans="1:21" ht="30.75" customHeight="1">
      <c r="A52" s="48"/>
      <c r="B52" s="1153" t="s">
        <v>19</v>
      </c>
      <c r="C52" s="1154"/>
      <c r="D52" s="66"/>
      <c r="E52" s="1155" t="s">
        <v>20</v>
      </c>
      <c r="F52" s="1155"/>
      <c r="G52" s="1155"/>
      <c r="H52" s="1155"/>
      <c r="I52" s="1155"/>
      <c r="J52" s="1156"/>
      <c r="K52" s="63">
        <v>762</v>
      </c>
      <c r="L52" s="64">
        <v>749</v>
      </c>
      <c r="M52" s="64">
        <v>752</v>
      </c>
      <c r="N52" s="64">
        <v>742</v>
      </c>
      <c r="O52" s="65">
        <v>745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504</v>
      </c>
      <c r="L53" s="69">
        <v>442</v>
      </c>
      <c r="M53" s="69">
        <v>384</v>
      </c>
      <c r="N53" s="69">
        <v>387</v>
      </c>
      <c r="O53" s="70">
        <v>338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81" t="s">
        <v>24</v>
      </c>
      <c r="C41" s="1182"/>
      <c r="D41" s="81"/>
      <c r="E41" s="1183" t="s">
        <v>25</v>
      </c>
      <c r="F41" s="1183"/>
      <c r="G41" s="1183"/>
      <c r="H41" s="1184"/>
      <c r="I41" s="82">
        <v>7637</v>
      </c>
      <c r="J41" s="83">
        <v>7713</v>
      </c>
      <c r="K41" s="83">
        <v>7346</v>
      </c>
      <c r="L41" s="83">
        <v>7167</v>
      </c>
      <c r="M41" s="84">
        <v>7264</v>
      </c>
    </row>
    <row r="42" spans="2:13" ht="27.75" customHeight="1">
      <c r="B42" s="1171"/>
      <c r="C42" s="1172"/>
      <c r="D42" s="85"/>
      <c r="E42" s="1175" t="s">
        <v>26</v>
      </c>
      <c r="F42" s="1175"/>
      <c r="G42" s="1175"/>
      <c r="H42" s="1176"/>
      <c r="I42" s="86">
        <v>653</v>
      </c>
      <c r="J42" s="87">
        <v>591</v>
      </c>
      <c r="K42" s="87">
        <v>547</v>
      </c>
      <c r="L42" s="87">
        <v>507</v>
      </c>
      <c r="M42" s="88">
        <v>475</v>
      </c>
    </row>
    <row r="43" spans="2:13" ht="27.75" customHeight="1">
      <c r="B43" s="1171"/>
      <c r="C43" s="1172"/>
      <c r="D43" s="85"/>
      <c r="E43" s="1175" t="s">
        <v>27</v>
      </c>
      <c r="F43" s="1175"/>
      <c r="G43" s="1175"/>
      <c r="H43" s="1176"/>
      <c r="I43" s="86">
        <v>2084</v>
      </c>
      <c r="J43" s="87">
        <v>1943</v>
      </c>
      <c r="K43" s="87">
        <v>1752</v>
      </c>
      <c r="L43" s="87">
        <v>1627</v>
      </c>
      <c r="M43" s="88">
        <v>1516</v>
      </c>
    </row>
    <row r="44" spans="2:13" ht="27.75" customHeight="1">
      <c r="B44" s="1171"/>
      <c r="C44" s="1172"/>
      <c r="D44" s="85"/>
      <c r="E44" s="1175" t="s">
        <v>28</v>
      </c>
      <c r="F44" s="1175"/>
      <c r="G44" s="1175"/>
      <c r="H44" s="1176"/>
      <c r="I44" s="86">
        <v>361</v>
      </c>
      <c r="J44" s="87">
        <v>293</v>
      </c>
      <c r="K44" s="87">
        <v>225</v>
      </c>
      <c r="L44" s="87">
        <v>157</v>
      </c>
      <c r="M44" s="88">
        <v>88</v>
      </c>
    </row>
    <row r="45" spans="2:13" ht="27.75" customHeight="1">
      <c r="B45" s="1171"/>
      <c r="C45" s="1172"/>
      <c r="D45" s="85"/>
      <c r="E45" s="1175" t="s">
        <v>29</v>
      </c>
      <c r="F45" s="1175"/>
      <c r="G45" s="1175"/>
      <c r="H45" s="1176"/>
      <c r="I45" s="86">
        <v>658</v>
      </c>
      <c r="J45" s="87">
        <v>655</v>
      </c>
      <c r="K45" s="87">
        <v>589</v>
      </c>
      <c r="L45" s="87">
        <v>630</v>
      </c>
      <c r="M45" s="88">
        <v>612</v>
      </c>
    </row>
    <row r="46" spans="2:13" ht="27.75" customHeight="1">
      <c r="B46" s="1171"/>
      <c r="C46" s="1172"/>
      <c r="D46" s="85"/>
      <c r="E46" s="1175" t="s">
        <v>30</v>
      </c>
      <c r="F46" s="1175"/>
      <c r="G46" s="1175"/>
      <c r="H46" s="1176"/>
      <c r="I46" s="86" t="s">
        <v>482</v>
      </c>
      <c r="J46" s="87" t="s">
        <v>482</v>
      </c>
      <c r="K46" s="87" t="s">
        <v>482</v>
      </c>
      <c r="L46" s="87" t="s">
        <v>482</v>
      </c>
      <c r="M46" s="88" t="s">
        <v>482</v>
      </c>
    </row>
    <row r="47" spans="2:13" ht="27.75" customHeight="1">
      <c r="B47" s="1171"/>
      <c r="C47" s="1172"/>
      <c r="D47" s="85"/>
      <c r="E47" s="1175" t="s">
        <v>31</v>
      </c>
      <c r="F47" s="1175"/>
      <c r="G47" s="1175"/>
      <c r="H47" s="1176"/>
      <c r="I47" s="86" t="s">
        <v>482</v>
      </c>
      <c r="J47" s="87" t="s">
        <v>482</v>
      </c>
      <c r="K47" s="87" t="s">
        <v>482</v>
      </c>
      <c r="L47" s="87" t="s">
        <v>482</v>
      </c>
      <c r="M47" s="88" t="s">
        <v>482</v>
      </c>
    </row>
    <row r="48" spans="2:13" ht="27.75" customHeight="1">
      <c r="B48" s="1173"/>
      <c r="C48" s="1174"/>
      <c r="D48" s="85"/>
      <c r="E48" s="1175" t="s">
        <v>32</v>
      </c>
      <c r="F48" s="1175"/>
      <c r="G48" s="1175"/>
      <c r="H48" s="1176"/>
      <c r="I48" s="86" t="s">
        <v>482</v>
      </c>
      <c r="J48" s="87" t="s">
        <v>482</v>
      </c>
      <c r="K48" s="87" t="s">
        <v>482</v>
      </c>
      <c r="L48" s="87" t="s">
        <v>482</v>
      </c>
      <c r="M48" s="88" t="s">
        <v>482</v>
      </c>
    </row>
    <row r="49" spans="2:13" ht="27.75" customHeight="1">
      <c r="B49" s="1169" t="s">
        <v>33</v>
      </c>
      <c r="C49" s="1170"/>
      <c r="D49" s="89"/>
      <c r="E49" s="1175" t="s">
        <v>34</v>
      </c>
      <c r="F49" s="1175"/>
      <c r="G49" s="1175"/>
      <c r="H49" s="1176"/>
      <c r="I49" s="86">
        <v>1878</v>
      </c>
      <c r="J49" s="87">
        <v>2271</v>
      </c>
      <c r="K49" s="87">
        <v>2410</v>
      </c>
      <c r="L49" s="87">
        <v>2227</v>
      </c>
      <c r="M49" s="88">
        <v>2528</v>
      </c>
    </row>
    <row r="50" spans="2:13" ht="27.75" customHeight="1">
      <c r="B50" s="1171"/>
      <c r="C50" s="1172"/>
      <c r="D50" s="85"/>
      <c r="E50" s="1175" t="s">
        <v>35</v>
      </c>
      <c r="F50" s="1175"/>
      <c r="G50" s="1175"/>
      <c r="H50" s="1176"/>
      <c r="I50" s="86">
        <v>1543</v>
      </c>
      <c r="J50" s="87">
        <v>1322</v>
      </c>
      <c r="K50" s="87">
        <v>1194</v>
      </c>
      <c r="L50" s="87">
        <v>1120</v>
      </c>
      <c r="M50" s="88">
        <v>1048</v>
      </c>
    </row>
    <row r="51" spans="2:13" ht="27.75" customHeight="1">
      <c r="B51" s="1173"/>
      <c r="C51" s="1174"/>
      <c r="D51" s="85"/>
      <c r="E51" s="1175" t="s">
        <v>36</v>
      </c>
      <c r="F51" s="1175"/>
      <c r="G51" s="1175"/>
      <c r="H51" s="1176"/>
      <c r="I51" s="86">
        <v>5798</v>
      </c>
      <c r="J51" s="87">
        <v>5859</v>
      </c>
      <c r="K51" s="87">
        <v>5670</v>
      </c>
      <c r="L51" s="87">
        <v>5514</v>
      </c>
      <c r="M51" s="88">
        <v>5370</v>
      </c>
    </row>
    <row r="52" spans="2:13" ht="27.75" customHeight="1" thickBot="1">
      <c r="B52" s="1177" t="s">
        <v>37</v>
      </c>
      <c r="C52" s="1178"/>
      <c r="D52" s="90"/>
      <c r="E52" s="1179" t="s">
        <v>38</v>
      </c>
      <c r="F52" s="1179"/>
      <c r="G52" s="1179"/>
      <c r="H52" s="1180"/>
      <c r="I52" s="91">
        <v>2173</v>
      </c>
      <c r="J52" s="92">
        <v>1743</v>
      </c>
      <c r="K52" s="92">
        <v>1186</v>
      </c>
      <c r="L52" s="92">
        <v>1228</v>
      </c>
      <c r="M52" s="93">
        <v>1008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544</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544</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c r="P19" s="244"/>
      <c r="Q19" s="244"/>
    </row>
    <row r="20" spans="1:259">
      <c r="P20" s="244"/>
      <c r="Q20" s="244"/>
    </row>
    <row r="21" spans="1:259" ht="17.25">
      <c r="B21" s="1189"/>
      <c r="C21" s="246"/>
      <c r="D21" s="246"/>
      <c r="E21" s="246"/>
      <c r="F21" s="246"/>
      <c r="G21" s="246"/>
      <c r="H21" s="246"/>
      <c r="I21" s="246"/>
      <c r="J21" s="246"/>
      <c r="K21" s="246"/>
      <c r="L21" s="246"/>
      <c r="M21" s="246"/>
      <c r="N21" s="1190"/>
      <c r="O21" s="246"/>
      <c r="P21" s="247"/>
      <c r="Q21" s="244"/>
      <c r="IY21" s="1191"/>
    </row>
    <row r="22" spans="1:259" ht="17.25">
      <c r="B22" s="248"/>
      <c r="IY22" s="1192"/>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3"/>
      <c r="C40" s="244"/>
      <c r="D40" s="244"/>
      <c r="E40" s="244"/>
      <c r="F40" s="244"/>
      <c r="G40" s="244"/>
      <c r="H40" s="244"/>
      <c r="I40" s="244"/>
      <c r="J40" s="244"/>
      <c r="K40" s="244"/>
      <c r="L40" s="244"/>
      <c r="M40" s="244"/>
      <c r="N40" s="244"/>
      <c r="O40" s="244"/>
      <c r="P40" s="1193"/>
      <c r="Q40" s="244"/>
    </row>
    <row r="41" spans="2:17" ht="17.25">
      <c r="B41" s="245" t="s">
        <v>545</v>
      </c>
      <c r="C41" s="246"/>
      <c r="D41" s="246"/>
      <c r="E41" s="246"/>
      <c r="F41" s="246"/>
      <c r="G41" s="246"/>
      <c r="H41" s="246"/>
      <c r="I41" s="246"/>
      <c r="J41" s="246"/>
      <c r="K41" s="246"/>
      <c r="L41" s="246"/>
      <c r="M41" s="246"/>
      <c r="N41" s="246"/>
      <c r="O41" s="246"/>
      <c r="P41" s="247"/>
    </row>
    <row r="42" spans="2:17">
      <c r="B42" s="248"/>
      <c r="C42" s="244"/>
      <c r="D42" s="244"/>
      <c r="E42" s="244"/>
      <c r="F42" s="244"/>
      <c r="G42" s="1194" t="s">
        <v>546</v>
      </c>
      <c r="I42" s="1195"/>
      <c r="J42" s="1195"/>
      <c r="K42" s="1195"/>
      <c r="L42" s="244"/>
      <c r="M42" s="244"/>
      <c r="N42" s="244"/>
      <c r="O42" s="244"/>
    </row>
    <row r="43" spans="2:17">
      <c r="B43" s="248"/>
      <c r="C43" s="244"/>
      <c r="D43" s="244"/>
      <c r="E43" s="244"/>
      <c r="F43" s="244"/>
      <c r="G43" s="1196" t="s">
        <v>547</v>
      </c>
      <c r="H43" s="1197"/>
      <c r="I43" s="1197"/>
      <c r="J43" s="1197"/>
      <c r="K43" s="1197"/>
      <c r="L43" s="1197"/>
      <c r="M43" s="1197"/>
      <c r="N43" s="1197"/>
      <c r="O43" s="1198"/>
    </row>
    <row r="44" spans="2:17">
      <c r="B44" s="248"/>
      <c r="C44" s="244"/>
      <c r="D44" s="244"/>
      <c r="E44" s="244"/>
      <c r="F44" s="244"/>
      <c r="G44" s="1199"/>
      <c r="H44" s="1200"/>
      <c r="I44" s="1200"/>
      <c r="J44" s="1200"/>
      <c r="K44" s="1200"/>
      <c r="L44" s="1200"/>
      <c r="M44" s="1200"/>
      <c r="N44" s="1200"/>
      <c r="O44" s="1201"/>
    </row>
    <row r="45" spans="2:17">
      <c r="B45" s="248"/>
      <c r="C45" s="244"/>
      <c r="D45" s="244"/>
      <c r="E45" s="244"/>
      <c r="F45" s="244"/>
      <c r="G45" s="1199"/>
      <c r="H45" s="1200"/>
      <c r="I45" s="1200"/>
      <c r="J45" s="1200"/>
      <c r="K45" s="1200"/>
      <c r="L45" s="1200"/>
      <c r="M45" s="1200"/>
      <c r="N45" s="1200"/>
      <c r="O45" s="1201"/>
    </row>
    <row r="46" spans="2:17">
      <c r="B46" s="248"/>
      <c r="C46" s="244"/>
      <c r="D46" s="244"/>
      <c r="E46" s="244"/>
      <c r="F46" s="244"/>
      <c r="G46" s="1199"/>
      <c r="H46" s="1200"/>
      <c r="I46" s="1200"/>
      <c r="J46" s="1200"/>
      <c r="K46" s="1200"/>
      <c r="L46" s="1200"/>
      <c r="M46" s="1200"/>
      <c r="N46" s="1200"/>
      <c r="O46" s="1201"/>
    </row>
    <row r="47" spans="2:17">
      <c r="B47" s="248"/>
      <c r="C47" s="244"/>
      <c r="D47" s="244"/>
      <c r="E47" s="244"/>
      <c r="F47" s="244"/>
      <c r="G47" s="1202"/>
      <c r="H47" s="1203"/>
      <c r="I47" s="1203"/>
      <c r="J47" s="1203"/>
      <c r="K47" s="1203"/>
      <c r="L47" s="1203"/>
      <c r="M47" s="1203"/>
      <c r="N47" s="1203"/>
      <c r="O47" s="1204"/>
    </row>
    <row r="48" spans="2:17">
      <c r="B48" s="248"/>
      <c r="C48" s="244"/>
      <c r="D48" s="244"/>
      <c r="E48" s="244"/>
      <c r="F48" s="244"/>
      <c r="G48" s="244"/>
      <c r="H48" s="1205"/>
      <c r="I48" s="1205"/>
      <c r="J48" s="1205"/>
    </row>
    <row r="49" spans="1:17">
      <c r="B49" s="248"/>
      <c r="C49" s="244"/>
      <c r="D49" s="244"/>
      <c r="E49" s="244"/>
      <c r="F49" s="244"/>
      <c r="G49" s="243" t="s">
        <v>548</v>
      </c>
    </row>
    <row r="50" spans="1:17">
      <c r="B50" s="248"/>
      <c r="C50" s="244"/>
      <c r="D50" s="244"/>
      <c r="E50" s="244"/>
      <c r="F50" s="244"/>
      <c r="G50" s="1206"/>
      <c r="H50" s="1207"/>
      <c r="I50" s="1207"/>
      <c r="J50" s="1208"/>
      <c r="K50" s="1209" t="s">
        <v>521</v>
      </c>
      <c r="L50" s="1209" t="s">
        <v>522</v>
      </c>
      <c r="M50" s="1209" t="s">
        <v>523</v>
      </c>
      <c r="N50" s="1209" t="s">
        <v>524</v>
      </c>
      <c r="O50" s="1209" t="s">
        <v>525</v>
      </c>
    </row>
    <row r="51" spans="1:17">
      <c r="B51" s="248"/>
      <c r="C51" s="244"/>
      <c r="D51" s="244"/>
      <c r="E51" s="244"/>
      <c r="F51" s="244"/>
      <c r="G51" s="1210" t="s">
        <v>549</v>
      </c>
      <c r="H51" s="1211"/>
      <c r="I51" s="1212" t="s">
        <v>550</v>
      </c>
      <c r="J51" s="1212"/>
      <c r="K51" s="1213"/>
      <c r="L51" s="1213"/>
      <c r="M51" s="1213"/>
      <c r="N51" s="1213"/>
      <c r="O51" s="1213"/>
    </row>
    <row r="52" spans="1:17">
      <c r="B52" s="248"/>
      <c r="C52" s="244"/>
      <c r="D52" s="244"/>
      <c r="E52" s="244"/>
      <c r="F52" s="244"/>
      <c r="G52" s="1214"/>
      <c r="H52" s="1215"/>
      <c r="I52" s="1216"/>
      <c r="J52" s="1216"/>
      <c r="K52" s="1217"/>
      <c r="L52" s="1217"/>
      <c r="M52" s="1217"/>
      <c r="N52" s="1217"/>
      <c r="O52" s="1217"/>
    </row>
    <row r="53" spans="1:17">
      <c r="A53" s="1218"/>
      <c r="B53" s="248"/>
      <c r="C53" s="244"/>
      <c r="D53" s="244"/>
      <c r="E53" s="244"/>
      <c r="F53" s="244"/>
      <c r="G53" s="1214"/>
      <c r="H53" s="1215"/>
      <c r="I53" s="1219" t="s">
        <v>551</v>
      </c>
      <c r="J53" s="1219"/>
      <c r="K53" s="1220"/>
      <c r="L53" s="1220"/>
      <c r="M53" s="1220"/>
      <c r="N53" s="1220"/>
      <c r="O53" s="1220"/>
    </row>
    <row r="54" spans="1:17">
      <c r="A54" s="1218"/>
      <c r="B54" s="248"/>
      <c r="C54" s="244"/>
      <c r="D54" s="244"/>
      <c r="E54" s="244"/>
      <c r="F54" s="244"/>
      <c r="G54" s="1221"/>
      <c r="H54" s="1222"/>
      <c r="I54" s="1219"/>
      <c r="J54" s="1219"/>
      <c r="K54" s="1223"/>
      <c r="L54" s="1223"/>
      <c r="M54" s="1223"/>
      <c r="N54" s="1223"/>
      <c r="O54" s="1223"/>
    </row>
    <row r="55" spans="1:17">
      <c r="A55" s="1218"/>
      <c r="B55" s="248"/>
      <c r="C55" s="244"/>
      <c r="D55" s="244"/>
      <c r="E55" s="244"/>
      <c r="F55" s="244"/>
      <c r="G55" s="1224" t="s">
        <v>552</v>
      </c>
      <c r="H55" s="1225"/>
      <c r="I55" s="1219" t="s">
        <v>550</v>
      </c>
      <c r="J55" s="1219"/>
      <c r="K55" s="1213"/>
      <c r="L55" s="1213"/>
      <c r="M55" s="1213"/>
      <c r="N55" s="1213"/>
      <c r="O55" s="1213"/>
    </row>
    <row r="56" spans="1:17">
      <c r="A56" s="1218"/>
      <c r="B56" s="248"/>
      <c r="C56" s="244"/>
      <c r="D56" s="244"/>
      <c r="E56" s="244"/>
      <c r="F56" s="244"/>
      <c r="G56" s="1226"/>
      <c r="H56" s="1227"/>
      <c r="I56" s="1219"/>
      <c r="J56" s="1219"/>
      <c r="K56" s="1217"/>
      <c r="L56" s="1217"/>
      <c r="M56" s="1217"/>
      <c r="N56" s="1217"/>
      <c r="O56" s="1217"/>
    </row>
    <row r="57" spans="1:17" s="1218" customFormat="1">
      <c r="B57" s="1228"/>
      <c r="C57" s="1195"/>
      <c r="D57" s="1195"/>
      <c r="E57" s="1195"/>
      <c r="F57" s="1195"/>
      <c r="G57" s="1226"/>
      <c r="H57" s="1227"/>
      <c r="I57" s="1229" t="s">
        <v>551</v>
      </c>
      <c r="J57" s="1229"/>
      <c r="K57" s="1220"/>
      <c r="L57" s="1220"/>
      <c r="M57" s="1220"/>
      <c r="N57" s="1220"/>
      <c r="O57" s="1220"/>
      <c r="P57" s="1230"/>
      <c r="Q57" s="1228"/>
    </row>
    <row r="58" spans="1:17" s="1218" customFormat="1">
      <c r="A58" s="243"/>
      <c r="B58" s="1228"/>
      <c r="C58" s="1195"/>
      <c r="D58" s="1195"/>
      <c r="E58" s="1195"/>
      <c r="F58" s="1195"/>
      <c r="G58" s="1231"/>
      <c r="H58" s="1232"/>
      <c r="I58" s="1229"/>
      <c r="J58" s="1229"/>
      <c r="K58" s="1223"/>
      <c r="L58" s="1223"/>
      <c r="M58" s="1223"/>
      <c r="N58" s="1223"/>
      <c r="O58" s="1223"/>
      <c r="P58" s="1230"/>
      <c r="Q58" s="1228"/>
    </row>
    <row r="59" spans="1:17" s="1218" customFormat="1">
      <c r="A59" s="243"/>
      <c r="B59" s="1228"/>
      <c r="C59" s="1195"/>
      <c r="D59" s="1195"/>
      <c r="E59" s="1195"/>
      <c r="F59" s="1195"/>
      <c r="G59" s="1195"/>
      <c r="H59" s="1195"/>
      <c r="I59" s="1195"/>
      <c r="J59" s="1195"/>
      <c r="K59" s="1233"/>
      <c r="L59" s="1233"/>
      <c r="M59" s="1233"/>
      <c r="N59" s="1233"/>
      <c r="O59" s="1233"/>
      <c r="P59" s="1230"/>
      <c r="Q59" s="1228"/>
    </row>
    <row r="60" spans="1:17" s="1218" customFormat="1">
      <c r="A60" s="243"/>
      <c r="B60" s="1228"/>
      <c r="C60" s="1195"/>
      <c r="D60" s="1195"/>
      <c r="E60" s="1195"/>
      <c r="F60" s="1195"/>
      <c r="G60" s="1195"/>
      <c r="H60" s="1195"/>
      <c r="I60" s="1195"/>
      <c r="J60" s="1195"/>
      <c r="K60" s="1233"/>
      <c r="L60" s="1233"/>
      <c r="M60" s="1233"/>
      <c r="N60" s="1233"/>
      <c r="O60" s="1233"/>
      <c r="P60" s="1230"/>
      <c r="Q60" s="1228"/>
    </row>
    <row r="61" spans="1:17" s="1218" customFormat="1">
      <c r="A61" s="243"/>
      <c r="B61" s="1234"/>
      <c r="C61" s="1235"/>
      <c r="D61" s="1235"/>
      <c r="E61" s="1235"/>
      <c r="F61" s="1235"/>
      <c r="G61" s="1235"/>
      <c r="H61" s="1235"/>
      <c r="I61" s="1235"/>
      <c r="J61" s="1235"/>
      <c r="K61" s="1235"/>
      <c r="L61" s="1235"/>
      <c r="M61" s="1236"/>
      <c r="N61" s="1236"/>
      <c r="O61" s="1236"/>
      <c r="P61" s="1237"/>
      <c r="Q61" s="1228"/>
    </row>
    <row r="62" spans="1:17">
      <c r="B62" s="1193"/>
      <c r="C62" s="1193"/>
      <c r="D62" s="1193"/>
      <c r="E62" s="1193"/>
      <c r="F62" s="1193"/>
      <c r="G62" s="1193"/>
      <c r="H62" s="1193"/>
      <c r="I62" s="1193"/>
      <c r="J62" s="1193"/>
      <c r="K62" s="1193"/>
      <c r="L62" s="1193"/>
      <c r="M62" s="1193"/>
      <c r="N62" s="1193"/>
      <c r="O62" s="1193"/>
      <c r="P62" s="1193"/>
      <c r="Q62" s="244"/>
    </row>
    <row r="63" spans="1:17" ht="17.25">
      <c r="B63" s="307" t="s">
        <v>553</v>
      </c>
      <c r="C63" s="244"/>
      <c r="D63" s="244"/>
      <c r="E63" s="244"/>
      <c r="F63" s="244"/>
      <c r="G63" s="244"/>
      <c r="H63" s="244"/>
      <c r="I63" s="244"/>
      <c r="J63" s="244"/>
      <c r="K63" s="244"/>
      <c r="L63" s="244"/>
      <c r="M63" s="244"/>
      <c r="N63" s="244"/>
      <c r="O63" s="244"/>
    </row>
    <row r="64" spans="1:17">
      <c r="B64" s="248"/>
      <c r="C64" s="244"/>
      <c r="D64" s="244"/>
      <c r="E64" s="244"/>
      <c r="F64" s="244"/>
      <c r="G64" s="1194" t="s">
        <v>546</v>
      </c>
      <c r="I64" s="1195"/>
      <c r="J64" s="1195"/>
      <c r="K64" s="1195"/>
      <c r="L64" s="244"/>
      <c r="M64" s="244"/>
      <c r="N64" s="244"/>
      <c r="O64" s="244"/>
    </row>
    <row r="65" spans="2:30">
      <c r="B65" s="248"/>
      <c r="C65" s="244"/>
      <c r="D65" s="244"/>
      <c r="E65" s="244"/>
      <c r="F65" s="244"/>
      <c r="G65" s="1196" t="s">
        <v>556</v>
      </c>
      <c r="H65" s="1197"/>
      <c r="I65" s="1197"/>
      <c r="J65" s="1197"/>
      <c r="K65" s="1197"/>
      <c r="L65" s="1197"/>
      <c r="M65" s="1197"/>
      <c r="N65" s="1197"/>
      <c r="O65" s="1198"/>
    </row>
    <row r="66" spans="2:30">
      <c r="B66" s="248"/>
      <c r="C66" s="244"/>
      <c r="D66" s="244"/>
      <c r="E66" s="244"/>
      <c r="F66" s="244"/>
      <c r="G66" s="1199"/>
      <c r="H66" s="1200"/>
      <c r="I66" s="1200"/>
      <c r="J66" s="1200"/>
      <c r="K66" s="1200"/>
      <c r="L66" s="1200"/>
      <c r="M66" s="1200"/>
      <c r="N66" s="1200"/>
      <c r="O66" s="1201"/>
    </row>
    <row r="67" spans="2:30">
      <c r="B67" s="248"/>
      <c r="C67" s="244"/>
      <c r="D67" s="244"/>
      <c r="E67" s="244"/>
      <c r="F67" s="244"/>
      <c r="G67" s="1199"/>
      <c r="H67" s="1200"/>
      <c r="I67" s="1200"/>
      <c r="J67" s="1200"/>
      <c r="K67" s="1200"/>
      <c r="L67" s="1200"/>
      <c r="M67" s="1200"/>
      <c r="N67" s="1200"/>
      <c r="O67" s="1201"/>
    </row>
    <row r="68" spans="2:30">
      <c r="B68" s="248"/>
      <c r="C68" s="244"/>
      <c r="D68" s="244"/>
      <c r="E68" s="244"/>
      <c r="F68" s="244"/>
      <c r="G68" s="1199"/>
      <c r="H68" s="1200"/>
      <c r="I68" s="1200"/>
      <c r="J68" s="1200"/>
      <c r="K68" s="1200"/>
      <c r="L68" s="1200"/>
      <c r="M68" s="1200"/>
      <c r="N68" s="1200"/>
      <c r="O68" s="1201"/>
    </row>
    <row r="69" spans="2:30">
      <c r="B69" s="248"/>
      <c r="C69" s="244"/>
      <c r="D69" s="244"/>
      <c r="E69" s="244"/>
      <c r="F69" s="244"/>
      <c r="G69" s="1202"/>
      <c r="H69" s="1203"/>
      <c r="I69" s="1203"/>
      <c r="J69" s="1203"/>
      <c r="K69" s="1203"/>
      <c r="L69" s="1203"/>
      <c r="M69" s="1203"/>
      <c r="N69" s="1203"/>
      <c r="O69" s="1204"/>
    </row>
    <row r="70" spans="2:30">
      <c r="B70" s="248"/>
      <c r="C70" s="244"/>
      <c r="D70" s="244"/>
      <c r="E70" s="244"/>
      <c r="F70" s="244"/>
      <c r="G70" s="244"/>
      <c r="H70" s="1238"/>
      <c r="I70" s="1238"/>
      <c r="J70" s="1239"/>
      <c r="K70" s="1239"/>
      <c r="L70" s="1240"/>
      <c r="M70" s="1239"/>
      <c r="N70" s="1240"/>
      <c r="O70" s="1241"/>
    </row>
    <row r="71" spans="2:30">
      <c r="B71" s="248"/>
      <c r="C71" s="244"/>
      <c r="D71" s="244"/>
      <c r="E71" s="244"/>
      <c r="F71" s="244"/>
      <c r="G71" s="1242" t="s">
        <v>554</v>
      </c>
      <c r="I71" s="1243"/>
      <c r="J71" s="1239"/>
      <c r="K71" s="1239"/>
      <c r="L71" s="1240"/>
      <c r="M71" s="1239"/>
      <c r="N71" s="1240"/>
      <c r="O71" s="1241"/>
    </row>
    <row r="72" spans="2:30">
      <c r="B72" s="248"/>
      <c r="C72" s="244"/>
      <c r="D72" s="244"/>
      <c r="E72" s="244"/>
      <c r="F72" s="244"/>
      <c r="G72" s="1206"/>
      <c r="H72" s="1207"/>
      <c r="I72" s="1207"/>
      <c r="J72" s="1208"/>
      <c r="K72" s="1209" t="s">
        <v>521</v>
      </c>
      <c r="L72" s="1209" t="s">
        <v>522</v>
      </c>
      <c r="M72" s="1209" t="s">
        <v>523</v>
      </c>
      <c r="N72" s="1209" t="s">
        <v>524</v>
      </c>
      <c r="O72" s="1209" t="s">
        <v>525</v>
      </c>
    </row>
    <row r="73" spans="2:30">
      <c r="B73" s="248"/>
      <c r="C73" s="244"/>
      <c r="D73" s="244"/>
      <c r="E73" s="244"/>
      <c r="F73" s="244"/>
      <c r="G73" s="1210" t="s">
        <v>549</v>
      </c>
      <c r="H73" s="1211"/>
      <c r="I73" s="1212" t="s">
        <v>550</v>
      </c>
      <c r="J73" s="1212"/>
      <c r="K73" s="1244">
        <v>73.400000000000006</v>
      </c>
      <c r="L73" s="1244">
        <v>54.6</v>
      </c>
      <c r="M73" s="1217">
        <v>38</v>
      </c>
      <c r="N73" s="1217">
        <v>42.9</v>
      </c>
      <c r="O73" s="1217">
        <v>34.5</v>
      </c>
      <c r="S73" s="243">
        <v>9.9</v>
      </c>
    </row>
    <row r="74" spans="2:30">
      <c r="B74" s="248"/>
      <c r="C74" s="244"/>
      <c r="D74" s="244"/>
      <c r="E74" s="244"/>
      <c r="F74" s="244"/>
      <c r="G74" s="1214"/>
      <c r="H74" s="1215"/>
      <c r="I74" s="1216"/>
      <c r="J74" s="1216"/>
      <c r="K74" s="1244"/>
      <c r="L74" s="1244"/>
      <c r="M74" s="1217"/>
      <c r="N74" s="1217"/>
      <c r="O74" s="1217"/>
    </row>
    <row r="75" spans="2:30">
      <c r="B75" s="248"/>
      <c r="C75" s="244"/>
      <c r="D75" s="244"/>
      <c r="E75" s="244"/>
      <c r="F75" s="244"/>
      <c r="G75" s="1214"/>
      <c r="H75" s="1215"/>
      <c r="I75" s="1219" t="s">
        <v>555</v>
      </c>
      <c r="J75" s="1219"/>
      <c r="K75" s="1245">
        <v>17</v>
      </c>
      <c r="L75" s="1245">
        <v>15.7</v>
      </c>
      <c r="M75" s="1245">
        <v>14.4</v>
      </c>
      <c r="N75" s="1245">
        <v>13.2</v>
      </c>
      <c r="O75" s="1245">
        <v>12.4</v>
      </c>
      <c r="U75" s="243">
        <v>81.2</v>
      </c>
      <c r="W75" s="243">
        <v>87.2</v>
      </c>
      <c r="Y75" s="243">
        <v>99.8</v>
      </c>
      <c r="AA75" s="243">
        <v>109.5</v>
      </c>
      <c r="AC75" s="243">
        <v>115.2</v>
      </c>
    </row>
    <row r="76" spans="2:30">
      <c r="B76" s="248"/>
      <c r="C76" s="244"/>
      <c r="D76" s="244"/>
      <c r="E76" s="244"/>
      <c r="F76" s="244"/>
      <c r="G76" s="1221"/>
      <c r="H76" s="1222"/>
      <c r="I76" s="1219"/>
      <c r="J76" s="1219"/>
      <c r="K76" s="1223"/>
      <c r="L76" s="1223"/>
      <c r="M76" s="1223"/>
      <c r="N76" s="1223"/>
      <c r="O76" s="1223"/>
    </row>
    <row r="77" spans="2:30">
      <c r="B77" s="248"/>
      <c r="C77" s="244"/>
      <c r="D77" s="244"/>
      <c r="E77" s="244"/>
      <c r="F77" s="244"/>
      <c r="G77" s="1224" t="s">
        <v>552</v>
      </c>
      <c r="H77" s="1225"/>
      <c r="I77" s="1219" t="s">
        <v>550</v>
      </c>
      <c r="J77" s="1219"/>
      <c r="K77" s="1244">
        <v>0</v>
      </c>
      <c r="L77" s="1244">
        <v>0</v>
      </c>
      <c r="M77" s="1217">
        <v>0</v>
      </c>
      <c r="N77" s="1217">
        <v>0</v>
      </c>
      <c r="O77" s="1217">
        <v>0</v>
      </c>
      <c r="R77" s="243">
        <v>12.3</v>
      </c>
      <c r="T77" s="243">
        <v>11.1</v>
      </c>
    </row>
    <row r="78" spans="2:30">
      <c r="B78" s="248"/>
      <c r="C78" s="244"/>
      <c r="D78" s="244"/>
      <c r="E78" s="244"/>
      <c r="F78" s="244"/>
      <c r="G78" s="1226"/>
      <c r="H78" s="1227"/>
      <c r="I78" s="1219"/>
      <c r="J78" s="1219"/>
      <c r="K78" s="1244"/>
      <c r="L78" s="1244"/>
      <c r="M78" s="1217"/>
      <c r="N78" s="1217"/>
      <c r="O78" s="1217"/>
    </row>
    <row r="79" spans="2:30">
      <c r="B79" s="248"/>
      <c r="C79" s="244"/>
      <c r="D79" s="244"/>
      <c r="E79" s="244"/>
      <c r="F79" s="244"/>
      <c r="G79" s="1226"/>
      <c r="H79" s="1227"/>
      <c r="I79" s="1246" t="s">
        <v>555</v>
      </c>
      <c r="J79" s="1229"/>
      <c r="K79" s="1247">
        <v>11.4</v>
      </c>
      <c r="L79" s="1247">
        <v>10.1</v>
      </c>
      <c r="M79" s="1247">
        <v>9.1999999999999993</v>
      </c>
      <c r="N79" s="1247">
        <v>8.1999999999999993</v>
      </c>
      <c r="O79" s="1247">
        <v>7.8</v>
      </c>
      <c r="V79" s="243">
        <v>53.5</v>
      </c>
      <c r="X79" s="243">
        <v>48.2</v>
      </c>
      <c r="Z79" s="243">
        <v>34.200000000000003</v>
      </c>
      <c r="AB79" s="243">
        <v>30.3</v>
      </c>
      <c r="AD79" s="243">
        <v>28.9</v>
      </c>
    </row>
    <row r="80" spans="2:30">
      <c r="B80" s="248"/>
      <c r="C80" s="244"/>
      <c r="D80" s="244"/>
      <c r="E80" s="244"/>
      <c r="F80" s="244"/>
      <c r="G80" s="1231"/>
      <c r="H80" s="1232"/>
      <c r="I80" s="1229"/>
      <c r="J80" s="1229"/>
      <c r="K80" s="1247"/>
      <c r="L80" s="1247"/>
      <c r="M80" s="1247"/>
      <c r="N80" s="1247"/>
      <c r="O80" s="1247"/>
    </row>
    <row r="81" spans="2:17">
      <c r="B81" s="248"/>
      <c r="C81" s="244"/>
      <c r="D81" s="244"/>
      <c r="E81" s="244"/>
      <c r="F81" s="244"/>
      <c r="G81" s="244"/>
      <c r="H81" s="244"/>
      <c r="I81" s="244"/>
      <c r="J81" s="244"/>
      <c r="K81" s="1248"/>
      <c r="L81" s="244"/>
      <c r="M81" s="244"/>
      <c r="N81" s="244"/>
      <c r="O81" s="244"/>
    </row>
    <row r="82" spans="2:17" ht="17.25">
      <c r="B82" s="248"/>
      <c r="C82" s="244"/>
      <c r="D82" s="244"/>
      <c r="E82" s="244"/>
      <c r="F82" s="244"/>
      <c r="G82" s="244"/>
      <c r="H82" s="244"/>
      <c r="I82" s="244"/>
      <c r="J82" s="244"/>
      <c r="K82" s="1249"/>
      <c r="L82" s="1249"/>
      <c r="M82" s="1249"/>
      <c r="N82" s="1249"/>
      <c r="O82" s="1249"/>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0"/>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217547</v>
      </c>
      <c r="E3" s="116"/>
      <c r="F3" s="117">
        <v>216155</v>
      </c>
      <c r="G3" s="118"/>
      <c r="H3" s="119"/>
    </row>
    <row r="4" spans="1:8">
      <c r="A4" s="120"/>
      <c r="B4" s="121"/>
      <c r="C4" s="122"/>
      <c r="D4" s="123">
        <v>82882</v>
      </c>
      <c r="E4" s="124"/>
      <c r="F4" s="125">
        <v>108827</v>
      </c>
      <c r="G4" s="126"/>
      <c r="H4" s="127"/>
    </row>
    <row r="5" spans="1:8">
      <c r="A5" s="108" t="s">
        <v>515</v>
      </c>
      <c r="B5" s="113"/>
      <c r="C5" s="114"/>
      <c r="D5" s="115">
        <v>349217</v>
      </c>
      <c r="E5" s="116"/>
      <c r="F5" s="117">
        <v>228305</v>
      </c>
      <c r="G5" s="118"/>
      <c r="H5" s="119"/>
    </row>
    <row r="6" spans="1:8">
      <c r="A6" s="120"/>
      <c r="B6" s="121"/>
      <c r="C6" s="122"/>
      <c r="D6" s="123">
        <v>58475</v>
      </c>
      <c r="E6" s="124"/>
      <c r="F6" s="125">
        <v>86611</v>
      </c>
      <c r="G6" s="126"/>
      <c r="H6" s="127"/>
    </row>
    <row r="7" spans="1:8">
      <c r="A7" s="108" t="s">
        <v>516</v>
      </c>
      <c r="B7" s="113"/>
      <c r="C7" s="114"/>
      <c r="D7" s="115">
        <v>234943</v>
      </c>
      <c r="E7" s="116"/>
      <c r="F7" s="117">
        <v>316331</v>
      </c>
      <c r="G7" s="118"/>
      <c r="H7" s="119"/>
    </row>
    <row r="8" spans="1:8">
      <c r="A8" s="120"/>
      <c r="B8" s="121"/>
      <c r="C8" s="122"/>
      <c r="D8" s="123">
        <v>72366</v>
      </c>
      <c r="E8" s="124"/>
      <c r="F8" s="125">
        <v>106387</v>
      </c>
      <c r="G8" s="126"/>
      <c r="H8" s="127"/>
    </row>
    <row r="9" spans="1:8">
      <c r="A9" s="108" t="s">
        <v>517</v>
      </c>
      <c r="B9" s="113"/>
      <c r="C9" s="114"/>
      <c r="D9" s="115">
        <v>419600</v>
      </c>
      <c r="E9" s="116"/>
      <c r="F9" s="117">
        <v>333013</v>
      </c>
      <c r="G9" s="118"/>
      <c r="H9" s="119"/>
    </row>
    <row r="10" spans="1:8">
      <c r="A10" s="120"/>
      <c r="B10" s="121"/>
      <c r="C10" s="122"/>
      <c r="D10" s="123">
        <v>118264</v>
      </c>
      <c r="E10" s="124"/>
      <c r="F10" s="125">
        <v>126732</v>
      </c>
      <c r="G10" s="126"/>
      <c r="H10" s="127"/>
    </row>
    <row r="11" spans="1:8">
      <c r="A11" s="108" t="s">
        <v>518</v>
      </c>
      <c r="B11" s="113"/>
      <c r="C11" s="114"/>
      <c r="D11" s="115">
        <v>439747</v>
      </c>
      <c r="E11" s="116"/>
      <c r="F11" s="117">
        <v>280458</v>
      </c>
      <c r="G11" s="118"/>
      <c r="H11" s="119"/>
    </row>
    <row r="12" spans="1:8">
      <c r="A12" s="120"/>
      <c r="B12" s="121"/>
      <c r="C12" s="128"/>
      <c r="D12" s="123">
        <v>207537</v>
      </c>
      <c r="E12" s="124"/>
      <c r="F12" s="125">
        <v>127286</v>
      </c>
      <c r="G12" s="126"/>
      <c r="H12" s="127"/>
    </row>
    <row r="13" spans="1:8">
      <c r="A13" s="108"/>
      <c r="B13" s="113"/>
      <c r="C13" s="129"/>
      <c r="D13" s="130">
        <v>332211</v>
      </c>
      <c r="E13" s="131"/>
      <c r="F13" s="132">
        <v>274852</v>
      </c>
      <c r="G13" s="133"/>
      <c r="H13" s="119"/>
    </row>
    <row r="14" spans="1:8">
      <c r="A14" s="120"/>
      <c r="B14" s="121"/>
      <c r="C14" s="122"/>
      <c r="D14" s="123">
        <v>107905</v>
      </c>
      <c r="E14" s="124"/>
      <c r="F14" s="125">
        <v>111169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15.59</v>
      </c>
      <c r="C19" s="134">
        <f>ROUND(VALUE(SUBSTITUTE(実質収支比率等に係る経年分析!G$48,"▲","-")),2)</f>
        <v>14.26</v>
      </c>
      <c r="D19" s="134">
        <f>ROUND(VALUE(SUBSTITUTE(実質収支比率等に係る経年分析!H$48,"▲","-")),2)</f>
        <v>14.01</v>
      </c>
      <c r="E19" s="134">
        <f>ROUND(VALUE(SUBSTITUTE(実質収支比率等に係る経年分析!I$48,"▲","-")),2)</f>
        <v>17.62</v>
      </c>
      <c r="F19" s="134">
        <f>ROUND(VALUE(SUBSTITUTE(実質収支比率等に係る経年分析!J$48,"▲","-")),2)</f>
        <v>19.22</v>
      </c>
    </row>
    <row r="20" spans="1:11">
      <c r="A20" s="134" t="s">
        <v>43</v>
      </c>
      <c r="B20" s="134">
        <f>ROUND(VALUE(SUBSTITUTE(実質収支比率等に係る経年分析!F$47,"▲","-")),2)</f>
        <v>10.92</v>
      </c>
      <c r="C20" s="134">
        <f>ROUND(VALUE(SUBSTITUTE(実質収支比率等に係る経年分析!G$47,"▲","-")),2)</f>
        <v>12.89</v>
      </c>
      <c r="D20" s="134">
        <f>ROUND(VALUE(SUBSTITUTE(実質収支比率等に係る経年分析!H$47,"▲","-")),2)</f>
        <v>13.13</v>
      </c>
      <c r="E20" s="134">
        <f>ROUND(VALUE(SUBSTITUTE(実質収支比率等に係る経年分析!I$47,"▲","-")),2)</f>
        <v>11.32</v>
      </c>
      <c r="F20" s="134">
        <f>ROUND(VALUE(SUBSTITUTE(実質収支比率等に係る経年分析!J$47,"▲","-")),2)</f>
        <v>13.51</v>
      </c>
    </row>
    <row r="21" spans="1:11">
      <c r="A21" s="134" t="s">
        <v>44</v>
      </c>
      <c r="B21" s="134">
        <f>IF(ISNUMBER(VALUE(SUBSTITUTE(実質収支比率等に係る経年分析!F$49,"▲","-"))),ROUND(VALUE(SUBSTITUTE(実質収支比率等に係る経年分析!F$49,"▲","-")),2),NA())</f>
        <v>2.88</v>
      </c>
      <c r="C21" s="134">
        <f>IF(ISNUMBER(VALUE(SUBSTITUTE(実質収支比率等に係る経年分析!G$49,"▲","-"))),ROUND(VALUE(SUBSTITUTE(実質収支比率等に係る経年分析!G$49,"▲","-")),2),NA())</f>
        <v>2.12</v>
      </c>
      <c r="D21" s="134">
        <f>IF(ISNUMBER(VALUE(SUBSTITUTE(実質収支比率等に係る経年分析!H$49,"▲","-"))),ROUND(VALUE(SUBSTITUTE(実質収支比率等に係る経年分析!H$49,"▲","-")),2),NA())</f>
        <v>-0.52</v>
      </c>
      <c r="E21" s="134">
        <f>IF(ISNUMBER(VALUE(SUBSTITUTE(実質収支比率等に係る経年分析!I$49,"▲","-"))),ROUND(VALUE(SUBSTITUTE(実質収支比率等に係る経年分析!I$49,"▲","-")),2),NA())</f>
        <v>-0.26</v>
      </c>
      <c r="F21" s="134">
        <f>IF(ISNUMBER(VALUE(SUBSTITUTE(実質収支比率等に係る経年分析!J$49,"▲","-"))),ROUND(VALUE(SUBSTITUTE(実質収支比率等に係る経年分析!J$49,"▲","-")),2),NA())</f>
        <v>4.28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介護サービス事業特別会計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0.14000000000000001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豊富町簡易水道事業特別会計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0.52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0.25</v>
      </c>
    </row>
    <row r="31" spans="1:11">
      <c r="A31" s="135" t="str">
        <f>IF(連結実質赤字比率に係る赤字・黒字の構成分析!C$39="",NA(),連結実質赤字比率に係る赤字・黒字の構成分析!C$39)</f>
        <v>豊富町下水道事業特別会計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v>
      </c>
    </row>
    <row r="32" spans="1:11">
      <c r="A32" s="135" t="str">
        <f>IF(連結実質赤字比率に係る赤字・黒字の構成分析!C$38="",NA(),連結実質赤字比率に係る赤字・黒字の構成分析!C$38)</f>
        <v>ガス事業特別会計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0.42</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0.55000000000000004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1.1499999999999999</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2.0499999999999998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1.38</v>
      </c>
    </row>
    <row r="35" spans="1:16">
      <c r="A35" s="135" t="str">
        <f>IF(連結実質赤字比率に係る赤字・黒字の構成分析!C$35="",NA(),連結実質赤字比率に係る赤字・黒字の構成分析!C$35)</f>
        <v>豊富町国民健康保険病院事業特別会計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4.88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4.45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4.6100000000000003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15.58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14.25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13.76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17.38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18.79</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762</v>
      </c>
      <c r="E42" s="136"/>
      <c r="F42" s="136"/>
      <c r="G42" s="136">
        <f>'実質公債費比率（分子）の構造'!L$52</f>
        <v>749</v>
      </c>
      <c r="H42" s="136"/>
      <c r="I42" s="136"/>
      <c r="J42" s="136">
        <f>'実質公債費比率（分子）の構造'!M$52</f>
        <v>752</v>
      </c>
      <c r="K42" s="136"/>
      <c r="L42" s="136"/>
      <c r="M42" s="136">
        <f>'実質公債費比率（分子）の構造'!N$52</f>
        <v>742</v>
      </c>
      <c r="N42" s="136"/>
      <c r="O42" s="136"/>
      <c r="P42" s="136">
        <f>'実質公債費比率（分子）の構造'!O$52</f>
        <v>745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81</v>
      </c>
      <c r="C44" s="136"/>
      <c r="D44" s="136"/>
      <c r="E44" s="136">
        <f>'実質公債費比率（分子）の構造'!L$50</f>
        <v>46</v>
      </c>
      <c r="F44" s="136"/>
      <c r="G44" s="136"/>
      <c r="H44" s="136">
        <f>'実質公債費比率（分子）の構造'!M$50</f>
        <v>29</v>
      </c>
      <c r="I44" s="136"/>
      <c r="J44" s="136"/>
      <c r="K44" s="136">
        <f>'実質公債費比率（分子）の構造'!N$50</f>
        <v>50</v>
      </c>
      <c r="L44" s="136"/>
      <c r="M44" s="136"/>
      <c r="N44" s="136">
        <f>'実質公債費比率（分子）の構造'!O$50</f>
        <v>17</v>
      </c>
      <c r="O44" s="136"/>
      <c r="P44" s="136"/>
    </row>
    <row r="45" spans="1:16">
      <c r="A45" s="136" t="s">
        <v>54</v>
      </c>
      <c r="B45" s="136">
        <f>'実質公債費比率（分子）の構造'!K$49</f>
        <v>71</v>
      </c>
      <c r="C45" s="136"/>
      <c r="D45" s="136"/>
      <c r="E45" s="136">
        <f>'実質公債費比率（分子）の構造'!L$49</f>
        <v>71</v>
      </c>
      <c r="F45" s="136"/>
      <c r="G45" s="136"/>
      <c r="H45" s="136">
        <f>'実質公債費比率（分子）の構造'!M$49</f>
        <v>71</v>
      </c>
      <c r="I45" s="136"/>
      <c r="J45" s="136"/>
      <c r="K45" s="136">
        <f>'実質公債費比率（分子）の構造'!N$49</f>
        <v>71</v>
      </c>
      <c r="L45" s="136"/>
      <c r="M45" s="136"/>
      <c r="N45" s="136">
        <f>'実質公債費比率（分子）の構造'!O$49</f>
        <v>71</v>
      </c>
      <c r="O45" s="136"/>
      <c r="P45" s="136"/>
    </row>
    <row r="46" spans="1:16">
      <c r="A46" s="136" t="s">
        <v>55</v>
      </c>
      <c r="B46" s="136">
        <f>'実質公債費比率（分子）の構造'!K$48</f>
        <v>185</v>
      </c>
      <c r="C46" s="136"/>
      <c r="D46" s="136"/>
      <c r="E46" s="136">
        <f>'実質公債費比率（分子）の構造'!L$48</f>
        <v>183</v>
      </c>
      <c r="F46" s="136"/>
      <c r="G46" s="136"/>
      <c r="H46" s="136">
        <f>'実質公債費比率（分子）の構造'!M$48</f>
        <v>173</v>
      </c>
      <c r="I46" s="136"/>
      <c r="J46" s="136"/>
      <c r="K46" s="136">
        <f>'実質公債費比率（分子）の構造'!N$48</f>
        <v>170</v>
      </c>
      <c r="L46" s="136"/>
      <c r="M46" s="136"/>
      <c r="N46" s="136">
        <f>'実質公債費比率（分子）の構造'!O$48</f>
        <v>159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929</v>
      </c>
      <c r="C49" s="136"/>
      <c r="D49" s="136"/>
      <c r="E49" s="136">
        <f>'実質公債費比率（分子）の構造'!L$45</f>
        <v>891</v>
      </c>
      <c r="F49" s="136"/>
      <c r="G49" s="136"/>
      <c r="H49" s="136">
        <f>'実質公債費比率（分子）の構造'!M$45</f>
        <v>863</v>
      </c>
      <c r="I49" s="136"/>
      <c r="J49" s="136"/>
      <c r="K49" s="136">
        <f>'実質公債費比率（分子）の構造'!N$45</f>
        <v>838</v>
      </c>
      <c r="L49" s="136"/>
      <c r="M49" s="136"/>
      <c r="N49" s="136">
        <f>'実質公債費比率（分子）の構造'!O$45</f>
        <v>836</v>
      </c>
      <c r="O49" s="136"/>
      <c r="P49" s="136"/>
    </row>
    <row r="50" spans="1:16">
      <c r="A50" s="136" t="s">
        <v>59</v>
      </c>
      <c r="B50" s="136" t="e">
        <f>NA()</f>
        <v>#N/A</v>
      </c>
      <c r="C50" s="136">
        <f>IF(ISNUMBER('実質公債費比率（分子）の構造'!K$53),'実質公債費比率（分子）の構造'!K$53,NA())</f>
        <v>504</v>
      </c>
      <c r="D50" s="136" t="e">
        <f>NA()</f>
        <v>#N/A</v>
      </c>
      <c r="E50" s="136" t="e">
        <f>NA()</f>
        <v>#N/A</v>
      </c>
      <c r="F50" s="136">
        <f>IF(ISNUMBER('実質公債費比率（分子）の構造'!L$53),'実質公債費比率（分子）の構造'!L$53,NA())</f>
        <v>442</v>
      </c>
      <c r="G50" s="136" t="e">
        <f>NA()</f>
        <v>#N/A</v>
      </c>
      <c r="H50" s="136" t="e">
        <f>NA()</f>
        <v>#N/A</v>
      </c>
      <c r="I50" s="136">
        <f>IF(ISNUMBER('実質公債費比率（分子）の構造'!M$53),'実質公債費比率（分子）の構造'!M$53,NA())</f>
        <v>384</v>
      </c>
      <c r="J50" s="136" t="e">
        <f>NA()</f>
        <v>#N/A</v>
      </c>
      <c r="K50" s="136" t="e">
        <f>NA()</f>
        <v>#N/A</v>
      </c>
      <c r="L50" s="136">
        <f>IF(ISNUMBER('実質公債費比率（分子）の構造'!N$53),'実質公債費比率（分子）の構造'!N$53,NA())</f>
        <v>387</v>
      </c>
      <c r="M50" s="136" t="e">
        <f>NA()</f>
        <v>#N/A</v>
      </c>
      <c r="N50" s="136" t="e">
        <f>NA()</f>
        <v>#N/A</v>
      </c>
      <c r="O50" s="136">
        <f>IF(ISNUMBER('実質公債費比率（分子）の構造'!O$53),'実質公債費比率（分子）の構造'!O$53,NA())</f>
        <v>338</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5798</v>
      </c>
      <c r="E56" s="135"/>
      <c r="F56" s="135"/>
      <c r="G56" s="135">
        <f>'将来負担比率（分子）の構造'!J$51</f>
        <v>5859</v>
      </c>
      <c r="H56" s="135"/>
      <c r="I56" s="135"/>
      <c r="J56" s="135">
        <f>'将来負担比率（分子）の構造'!K$51</f>
        <v>5670</v>
      </c>
      <c r="K56" s="135"/>
      <c r="L56" s="135"/>
      <c r="M56" s="135">
        <f>'将来負担比率（分子）の構造'!L$51</f>
        <v>5514</v>
      </c>
      <c r="N56" s="135"/>
      <c r="O56" s="135"/>
      <c r="P56" s="135">
        <f>'将来負担比率（分子）の構造'!M$51</f>
        <v>5370</v>
      </c>
    </row>
    <row r="57" spans="1:16">
      <c r="A57" s="135" t="s">
        <v>35</v>
      </c>
      <c r="B57" s="135"/>
      <c r="C57" s="135"/>
      <c r="D57" s="135">
        <f>'将来負担比率（分子）の構造'!I$50</f>
        <v>1543</v>
      </c>
      <c r="E57" s="135"/>
      <c r="F57" s="135"/>
      <c r="G57" s="135">
        <f>'将来負担比率（分子）の構造'!J$50</f>
        <v>1322</v>
      </c>
      <c r="H57" s="135"/>
      <c r="I57" s="135"/>
      <c r="J57" s="135">
        <f>'将来負担比率（分子）の構造'!K$50</f>
        <v>1194</v>
      </c>
      <c r="K57" s="135"/>
      <c r="L57" s="135"/>
      <c r="M57" s="135">
        <f>'将来負担比率（分子）の構造'!L$50</f>
        <v>1120</v>
      </c>
      <c r="N57" s="135"/>
      <c r="O57" s="135"/>
      <c r="P57" s="135">
        <f>'将来負担比率（分子）の構造'!M$50</f>
        <v>1048</v>
      </c>
    </row>
    <row r="58" spans="1:16">
      <c r="A58" s="135" t="s">
        <v>34</v>
      </c>
      <c r="B58" s="135"/>
      <c r="C58" s="135"/>
      <c r="D58" s="135">
        <f>'将来負担比率（分子）の構造'!I$49</f>
        <v>1878</v>
      </c>
      <c r="E58" s="135"/>
      <c r="F58" s="135"/>
      <c r="G58" s="135">
        <f>'将来負担比率（分子）の構造'!J$49</f>
        <v>2271</v>
      </c>
      <c r="H58" s="135"/>
      <c r="I58" s="135"/>
      <c r="J58" s="135">
        <f>'将来負担比率（分子）の構造'!K$49</f>
        <v>2410</v>
      </c>
      <c r="K58" s="135"/>
      <c r="L58" s="135"/>
      <c r="M58" s="135">
        <f>'将来負担比率（分子）の構造'!L$49</f>
        <v>2227</v>
      </c>
      <c r="N58" s="135"/>
      <c r="O58" s="135"/>
      <c r="P58" s="135">
        <f>'将来負担比率（分子）の構造'!M$49</f>
        <v>2528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658</v>
      </c>
      <c r="C62" s="135"/>
      <c r="D62" s="135"/>
      <c r="E62" s="135">
        <f>'将来負担比率（分子）の構造'!J$45</f>
        <v>655</v>
      </c>
      <c r="F62" s="135"/>
      <c r="G62" s="135"/>
      <c r="H62" s="135">
        <f>'将来負担比率（分子）の構造'!K$45</f>
        <v>589</v>
      </c>
      <c r="I62" s="135"/>
      <c r="J62" s="135"/>
      <c r="K62" s="135">
        <f>'将来負担比率（分子）の構造'!L$45</f>
        <v>630</v>
      </c>
      <c r="L62" s="135"/>
      <c r="M62" s="135"/>
      <c r="N62" s="135">
        <f>'将来負担比率（分子）の構造'!M$45</f>
        <v>612</v>
      </c>
      <c r="O62" s="135"/>
      <c r="P62" s="135"/>
    </row>
    <row r="63" spans="1:16">
      <c r="A63" s="135" t="s">
        <v>28</v>
      </c>
      <c r="B63" s="135">
        <f>'将来負担比率（分子）の構造'!I$44</f>
        <v>361</v>
      </c>
      <c r="C63" s="135"/>
      <c r="D63" s="135"/>
      <c r="E63" s="135">
        <f>'将来負担比率（分子）の構造'!J$44</f>
        <v>293</v>
      </c>
      <c r="F63" s="135"/>
      <c r="G63" s="135"/>
      <c r="H63" s="135">
        <f>'将来負担比率（分子）の構造'!K$44</f>
        <v>225</v>
      </c>
      <c r="I63" s="135"/>
      <c r="J63" s="135"/>
      <c r="K63" s="135">
        <f>'将来負担比率（分子）の構造'!L$44</f>
        <v>157</v>
      </c>
      <c r="L63" s="135"/>
      <c r="M63" s="135"/>
      <c r="N63" s="135">
        <f>'将来負担比率（分子）の構造'!M$44</f>
        <v>88</v>
      </c>
      <c r="O63" s="135"/>
      <c r="P63" s="135"/>
    </row>
    <row r="64" spans="1:16">
      <c r="A64" s="135" t="s">
        <v>27</v>
      </c>
      <c r="B64" s="135">
        <f>'将来負担比率（分子）の構造'!I$43</f>
        <v>2084</v>
      </c>
      <c r="C64" s="135"/>
      <c r="D64" s="135"/>
      <c r="E64" s="135">
        <f>'将来負担比率（分子）の構造'!J$43</f>
        <v>1943</v>
      </c>
      <c r="F64" s="135"/>
      <c r="G64" s="135"/>
      <c r="H64" s="135">
        <f>'将来負担比率（分子）の構造'!K$43</f>
        <v>1752</v>
      </c>
      <c r="I64" s="135"/>
      <c r="J64" s="135"/>
      <c r="K64" s="135">
        <f>'将来負担比率（分子）の構造'!L$43</f>
        <v>1627</v>
      </c>
      <c r="L64" s="135"/>
      <c r="M64" s="135"/>
      <c r="N64" s="135">
        <f>'将来負担比率（分子）の構造'!M$43</f>
        <v>1516</v>
      </c>
      <c r="O64" s="135"/>
      <c r="P64" s="135"/>
    </row>
    <row r="65" spans="1:16">
      <c r="A65" s="135" t="s">
        <v>26</v>
      </c>
      <c r="B65" s="135">
        <f>'将来負担比率（分子）の構造'!I$42</f>
        <v>653</v>
      </c>
      <c r="C65" s="135"/>
      <c r="D65" s="135"/>
      <c r="E65" s="135">
        <f>'将来負担比率（分子）の構造'!J$42</f>
        <v>591</v>
      </c>
      <c r="F65" s="135"/>
      <c r="G65" s="135"/>
      <c r="H65" s="135">
        <f>'将来負担比率（分子）の構造'!K$42</f>
        <v>547</v>
      </c>
      <c r="I65" s="135"/>
      <c r="J65" s="135"/>
      <c r="K65" s="135">
        <f>'将来負担比率（分子）の構造'!L$42</f>
        <v>507</v>
      </c>
      <c r="L65" s="135"/>
      <c r="M65" s="135"/>
      <c r="N65" s="135">
        <f>'将来負担比率（分子）の構造'!M$42</f>
        <v>475</v>
      </c>
      <c r="O65" s="135"/>
      <c r="P65" s="135"/>
    </row>
    <row r="66" spans="1:16">
      <c r="A66" s="135" t="s">
        <v>25</v>
      </c>
      <c r="B66" s="135">
        <f>'将来負担比率（分子）の構造'!I$41</f>
        <v>7637</v>
      </c>
      <c r="C66" s="135"/>
      <c r="D66" s="135"/>
      <c r="E66" s="135">
        <f>'将来負担比率（分子）の構造'!J$41</f>
        <v>7713</v>
      </c>
      <c r="F66" s="135"/>
      <c r="G66" s="135"/>
      <c r="H66" s="135">
        <f>'将来負担比率（分子）の構造'!K$41</f>
        <v>7346</v>
      </c>
      <c r="I66" s="135"/>
      <c r="J66" s="135"/>
      <c r="K66" s="135">
        <f>'将来負担比率（分子）の構造'!L$41</f>
        <v>7167</v>
      </c>
      <c r="L66" s="135"/>
      <c r="M66" s="135"/>
      <c r="N66" s="135">
        <f>'将来負担比率（分子）の構造'!M$41</f>
        <v>7264</v>
      </c>
      <c r="O66" s="135"/>
      <c r="P66" s="135"/>
    </row>
    <row r="67" spans="1:16">
      <c r="A67" s="135" t="s">
        <v>63</v>
      </c>
      <c r="B67" s="135" t="e">
        <f>NA()</f>
        <v>#N/A</v>
      </c>
      <c r="C67" s="135">
        <f>IF(ISNUMBER('将来負担比率（分子）の構造'!I$52), IF('将来負担比率（分子）の構造'!I$52 &lt; 0, 0, '将来負担比率（分子）の構造'!I$52), NA())</f>
        <v>2173</v>
      </c>
      <c r="D67" s="135" t="e">
        <f>NA()</f>
        <v>#N/A</v>
      </c>
      <c r="E67" s="135" t="e">
        <f>NA()</f>
        <v>#N/A</v>
      </c>
      <c r="F67" s="135">
        <f>IF(ISNUMBER('将来負担比率（分子）の構造'!J$52), IF('将来負担比率（分子）の構造'!J$52 &lt; 0, 0, '将来負担比率（分子）の構造'!J$52), NA())</f>
        <v>1743</v>
      </c>
      <c r="G67" s="135" t="e">
        <f>NA()</f>
        <v>#N/A</v>
      </c>
      <c r="H67" s="135" t="e">
        <f>NA()</f>
        <v>#N/A</v>
      </c>
      <c r="I67" s="135">
        <f>IF(ISNUMBER('将来負担比率（分子）の構造'!K$52), IF('将来負担比率（分子）の構造'!K$52 &lt; 0, 0, '将来負担比率（分子）の構造'!K$52), NA())</f>
        <v>1186</v>
      </c>
      <c r="J67" s="135" t="e">
        <f>NA()</f>
        <v>#N/A</v>
      </c>
      <c r="K67" s="135" t="e">
        <f>NA()</f>
        <v>#N/A</v>
      </c>
      <c r="L67" s="135">
        <f>IF(ISNUMBER('将来負担比率（分子）の構造'!L$52), IF('将来負担比率（分子）の構造'!L$52 &lt; 0, 0, '将来負担比率（分子）の構造'!L$52), NA())</f>
        <v>1228</v>
      </c>
      <c r="M67" s="135" t="e">
        <f>NA()</f>
        <v>#N/A</v>
      </c>
      <c r="N67" s="135" t="e">
        <f>NA()</f>
        <v>#N/A</v>
      </c>
      <c r="O67" s="135">
        <f>IF(ISNUMBER('将来負担比率（分子）の構造'!M$52), IF('将来負担比率（分子）の構造'!M$52 &lt; 0, 0, '将来負担比率（分子）の構造'!M$52), NA())</f>
        <v>1008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206</v>
      </c>
      <c r="C5" s="674"/>
      <c r="D5" s="674"/>
      <c r="E5" s="674"/>
      <c r="F5" s="674"/>
      <c r="G5" s="674"/>
      <c r="H5" s="674"/>
      <c r="I5" s="674"/>
      <c r="J5" s="674"/>
      <c r="K5" s="674"/>
      <c r="L5" s="674"/>
      <c r="M5" s="674"/>
      <c r="N5" s="674"/>
      <c r="O5" s="674"/>
      <c r="P5" s="674"/>
      <c r="Q5" s="675"/>
      <c r="R5" s="638">
        <v>456965</v>
      </c>
      <c r="S5" s="639"/>
      <c r="T5" s="639"/>
      <c r="U5" s="639"/>
      <c r="V5" s="639"/>
      <c r="W5" s="639"/>
      <c r="X5" s="639"/>
      <c r="Y5" s="686"/>
      <c r="Z5" s="699">
        <v>5.7</v>
      </c>
      <c r="AA5" s="699"/>
      <c r="AB5" s="699"/>
      <c r="AC5" s="699"/>
      <c r="AD5" s="700">
        <v>456965</v>
      </c>
      <c r="AE5" s="700"/>
      <c r="AF5" s="700"/>
      <c r="AG5" s="700"/>
      <c r="AH5" s="700"/>
      <c r="AI5" s="700"/>
      <c r="AJ5" s="700"/>
      <c r="AK5" s="700"/>
      <c r="AL5" s="687">
        <v>13.2</v>
      </c>
      <c r="AM5" s="656"/>
      <c r="AN5" s="656"/>
      <c r="AO5" s="688"/>
      <c r="AP5" s="673" t="s">
        <v>207</v>
      </c>
      <c r="AQ5" s="674"/>
      <c r="AR5" s="674"/>
      <c r="AS5" s="674"/>
      <c r="AT5" s="674"/>
      <c r="AU5" s="674"/>
      <c r="AV5" s="674"/>
      <c r="AW5" s="674"/>
      <c r="AX5" s="674"/>
      <c r="AY5" s="674"/>
      <c r="AZ5" s="674"/>
      <c r="BA5" s="674"/>
      <c r="BB5" s="674"/>
      <c r="BC5" s="674"/>
      <c r="BD5" s="674"/>
      <c r="BE5" s="674"/>
      <c r="BF5" s="675"/>
      <c r="BG5" s="588">
        <v>451537</v>
      </c>
      <c r="BH5" s="589"/>
      <c r="BI5" s="589"/>
      <c r="BJ5" s="589"/>
      <c r="BK5" s="589"/>
      <c r="BL5" s="589"/>
      <c r="BM5" s="589"/>
      <c r="BN5" s="590"/>
      <c r="BO5" s="641">
        <v>98.8</v>
      </c>
      <c r="BP5" s="641"/>
      <c r="BQ5" s="641"/>
      <c r="BR5" s="641"/>
      <c r="BS5" s="642">
        <v>4636</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109861</v>
      </c>
      <c r="S6" s="589"/>
      <c r="T6" s="589"/>
      <c r="U6" s="589"/>
      <c r="V6" s="589"/>
      <c r="W6" s="589"/>
      <c r="X6" s="589"/>
      <c r="Y6" s="590"/>
      <c r="Z6" s="641">
        <v>1.4</v>
      </c>
      <c r="AA6" s="641"/>
      <c r="AB6" s="641"/>
      <c r="AC6" s="641"/>
      <c r="AD6" s="642">
        <v>109861</v>
      </c>
      <c r="AE6" s="642"/>
      <c r="AF6" s="642"/>
      <c r="AG6" s="642"/>
      <c r="AH6" s="642"/>
      <c r="AI6" s="642"/>
      <c r="AJ6" s="642"/>
      <c r="AK6" s="642"/>
      <c r="AL6" s="611">
        <v>3.2</v>
      </c>
      <c r="AM6" s="643"/>
      <c r="AN6" s="643"/>
      <c r="AO6" s="644"/>
      <c r="AP6" s="585" t="s">
        <v>212</v>
      </c>
      <c r="AQ6" s="586"/>
      <c r="AR6" s="586"/>
      <c r="AS6" s="586"/>
      <c r="AT6" s="586"/>
      <c r="AU6" s="586"/>
      <c r="AV6" s="586"/>
      <c r="AW6" s="586"/>
      <c r="AX6" s="586"/>
      <c r="AY6" s="586"/>
      <c r="AZ6" s="586"/>
      <c r="BA6" s="586"/>
      <c r="BB6" s="586"/>
      <c r="BC6" s="586"/>
      <c r="BD6" s="586"/>
      <c r="BE6" s="586"/>
      <c r="BF6" s="587"/>
      <c r="BG6" s="588">
        <v>451537</v>
      </c>
      <c r="BH6" s="589"/>
      <c r="BI6" s="589"/>
      <c r="BJ6" s="589"/>
      <c r="BK6" s="589"/>
      <c r="BL6" s="589"/>
      <c r="BM6" s="589"/>
      <c r="BN6" s="590"/>
      <c r="BO6" s="641">
        <v>98.8</v>
      </c>
      <c r="BP6" s="641"/>
      <c r="BQ6" s="641"/>
      <c r="BR6" s="641"/>
      <c r="BS6" s="642">
        <v>4636</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60968</v>
      </c>
      <c r="CS6" s="589"/>
      <c r="CT6" s="589"/>
      <c r="CU6" s="589"/>
      <c r="CV6" s="589"/>
      <c r="CW6" s="589"/>
      <c r="CX6" s="589"/>
      <c r="CY6" s="590"/>
      <c r="CZ6" s="641">
        <v>0.8</v>
      </c>
      <c r="DA6" s="641"/>
      <c r="DB6" s="641"/>
      <c r="DC6" s="641"/>
      <c r="DD6" s="594" t="s">
        <v>214</v>
      </c>
      <c r="DE6" s="589"/>
      <c r="DF6" s="589"/>
      <c r="DG6" s="589"/>
      <c r="DH6" s="589"/>
      <c r="DI6" s="589"/>
      <c r="DJ6" s="589"/>
      <c r="DK6" s="589"/>
      <c r="DL6" s="589"/>
      <c r="DM6" s="589"/>
      <c r="DN6" s="589"/>
      <c r="DO6" s="589"/>
      <c r="DP6" s="590"/>
      <c r="DQ6" s="594">
        <v>60968</v>
      </c>
      <c r="DR6" s="589"/>
      <c r="DS6" s="589"/>
      <c r="DT6" s="589"/>
      <c r="DU6" s="589"/>
      <c r="DV6" s="589"/>
      <c r="DW6" s="589"/>
      <c r="DX6" s="589"/>
      <c r="DY6" s="589"/>
      <c r="DZ6" s="589"/>
      <c r="EA6" s="589"/>
      <c r="EB6" s="589"/>
      <c r="EC6" s="620"/>
    </row>
    <row r="7" spans="2:143" ht="11.25" customHeight="1">
      <c r="B7" s="585" t="s">
        <v>215</v>
      </c>
      <c r="C7" s="586"/>
      <c r="D7" s="586"/>
      <c r="E7" s="586"/>
      <c r="F7" s="586"/>
      <c r="G7" s="586"/>
      <c r="H7" s="586"/>
      <c r="I7" s="586"/>
      <c r="J7" s="586"/>
      <c r="K7" s="586"/>
      <c r="L7" s="586"/>
      <c r="M7" s="586"/>
      <c r="N7" s="586"/>
      <c r="O7" s="586"/>
      <c r="P7" s="586"/>
      <c r="Q7" s="587"/>
      <c r="R7" s="588">
        <v>668</v>
      </c>
      <c r="S7" s="589"/>
      <c r="T7" s="589"/>
      <c r="U7" s="589"/>
      <c r="V7" s="589"/>
      <c r="W7" s="589"/>
      <c r="X7" s="589"/>
      <c r="Y7" s="590"/>
      <c r="Z7" s="641">
        <v>0</v>
      </c>
      <c r="AA7" s="641"/>
      <c r="AB7" s="641"/>
      <c r="AC7" s="641"/>
      <c r="AD7" s="642">
        <v>668</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190516</v>
      </c>
      <c r="BH7" s="589"/>
      <c r="BI7" s="589"/>
      <c r="BJ7" s="589"/>
      <c r="BK7" s="589"/>
      <c r="BL7" s="589"/>
      <c r="BM7" s="589"/>
      <c r="BN7" s="590"/>
      <c r="BO7" s="641">
        <v>41.7</v>
      </c>
      <c r="BP7" s="641"/>
      <c r="BQ7" s="641"/>
      <c r="BR7" s="641"/>
      <c r="BS7" s="642">
        <v>4636</v>
      </c>
      <c r="BT7" s="642"/>
      <c r="BU7" s="642"/>
      <c r="BV7" s="642"/>
      <c r="BW7" s="642"/>
      <c r="BX7" s="642"/>
      <c r="BY7" s="642"/>
      <c r="BZ7" s="642"/>
      <c r="CA7" s="642"/>
      <c r="CB7" s="678"/>
      <c r="CD7" s="621" t="s">
        <v>217</v>
      </c>
      <c r="CE7" s="618"/>
      <c r="CF7" s="618"/>
      <c r="CG7" s="618"/>
      <c r="CH7" s="618"/>
      <c r="CI7" s="618"/>
      <c r="CJ7" s="618"/>
      <c r="CK7" s="618"/>
      <c r="CL7" s="618"/>
      <c r="CM7" s="618"/>
      <c r="CN7" s="618"/>
      <c r="CO7" s="618"/>
      <c r="CP7" s="618"/>
      <c r="CQ7" s="619"/>
      <c r="CR7" s="588">
        <v>1342209</v>
      </c>
      <c r="CS7" s="589"/>
      <c r="CT7" s="589"/>
      <c r="CU7" s="589"/>
      <c r="CV7" s="589"/>
      <c r="CW7" s="589"/>
      <c r="CX7" s="589"/>
      <c r="CY7" s="590"/>
      <c r="CZ7" s="641">
        <v>18.600000000000001</v>
      </c>
      <c r="DA7" s="641"/>
      <c r="DB7" s="641"/>
      <c r="DC7" s="641"/>
      <c r="DD7" s="594">
        <v>173503</v>
      </c>
      <c r="DE7" s="589"/>
      <c r="DF7" s="589"/>
      <c r="DG7" s="589"/>
      <c r="DH7" s="589"/>
      <c r="DI7" s="589"/>
      <c r="DJ7" s="589"/>
      <c r="DK7" s="589"/>
      <c r="DL7" s="589"/>
      <c r="DM7" s="589"/>
      <c r="DN7" s="589"/>
      <c r="DO7" s="589"/>
      <c r="DP7" s="590"/>
      <c r="DQ7" s="594">
        <v>924478</v>
      </c>
      <c r="DR7" s="589"/>
      <c r="DS7" s="589"/>
      <c r="DT7" s="589"/>
      <c r="DU7" s="589"/>
      <c r="DV7" s="589"/>
      <c r="DW7" s="589"/>
      <c r="DX7" s="589"/>
      <c r="DY7" s="589"/>
      <c r="DZ7" s="589"/>
      <c r="EA7" s="589"/>
      <c r="EB7" s="589"/>
      <c r="EC7" s="620"/>
    </row>
    <row r="8" spans="2:143" ht="11.25" customHeight="1">
      <c r="B8" s="585" t="s">
        <v>218</v>
      </c>
      <c r="C8" s="586"/>
      <c r="D8" s="586"/>
      <c r="E8" s="586"/>
      <c r="F8" s="586"/>
      <c r="G8" s="586"/>
      <c r="H8" s="586"/>
      <c r="I8" s="586"/>
      <c r="J8" s="586"/>
      <c r="K8" s="586"/>
      <c r="L8" s="586"/>
      <c r="M8" s="586"/>
      <c r="N8" s="586"/>
      <c r="O8" s="586"/>
      <c r="P8" s="586"/>
      <c r="Q8" s="587"/>
      <c r="R8" s="588">
        <v>1335</v>
      </c>
      <c r="S8" s="589"/>
      <c r="T8" s="589"/>
      <c r="U8" s="589"/>
      <c r="V8" s="589"/>
      <c r="W8" s="589"/>
      <c r="X8" s="589"/>
      <c r="Y8" s="590"/>
      <c r="Z8" s="641">
        <v>0</v>
      </c>
      <c r="AA8" s="641"/>
      <c r="AB8" s="641"/>
      <c r="AC8" s="641"/>
      <c r="AD8" s="642">
        <v>1335</v>
      </c>
      <c r="AE8" s="642"/>
      <c r="AF8" s="642"/>
      <c r="AG8" s="642"/>
      <c r="AH8" s="642"/>
      <c r="AI8" s="642"/>
      <c r="AJ8" s="642"/>
      <c r="AK8" s="642"/>
      <c r="AL8" s="611">
        <v>0</v>
      </c>
      <c r="AM8" s="643"/>
      <c r="AN8" s="643"/>
      <c r="AO8" s="644"/>
      <c r="AP8" s="585" t="s">
        <v>219</v>
      </c>
      <c r="AQ8" s="586"/>
      <c r="AR8" s="586"/>
      <c r="AS8" s="586"/>
      <c r="AT8" s="586"/>
      <c r="AU8" s="586"/>
      <c r="AV8" s="586"/>
      <c r="AW8" s="586"/>
      <c r="AX8" s="586"/>
      <c r="AY8" s="586"/>
      <c r="AZ8" s="586"/>
      <c r="BA8" s="586"/>
      <c r="BB8" s="586"/>
      <c r="BC8" s="586"/>
      <c r="BD8" s="586"/>
      <c r="BE8" s="586"/>
      <c r="BF8" s="587"/>
      <c r="BG8" s="588">
        <v>6851</v>
      </c>
      <c r="BH8" s="589"/>
      <c r="BI8" s="589"/>
      <c r="BJ8" s="589"/>
      <c r="BK8" s="589"/>
      <c r="BL8" s="589"/>
      <c r="BM8" s="589"/>
      <c r="BN8" s="590"/>
      <c r="BO8" s="641">
        <v>1.5</v>
      </c>
      <c r="BP8" s="641"/>
      <c r="BQ8" s="641"/>
      <c r="BR8" s="641"/>
      <c r="BS8" s="594" t="s">
        <v>109</v>
      </c>
      <c r="BT8" s="589"/>
      <c r="BU8" s="589"/>
      <c r="BV8" s="589"/>
      <c r="BW8" s="589"/>
      <c r="BX8" s="589"/>
      <c r="BY8" s="589"/>
      <c r="BZ8" s="589"/>
      <c r="CA8" s="589"/>
      <c r="CB8" s="620"/>
      <c r="CD8" s="621" t="s">
        <v>220</v>
      </c>
      <c r="CE8" s="618"/>
      <c r="CF8" s="618"/>
      <c r="CG8" s="618"/>
      <c r="CH8" s="618"/>
      <c r="CI8" s="618"/>
      <c r="CJ8" s="618"/>
      <c r="CK8" s="618"/>
      <c r="CL8" s="618"/>
      <c r="CM8" s="618"/>
      <c r="CN8" s="618"/>
      <c r="CO8" s="618"/>
      <c r="CP8" s="618"/>
      <c r="CQ8" s="619"/>
      <c r="CR8" s="588">
        <v>616874</v>
      </c>
      <c r="CS8" s="589"/>
      <c r="CT8" s="589"/>
      <c r="CU8" s="589"/>
      <c r="CV8" s="589"/>
      <c r="CW8" s="589"/>
      <c r="CX8" s="589"/>
      <c r="CY8" s="590"/>
      <c r="CZ8" s="641">
        <v>8.5</v>
      </c>
      <c r="DA8" s="641"/>
      <c r="DB8" s="641"/>
      <c r="DC8" s="641"/>
      <c r="DD8" s="594" t="s">
        <v>214</v>
      </c>
      <c r="DE8" s="589"/>
      <c r="DF8" s="589"/>
      <c r="DG8" s="589"/>
      <c r="DH8" s="589"/>
      <c r="DI8" s="589"/>
      <c r="DJ8" s="589"/>
      <c r="DK8" s="589"/>
      <c r="DL8" s="589"/>
      <c r="DM8" s="589"/>
      <c r="DN8" s="589"/>
      <c r="DO8" s="589"/>
      <c r="DP8" s="590"/>
      <c r="DQ8" s="594">
        <v>366026</v>
      </c>
      <c r="DR8" s="589"/>
      <c r="DS8" s="589"/>
      <c r="DT8" s="589"/>
      <c r="DU8" s="589"/>
      <c r="DV8" s="589"/>
      <c r="DW8" s="589"/>
      <c r="DX8" s="589"/>
      <c r="DY8" s="589"/>
      <c r="DZ8" s="589"/>
      <c r="EA8" s="589"/>
      <c r="EB8" s="589"/>
      <c r="EC8" s="620"/>
    </row>
    <row r="9" spans="2:143" ht="11.25" customHeight="1">
      <c r="B9" s="585" t="s">
        <v>221</v>
      </c>
      <c r="C9" s="586"/>
      <c r="D9" s="586"/>
      <c r="E9" s="586"/>
      <c r="F9" s="586"/>
      <c r="G9" s="586"/>
      <c r="H9" s="586"/>
      <c r="I9" s="586"/>
      <c r="J9" s="586"/>
      <c r="K9" s="586"/>
      <c r="L9" s="586"/>
      <c r="M9" s="586"/>
      <c r="N9" s="586"/>
      <c r="O9" s="586"/>
      <c r="P9" s="586"/>
      <c r="Q9" s="587"/>
      <c r="R9" s="588">
        <v>1111</v>
      </c>
      <c r="S9" s="589"/>
      <c r="T9" s="589"/>
      <c r="U9" s="589"/>
      <c r="V9" s="589"/>
      <c r="W9" s="589"/>
      <c r="X9" s="589"/>
      <c r="Y9" s="590"/>
      <c r="Z9" s="641">
        <v>0</v>
      </c>
      <c r="AA9" s="641"/>
      <c r="AB9" s="641"/>
      <c r="AC9" s="641"/>
      <c r="AD9" s="642">
        <v>1111</v>
      </c>
      <c r="AE9" s="642"/>
      <c r="AF9" s="642"/>
      <c r="AG9" s="642"/>
      <c r="AH9" s="642"/>
      <c r="AI9" s="642"/>
      <c r="AJ9" s="642"/>
      <c r="AK9" s="642"/>
      <c r="AL9" s="611">
        <v>0</v>
      </c>
      <c r="AM9" s="643"/>
      <c r="AN9" s="643"/>
      <c r="AO9" s="644"/>
      <c r="AP9" s="585" t="s">
        <v>222</v>
      </c>
      <c r="AQ9" s="586"/>
      <c r="AR9" s="586"/>
      <c r="AS9" s="586"/>
      <c r="AT9" s="586"/>
      <c r="AU9" s="586"/>
      <c r="AV9" s="586"/>
      <c r="AW9" s="586"/>
      <c r="AX9" s="586"/>
      <c r="AY9" s="586"/>
      <c r="AZ9" s="586"/>
      <c r="BA9" s="586"/>
      <c r="BB9" s="586"/>
      <c r="BC9" s="586"/>
      <c r="BD9" s="586"/>
      <c r="BE9" s="586"/>
      <c r="BF9" s="587"/>
      <c r="BG9" s="588">
        <v>156221</v>
      </c>
      <c r="BH9" s="589"/>
      <c r="BI9" s="589"/>
      <c r="BJ9" s="589"/>
      <c r="BK9" s="589"/>
      <c r="BL9" s="589"/>
      <c r="BM9" s="589"/>
      <c r="BN9" s="590"/>
      <c r="BO9" s="641">
        <v>34.200000000000003</v>
      </c>
      <c r="BP9" s="641"/>
      <c r="BQ9" s="641"/>
      <c r="BR9" s="641"/>
      <c r="BS9" s="594" t="s">
        <v>109</v>
      </c>
      <c r="BT9" s="589"/>
      <c r="BU9" s="589"/>
      <c r="BV9" s="589"/>
      <c r="BW9" s="589"/>
      <c r="BX9" s="589"/>
      <c r="BY9" s="589"/>
      <c r="BZ9" s="589"/>
      <c r="CA9" s="589"/>
      <c r="CB9" s="620"/>
      <c r="CD9" s="621" t="s">
        <v>223</v>
      </c>
      <c r="CE9" s="618"/>
      <c r="CF9" s="618"/>
      <c r="CG9" s="618"/>
      <c r="CH9" s="618"/>
      <c r="CI9" s="618"/>
      <c r="CJ9" s="618"/>
      <c r="CK9" s="618"/>
      <c r="CL9" s="618"/>
      <c r="CM9" s="618"/>
      <c r="CN9" s="618"/>
      <c r="CO9" s="618"/>
      <c r="CP9" s="618"/>
      <c r="CQ9" s="619"/>
      <c r="CR9" s="588">
        <v>718222</v>
      </c>
      <c r="CS9" s="589"/>
      <c r="CT9" s="589"/>
      <c r="CU9" s="589"/>
      <c r="CV9" s="589"/>
      <c r="CW9" s="589"/>
      <c r="CX9" s="589"/>
      <c r="CY9" s="590"/>
      <c r="CZ9" s="641">
        <v>10</v>
      </c>
      <c r="DA9" s="641"/>
      <c r="DB9" s="641"/>
      <c r="DC9" s="641"/>
      <c r="DD9" s="594" t="s">
        <v>109</v>
      </c>
      <c r="DE9" s="589"/>
      <c r="DF9" s="589"/>
      <c r="DG9" s="589"/>
      <c r="DH9" s="589"/>
      <c r="DI9" s="589"/>
      <c r="DJ9" s="589"/>
      <c r="DK9" s="589"/>
      <c r="DL9" s="589"/>
      <c r="DM9" s="589"/>
      <c r="DN9" s="589"/>
      <c r="DO9" s="589"/>
      <c r="DP9" s="590"/>
      <c r="DQ9" s="594">
        <v>677112</v>
      </c>
      <c r="DR9" s="589"/>
      <c r="DS9" s="589"/>
      <c r="DT9" s="589"/>
      <c r="DU9" s="589"/>
      <c r="DV9" s="589"/>
      <c r="DW9" s="589"/>
      <c r="DX9" s="589"/>
      <c r="DY9" s="589"/>
      <c r="DZ9" s="589"/>
      <c r="EA9" s="589"/>
      <c r="EB9" s="589"/>
      <c r="EC9" s="620"/>
    </row>
    <row r="10" spans="2:143" ht="11.25" customHeight="1">
      <c r="B10" s="585" t="s">
        <v>224</v>
      </c>
      <c r="C10" s="586"/>
      <c r="D10" s="586"/>
      <c r="E10" s="586"/>
      <c r="F10" s="586"/>
      <c r="G10" s="586"/>
      <c r="H10" s="586"/>
      <c r="I10" s="586"/>
      <c r="J10" s="586"/>
      <c r="K10" s="586"/>
      <c r="L10" s="586"/>
      <c r="M10" s="586"/>
      <c r="N10" s="586"/>
      <c r="O10" s="586"/>
      <c r="P10" s="586"/>
      <c r="Q10" s="587"/>
      <c r="R10" s="588">
        <v>87141</v>
      </c>
      <c r="S10" s="589"/>
      <c r="T10" s="589"/>
      <c r="U10" s="589"/>
      <c r="V10" s="589"/>
      <c r="W10" s="589"/>
      <c r="X10" s="589"/>
      <c r="Y10" s="590"/>
      <c r="Z10" s="641">
        <v>1.1000000000000001</v>
      </c>
      <c r="AA10" s="641"/>
      <c r="AB10" s="641"/>
      <c r="AC10" s="641"/>
      <c r="AD10" s="642">
        <v>87141</v>
      </c>
      <c r="AE10" s="642"/>
      <c r="AF10" s="642"/>
      <c r="AG10" s="642"/>
      <c r="AH10" s="642"/>
      <c r="AI10" s="642"/>
      <c r="AJ10" s="642"/>
      <c r="AK10" s="642"/>
      <c r="AL10" s="611">
        <v>2.5</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17967</v>
      </c>
      <c r="BH10" s="589"/>
      <c r="BI10" s="589"/>
      <c r="BJ10" s="589"/>
      <c r="BK10" s="589"/>
      <c r="BL10" s="589"/>
      <c r="BM10" s="589"/>
      <c r="BN10" s="590"/>
      <c r="BO10" s="641">
        <v>3.9</v>
      </c>
      <c r="BP10" s="641"/>
      <c r="BQ10" s="641"/>
      <c r="BR10" s="641"/>
      <c r="BS10" s="594">
        <v>3073</v>
      </c>
      <c r="BT10" s="589"/>
      <c r="BU10" s="589"/>
      <c r="BV10" s="589"/>
      <c r="BW10" s="589"/>
      <c r="BX10" s="589"/>
      <c r="BY10" s="589"/>
      <c r="BZ10" s="589"/>
      <c r="CA10" s="589"/>
      <c r="CB10" s="620"/>
      <c r="CD10" s="621" t="s">
        <v>226</v>
      </c>
      <c r="CE10" s="618"/>
      <c r="CF10" s="618"/>
      <c r="CG10" s="618"/>
      <c r="CH10" s="618"/>
      <c r="CI10" s="618"/>
      <c r="CJ10" s="618"/>
      <c r="CK10" s="618"/>
      <c r="CL10" s="618"/>
      <c r="CM10" s="618"/>
      <c r="CN10" s="618"/>
      <c r="CO10" s="618"/>
      <c r="CP10" s="618"/>
      <c r="CQ10" s="619"/>
      <c r="CR10" s="588">
        <v>6450</v>
      </c>
      <c r="CS10" s="589"/>
      <c r="CT10" s="589"/>
      <c r="CU10" s="589"/>
      <c r="CV10" s="589"/>
      <c r="CW10" s="589"/>
      <c r="CX10" s="589"/>
      <c r="CY10" s="590"/>
      <c r="CZ10" s="641">
        <v>0.1</v>
      </c>
      <c r="DA10" s="641"/>
      <c r="DB10" s="641"/>
      <c r="DC10" s="641"/>
      <c r="DD10" s="594" t="s">
        <v>109</v>
      </c>
      <c r="DE10" s="589"/>
      <c r="DF10" s="589"/>
      <c r="DG10" s="589"/>
      <c r="DH10" s="589"/>
      <c r="DI10" s="589"/>
      <c r="DJ10" s="589"/>
      <c r="DK10" s="589"/>
      <c r="DL10" s="589"/>
      <c r="DM10" s="589"/>
      <c r="DN10" s="589"/>
      <c r="DO10" s="589"/>
      <c r="DP10" s="590"/>
      <c r="DQ10" s="594">
        <v>6429</v>
      </c>
      <c r="DR10" s="589"/>
      <c r="DS10" s="589"/>
      <c r="DT10" s="589"/>
      <c r="DU10" s="589"/>
      <c r="DV10" s="589"/>
      <c r="DW10" s="589"/>
      <c r="DX10" s="589"/>
      <c r="DY10" s="589"/>
      <c r="DZ10" s="589"/>
      <c r="EA10" s="589"/>
      <c r="EB10" s="589"/>
      <c r="EC10" s="620"/>
    </row>
    <row r="11" spans="2:143" ht="11.25" customHeight="1">
      <c r="B11" s="585" t="s">
        <v>227</v>
      </c>
      <c r="C11" s="586"/>
      <c r="D11" s="586"/>
      <c r="E11" s="586"/>
      <c r="F11" s="586"/>
      <c r="G11" s="586"/>
      <c r="H11" s="586"/>
      <c r="I11" s="586"/>
      <c r="J11" s="586"/>
      <c r="K11" s="586"/>
      <c r="L11" s="586"/>
      <c r="M11" s="586"/>
      <c r="N11" s="586"/>
      <c r="O11" s="586"/>
      <c r="P11" s="586"/>
      <c r="Q11" s="587"/>
      <c r="R11" s="588">
        <v>1410</v>
      </c>
      <c r="S11" s="589"/>
      <c r="T11" s="589"/>
      <c r="U11" s="589"/>
      <c r="V11" s="589"/>
      <c r="W11" s="589"/>
      <c r="X11" s="589"/>
      <c r="Y11" s="590"/>
      <c r="Z11" s="641">
        <v>0</v>
      </c>
      <c r="AA11" s="641"/>
      <c r="AB11" s="641"/>
      <c r="AC11" s="641"/>
      <c r="AD11" s="642">
        <v>1410</v>
      </c>
      <c r="AE11" s="642"/>
      <c r="AF11" s="642"/>
      <c r="AG11" s="642"/>
      <c r="AH11" s="642"/>
      <c r="AI11" s="642"/>
      <c r="AJ11" s="642"/>
      <c r="AK11" s="642"/>
      <c r="AL11" s="611">
        <v>0</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9477</v>
      </c>
      <c r="BH11" s="589"/>
      <c r="BI11" s="589"/>
      <c r="BJ11" s="589"/>
      <c r="BK11" s="589"/>
      <c r="BL11" s="589"/>
      <c r="BM11" s="589"/>
      <c r="BN11" s="590"/>
      <c r="BO11" s="641">
        <v>2.1</v>
      </c>
      <c r="BP11" s="641"/>
      <c r="BQ11" s="641"/>
      <c r="BR11" s="641"/>
      <c r="BS11" s="594">
        <v>1563</v>
      </c>
      <c r="BT11" s="589"/>
      <c r="BU11" s="589"/>
      <c r="BV11" s="589"/>
      <c r="BW11" s="589"/>
      <c r="BX11" s="589"/>
      <c r="BY11" s="589"/>
      <c r="BZ11" s="589"/>
      <c r="CA11" s="589"/>
      <c r="CB11" s="620"/>
      <c r="CD11" s="621" t="s">
        <v>229</v>
      </c>
      <c r="CE11" s="618"/>
      <c r="CF11" s="618"/>
      <c r="CG11" s="618"/>
      <c r="CH11" s="618"/>
      <c r="CI11" s="618"/>
      <c r="CJ11" s="618"/>
      <c r="CK11" s="618"/>
      <c r="CL11" s="618"/>
      <c r="CM11" s="618"/>
      <c r="CN11" s="618"/>
      <c r="CO11" s="618"/>
      <c r="CP11" s="618"/>
      <c r="CQ11" s="619"/>
      <c r="CR11" s="588">
        <v>1254404</v>
      </c>
      <c r="CS11" s="589"/>
      <c r="CT11" s="589"/>
      <c r="CU11" s="589"/>
      <c r="CV11" s="589"/>
      <c r="CW11" s="589"/>
      <c r="CX11" s="589"/>
      <c r="CY11" s="590"/>
      <c r="CZ11" s="641">
        <v>17.399999999999999</v>
      </c>
      <c r="DA11" s="641"/>
      <c r="DB11" s="641"/>
      <c r="DC11" s="641"/>
      <c r="DD11" s="594">
        <v>583693</v>
      </c>
      <c r="DE11" s="589"/>
      <c r="DF11" s="589"/>
      <c r="DG11" s="589"/>
      <c r="DH11" s="589"/>
      <c r="DI11" s="589"/>
      <c r="DJ11" s="589"/>
      <c r="DK11" s="589"/>
      <c r="DL11" s="589"/>
      <c r="DM11" s="589"/>
      <c r="DN11" s="589"/>
      <c r="DO11" s="589"/>
      <c r="DP11" s="590"/>
      <c r="DQ11" s="594">
        <v>282701</v>
      </c>
      <c r="DR11" s="589"/>
      <c r="DS11" s="589"/>
      <c r="DT11" s="589"/>
      <c r="DU11" s="589"/>
      <c r="DV11" s="589"/>
      <c r="DW11" s="589"/>
      <c r="DX11" s="589"/>
      <c r="DY11" s="589"/>
      <c r="DZ11" s="589"/>
      <c r="EA11" s="589"/>
      <c r="EB11" s="589"/>
      <c r="EC11" s="620"/>
    </row>
    <row r="12" spans="2:143" ht="11.25" customHeight="1">
      <c r="B12" s="585" t="s">
        <v>230</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208175</v>
      </c>
      <c r="BH12" s="589"/>
      <c r="BI12" s="589"/>
      <c r="BJ12" s="589"/>
      <c r="BK12" s="589"/>
      <c r="BL12" s="589"/>
      <c r="BM12" s="589"/>
      <c r="BN12" s="590"/>
      <c r="BO12" s="641">
        <v>45.6</v>
      </c>
      <c r="BP12" s="641"/>
      <c r="BQ12" s="641"/>
      <c r="BR12" s="641"/>
      <c r="BS12" s="594" t="s">
        <v>109</v>
      </c>
      <c r="BT12" s="589"/>
      <c r="BU12" s="589"/>
      <c r="BV12" s="589"/>
      <c r="BW12" s="589"/>
      <c r="BX12" s="589"/>
      <c r="BY12" s="589"/>
      <c r="BZ12" s="589"/>
      <c r="CA12" s="589"/>
      <c r="CB12" s="620"/>
      <c r="CD12" s="621" t="s">
        <v>232</v>
      </c>
      <c r="CE12" s="618"/>
      <c r="CF12" s="618"/>
      <c r="CG12" s="618"/>
      <c r="CH12" s="618"/>
      <c r="CI12" s="618"/>
      <c r="CJ12" s="618"/>
      <c r="CK12" s="618"/>
      <c r="CL12" s="618"/>
      <c r="CM12" s="618"/>
      <c r="CN12" s="618"/>
      <c r="CO12" s="618"/>
      <c r="CP12" s="618"/>
      <c r="CQ12" s="619"/>
      <c r="CR12" s="588">
        <v>392243</v>
      </c>
      <c r="CS12" s="589"/>
      <c r="CT12" s="589"/>
      <c r="CU12" s="589"/>
      <c r="CV12" s="589"/>
      <c r="CW12" s="589"/>
      <c r="CX12" s="589"/>
      <c r="CY12" s="590"/>
      <c r="CZ12" s="641">
        <v>5.4</v>
      </c>
      <c r="DA12" s="641"/>
      <c r="DB12" s="641"/>
      <c r="DC12" s="641"/>
      <c r="DD12" s="594">
        <v>61231</v>
      </c>
      <c r="DE12" s="589"/>
      <c r="DF12" s="589"/>
      <c r="DG12" s="589"/>
      <c r="DH12" s="589"/>
      <c r="DI12" s="589"/>
      <c r="DJ12" s="589"/>
      <c r="DK12" s="589"/>
      <c r="DL12" s="589"/>
      <c r="DM12" s="589"/>
      <c r="DN12" s="589"/>
      <c r="DO12" s="589"/>
      <c r="DP12" s="590"/>
      <c r="DQ12" s="594">
        <v>135505</v>
      </c>
      <c r="DR12" s="589"/>
      <c r="DS12" s="589"/>
      <c r="DT12" s="589"/>
      <c r="DU12" s="589"/>
      <c r="DV12" s="589"/>
      <c r="DW12" s="589"/>
      <c r="DX12" s="589"/>
      <c r="DY12" s="589"/>
      <c r="DZ12" s="589"/>
      <c r="EA12" s="589"/>
      <c r="EB12" s="589"/>
      <c r="EC12" s="620"/>
    </row>
    <row r="13" spans="2:143" ht="11.25" customHeight="1">
      <c r="B13" s="585" t="s">
        <v>233</v>
      </c>
      <c r="C13" s="586"/>
      <c r="D13" s="586"/>
      <c r="E13" s="586"/>
      <c r="F13" s="586"/>
      <c r="G13" s="586"/>
      <c r="H13" s="586"/>
      <c r="I13" s="586"/>
      <c r="J13" s="586"/>
      <c r="K13" s="586"/>
      <c r="L13" s="586"/>
      <c r="M13" s="586"/>
      <c r="N13" s="586"/>
      <c r="O13" s="586"/>
      <c r="P13" s="586"/>
      <c r="Q13" s="587"/>
      <c r="R13" s="588">
        <v>16514</v>
      </c>
      <c r="S13" s="589"/>
      <c r="T13" s="589"/>
      <c r="U13" s="589"/>
      <c r="V13" s="589"/>
      <c r="W13" s="589"/>
      <c r="X13" s="589"/>
      <c r="Y13" s="590"/>
      <c r="Z13" s="641">
        <v>0.2</v>
      </c>
      <c r="AA13" s="641"/>
      <c r="AB13" s="641"/>
      <c r="AC13" s="641"/>
      <c r="AD13" s="642">
        <v>16514</v>
      </c>
      <c r="AE13" s="642"/>
      <c r="AF13" s="642"/>
      <c r="AG13" s="642"/>
      <c r="AH13" s="642"/>
      <c r="AI13" s="642"/>
      <c r="AJ13" s="642"/>
      <c r="AK13" s="642"/>
      <c r="AL13" s="611">
        <v>0.5</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205700</v>
      </c>
      <c r="BH13" s="589"/>
      <c r="BI13" s="589"/>
      <c r="BJ13" s="589"/>
      <c r="BK13" s="589"/>
      <c r="BL13" s="589"/>
      <c r="BM13" s="589"/>
      <c r="BN13" s="590"/>
      <c r="BO13" s="641">
        <v>45</v>
      </c>
      <c r="BP13" s="641"/>
      <c r="BQ13" s="641"/>
      <c r="BR13" s="641"/>
      <c r="BS13" s="594" t="s">
        <v>109</v>
      </c>
      <c r="BT13" s="589"/>
      <c r="BU13" s="589"/>
      <c r="BV13" s="589"/>
      <c r="BW13" s="589"/>
      <c r="BX13" s="589"/>
      <c r="BY13" s="589"/>
      <c r="BZ13" s="589"/>
      <c r="CA13" s="589"/>
      <c r="CB13" s="620"/>
      <c r="CD13" s="621" t="s">
        <v>235</v>
      </c>
      <c r="CE13" s="618"/>
      <c r="CF13" s="618"/>
      <c r="CG13" s="618"/>
      <c r="CH13" s="618"/>
      <c r="CI13" s="618"/>
      <c r="CJ13" s="618"/>
      <c r="CK13" s="618"/>
      <c r="CL13" s="618"/>
      <c r="CM13" s="618"/>
      <c r="CN13" s="618"/>
      <c r="CO13" s="618"/>
      <c r="CP13" s="618"/>
      <c r="CQ13" s="619"/>
      <c r="CR13" s="588">
        <v>592737</v>
      </c>
      <c r="CS13" s="589"/>
      <c r="CT13" s="589"/>
      <c r="CU13" s="589"/>
      <c r="CV13" s="589"/>
      <c r="CW13" s="589"/>
      <c r="CX13" s="589"/>
      <c r="CY13" s="590"/>
      <c r="CZ13" s="641">
        <v>8.1999999999999993</v>
      </c>
      <c r="DA13" s="641"/>
      <c r="DB13" s="641"/>
      <c r="DC13" s="641"/>
      <c r="DD13" s="594">
        <v>196932</v>
      </c>
      <c r="DE13" s="589"/>
      <c r="DF13" s="589"/>
      <c r="DG13" s="589"/>
      <c r="DH13" s="589"/>
      <c r="DI13" s="589"/>
      <c r="DJ13" s="589"/>
      <c r="DK13" s="589"/>
      <c r="DL13" s="589"/>
      <c r="DM13" s="589"/>
      <c r="DN13" s="589"/>
      <c r="DO13" s="589"/>
      <c r="DP13" s="590"/>
      <c r="DQ13" s="594">
        <v>365273</v>
      </c>
      <c r="DR13" s="589"/>
      <c r="DS13" s="589"/>
      <c r="DT13" s="589"/>
      <c r="DU13" s="589"/>
      <c r="DV13" s="589"/>
      <c r="DW13" s="589"/>
      <c r="DX13" s="589"/>
      <c r="DY13" s="589"/>
      <c r="DZ13" s="589"/>
      <c r="EA13" s="589"/>
      <c r="EB13" s="589"/>
      <c r="EC13" s="620"/>
    </row>
    <row r="14" spans="2:143" ht="11.25" customHeight="1">
      <c r="B14" s="585" t="s">
        <v>236</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8318</v>
      </c>
      <c r="BH14" s="589"/>
      <c r="BI14" s="589"/>
      <c r="BJ14" s="589"/>
      <c r="BK14" s="589"/>
      <c r="BL14" s="589"/>
      <c r="BM14" s="589"/>
      <c r="BN14" s="590"/>
      <c r="BO14" s="641">
        <v>1.8</v>
      </c>
      <c r="BP14" s="641"/>
      <c r="BQ14" s="641"/>
      <c r="BR14" s="641"/>
      <c r="BS14" s="594" t="s">
        <v>109</v>
      </c>
      <c r="BT14" s="589"/>
      <c r="BU14" s="589"/>
      <c r="BV14" s="589"/>
      <c r="BW14" s="589"/>
      <c r="BX14" s="589"/>
      <c r="BY14" s="589"/>
      <c r="BZ14" s="589"/>
      <c r="CA14" s="589"/>
      <c r="CB14" s="620"/>
      <c r="CD14" s="621" t="s">
        <v>238</v>
      </c>
      <c r="CE14" s="618"/>
      <c r="CF14" s="618"/>
      <c r="CG14" s="618"/>
      <c r="CH14" s="618"/>
      <c r="CI14" s="618"/>
      <c r="CJ14" s="618"/>
      <c r="CK14" s="618"/>
      <c r="CL14" s="618"/>
      <c r="CM14" s="618"/>
      <c r="CN14" s="618"/>
      <c r="CO14" s="618"/>
      <c r="CP14" s="618"/>
      <c r="CQ14" s="619"/>
      <c r="CR14" s="588">
        <v>292753</v>
      </c>
      <c r="CS14" s="589"/>
      <c r="CT14" s="589"/>
      <c r="CU14" s="589"/>
      <c r="CV14" s="589"/>
      <c r="CW14" s="589"/>
      <c r="CX14" s="589"/>
      <c r="CY14" s="590"/>
      <c r="CZ14" s="641">
        <v>4.0999999999999996</v>
      </c>
      <c r="DA14" s="641"/>
      <c r="DB14" s="641"/>
      <c r="DC14" s="641"/>
      <c r="DD14" s="594" t="s">
        <v>109</v>
      </c>
      <c r="DE14" s="589"/>
      <c r="DF14" s="589"/>
      <c r="DG14" s="589"/>
      <c r="DH14" s="589"/>
      <c r="DI14" s="589"/>
      <c r="DJ14" s="589"/>
      <c r="DK14" s="589"/>
      <c r="DL14" s="589"/>
      <c r="DM14" s="589"/>
      <c r="DN14" s="589"/>
      <c r="DO14" s="589"/>
      <c r="DP14" s="590"/>
      <c r="DQ14" s="594">
        <v>173753</v>
      </c>
      <c r="DR14" s="589"/>
      <c r="DS14" s="589"/>
      <c r="DT14" s="589"/>
      <c r="DU14" s="589"/>
      <c r="DV14" s="589"/>
      <c r="DW14" s="589"/>
      <c r="DX14" s="589"/>
      <c r="DY14" s="589"/>
      <c r="DZ14" s="589"/>
      <c r="EA14" s="589"/>
      <c r="EB14" s="589"/>
      <c r="EC14" s="620"/>
    </row>
    <row r="15" spans="2:143" ht="11.25" customHeight="1">
      <c r="B15" s="585" t="s">
        <v>239</v>
      </c>
      <c r="C15" s="586"/>
      <c r="D15" s="586"/>
      <c r="E15" s="586"/>
      <c r="F15" s="586"/>
      <c r="G15" s="586"/>
      <c r="H15" s="586"/>
      <c r="I15" s="586"/>
      <c r="J15" s="586"/>
      <c r="K15" s="586"/>
      <c r="L15" s="586"/>
      <c r="M15" s="586"/>
      <c r="N15" s="586"/>
      <c r="O15" s="586"/>
      <c r="P15" s="586"/>
      <c r="Q15" s="587"/>
      <c r="R15" s="588">
        <v>229</v>
      </c>
      <c r="S15" s="589"/>
      <c r="T15" s="589"/>
      <c r="U15" s="589"/>
      <c r="V15" s="589"/>
      <c r="W15" s="589"/>
      <c r="X15" s="589"/>
      <c r="Y15" s="590"/>
      <c r="Z15" s="641">
        <v>0</v>
      </c>
      <c r="AA15" s="641"/>
      <c r="AB15" s="641"/>
      <c r="AC15" s="641"/>
      <c r="AD15" s="642">
        <v>229</v>
      </c>
      <c r="AE15" s="642"/>
      <c r="AF15" s="642"/>
      <c r="AG15" s="642"/>
      <c r="AH15" s="642"/>
      <c r="AI15" s="642"/>
      <c r="AJ15" s="642"/>
      <c r="AK15" s="642"/>
      <c r="AL15" s="611">
        <v>0</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44408</v>
      </c>
      <c r="BH15" s="589"/>
      <c r="BI15" s="589"/>
      <c r="BJ15" s="589"/>
      <c r="BK15" s="589"/>
      <c r="BL15" s="589"/>
      <c r="BM15" s="589"/>
      <c r="BN15" s="590"/>
      <c r="BO15" s="641">
        <v>9.6999999999999993</v>
      </c>
      <c r="BP15" s="641"/>
      <c r="BQ15" s="641"/>
      <c r="BR15" s="641"/>
      <c r="BS15" s="594" t="s">
        <v>109</v>
      </c>
      <c r="BT15" s="589"/>
      <c r="BU15" s="589"/>
      <c r="BV15" s="589"/>
      <c r="BW15" s="589"/>
      <c r="BX15" s="589"/>
      <c r="BY15" s="589"/>
      <c r="BZ15" s="589"/>
      <c r="CA15" s="589"/>
      <c r="CB15" s="620"/>
      <c r="CD15" s="621" t="s">
        <v>241</v>
      </c>
      <c r="CE15" s="618"/>
      <c r="CF15" s="618"/>
      <c r="CG15" s="618"/>
      <c r="CH15" s="618"/>
      <c r="CI15" s="618"/>
      <c r="CJ15" s="618"/>
      <c r="CK15" s="618"/>
      <c r="CL15" s="618"/>
      <c r="CM15" s="618"/>
      <c r="CN15" s="618"/>
      <c r="CO15" s="618"/>
      <c r="CP15" s="618"/>
      <c r="CQ15" s="619"/>
      <c r="CR15" s="588">
        <v>1103299</v>
      </c>
      <c r="CS15" s="589"/>
      <c r="CT15" s="589"/>
      <c r="CU15" s="589"/>
      <c r="CV15" s="589"/>
      <c r="CW15" s="589"/>
      <c r="CX15" s="589"/>
      <c r="CY15" s="590"/>
      <c r="CZ15" s="641">
        <v>15.3</v>
      </c>
      <c r="DA15" s="641"/>
      <c r="DB15" s="641"/>
      <c r="DC15" s="641"/>
      <c r="DD15" s="594">
        <v>789363</v>
      </c>
      <c r="DE15" s="589"/>
      <c r="DF15" s="589"/>
      <c r="DG15" s="589"/>
      <c r="DH15" s="589"/>
      <c r="DI15" s="589"/>
      <c r="DJ15" s="589"/>
      <c r="DK15" s="589"/>
      <c r="DL15" s="589"/>
      <c r="DM15" s="589"/>
      <c r="DN15" s="589"/>
      <c r="DO15" s="589"/>
      <c r="DP15" s="590"/>
      <c r="DQ15" s="594">
        <v>304935</v>
      </c>
      <c r="DR15" s="589"/>
      <c r="DS15" s="589"/>
      <c r="DT15" s="589"/>
      <c r="DU15" s="589"/>
      <c r="DV15" s="589"/>
      <c r="DW15" s="589"/>
      <c r="DX15" s="589"/>
      <c r="DY15" s="589"/>
      <c r="DZ15" s="589"/>
      <c r="EA15" s="589"/>
      <c r="EB15" s="589"/>
      <c r="EC15" s="620"/>
    </row>
    <row r="16" spans="2:143" ht="11.25" customHeight="1">
      <c r="B16" s="585" t="s">
        <v>242</v>
      </c>
      <c r="C16" s="586"/>
      <c r="D16" s="586"/>
      <c r="E16" s="586"/>
      <c r="F16" s="586"/>
      <c r="G16" s="586"/>
      <c r="H16" s="586"/>
      <c r="I16" s="586"/>
      <c r="J16" s="586"/>
      <c r="K16" s="586"/>
      <c r="L16" s="586"/>
      <c r="M16" s="586"/>
      <c r="N16" s="586"/>
      <c r="O16" s="586"/>
      <c r="P16" s="586"/>
      <c r="Q16" s="587"/>
      <c r="R16" s="588">
        <v>3106137</v>
      </c>
      <c r="S16" s="589"/>
      <c r="T16" s="589"/>
      <c r="U16" s="589"/>
      <c r="V16" s="589"/>
      <c r="W16" s="589"/>
      <c r="X16" s="589"/>
      <c r="Y16" s="590"/>
      <c r="Z16" s="641">
        <v>39.1</v>
      </c>
      <c r="AA16" s="641"/>
      <c r="AB16" s="641"/>
      <c r="AC16" s="641"/>
      <c r="AD16" s="642">
        <v>2773090</v>
      </c>
      <c r="AE16" s="642"/>
      <c r="AF16" s="642"/>
      <c r="AG16" s="642"/>
      <c r="AH16" s="642"/>
      <c r="AI16" s="642"/>
      <c r="AJ16" s="642"/>
      <c r="AK16" s="642"/>
      <c r="AL16" s="611">
        <v>80.2</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v>120</v>
      </c>
      <c r="BH16" s="589"/>
      <c r="BI16" s="589"/>
      <c r="BJ16" s="589"/>
      <c r="BK16" s="589"/>
      <c r="BL16" s="589"/>
      <c r="BM16" s="589"/>
      <c r="BN16" s="590"/>
      <c r="BO16" s="641">
        <v>0</v>
      </c>
      <c r="BP16" s="641"/>
      <c r="BQ16" s="641"/>
      <c r="BR16" s="641"/>
      <c r="BS16" s="594" t="s">
        <v>109</v>
      </c>
      <c r="BT16" s="589"/>
      <c r="BU16" s="589"/>
      <c r="BV16" s="589"/>
      <c r="BW16" s="589"/>
      <c r="BX16" s="589"/>
      <c r="BY16" s="589"/>
      <c r="BZ16" s="589"/>
      <c r="CA16" s="589"/>
      <c r="CB16" s="620"/>
      <c r="CD16" s="621" t="s">
        <v>244</v>
      </c>
      <c r="CE16" s="618"/>
      <c r="CF16" s="618"/>
      <c r="CG16" s="618"/>
      <c r="CH16" s="618"/>
      <c r="CI16" s="618"/>
      <c r="CJ16" s="618"/>
      <c r="CK16" s="618"/>
      <c r="CL16" s="618"/>
      <c r="CM16" s="618"/>
      <c r="CN16" s="618"/>
      <c r="CO16" s="618"/>
      <c r="CP16" s="618"/>
      <c r="CQ16" s="619"/>
      <c r="CR16" s="588" t="s">
        <v>109</v>
      </c>
      <c r="CS16" s="589"/>
      <c r="CT16" s="589"/>
      <c r="CU16" s="589"/>
      <c r="CV16" s="589"/>
      <c r="CW16" s="589"/>
      <c r="CX16" s="589"/>
      <c r="CY16" s="590"/>
      <c r="CZ16" s="641" t="s">
        <v>109</v>
      </c>
      <c r="DA16" s="641"/>
      <c r="DB16" s="641"/>
      <c r="DC16" s="641"/>
      <c r="DD16" s="594" t="s">
        <v>109</v>
      </c>
      <c r="DE16" s="589"/>
      <c r="DF16" s="589"/>
      <c r="DG16" s="589"/>
      <c r="DH16" s="589"/>
      <c r="DI16" s="589"/>
      <c r="DJ16" s="589"/>
      <c r="DK16" s="589"/>
      <c r="DL16" s="589"/>
      <c r="DM16" s="589"/>
      <c r="DN16" s="589"/>
      <c r="DO16" s="589"/>
      <c r="DP16" s="590"/>
      <c r="DQ16" s="594" t="s">
        <v>109</v>
      </c>
      <c r="DR16" s="589"/>
      <c r="DS16" s="589"/>
      <c r="DT16" s="589"/>
      <c r="DU16" s="589"/>
      <c r="DV16" s="589"/>
      <c r="DW16" s="589"/>
      <c r="DX16" s="589"/>
      <c r="DY16" s="589"/>
      <c r="DZ16" s="589"/>
      <c r="EA16" s="589"/>
      <c r="EB16" s="589"/>
      <c r="EC16" s="620"/>
    </row>
    <row r="17" spans="2:133" ht="11.25" customHeight="1">
      <c r="B17" s="585" t="s">
        <v>245</v>
      </c>
      <c r="C17" s="586"/>
      <c r="D17" s="586"/>
      <c r="E17" s="586"/>
      <c r="F17" s="586"/>
      <c r="G17" s="586"/>
      <c r="H17" s="586"/>
      <c r="I17" s="586"/>
      <c r="J17" s="586"/>
      <c r="K17" s="586"/>
      <c r="L17" s="586"/>
      <c r="M17" s="586"/>
      <c r="N17" s="586"/>
      <c r="O17" s="586"/>
      <c r="P17" s="586"/>
      <c r="Q17" s="587"/>
      <c r="R17" s="588">
        <v>2773090</v>
      </c>
      <c r="S17" s="589"/>
      <c r="T17" s="589"/>
      <c r="U17" s="589"/>
      <c r="V17" s="589"/>
      <c r="W17" s="589"/>
      <c r="X17" s="589"/>
      <c r="Y17" s="590"/>
      <c r="Z17" s="641">
        <v>34.9</v>
      </c>
      <c r="AA17" s="641"/>
      <c r="AB17" s="641"/>
      <c r="AC17" s="641"/>
      <c r="AD17" s="642">
        <v>2773090</v>
      </c>
      <c r="AE17" s="642"/>
      <c r="AF17" s="642"/>
      <c r="AG17" s="642"/>
      <c r="AH17" s="642"/>
      <c r="AI17" s="642"/>
      <c r="AJ17" s="642"/>
      <c r="AK17" s="642"/>
      <c r="AL17" s="611">
        <v>80.2</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0"/>
      <c r="CD17" s="621" t="s">
        <v>247</v>
      </c>
      <c r="CE17" s="618"/>
      <c r="CF17" s="618"/>
      <c r="CG17" s="618"/>
      <c r="CH17" s="618"/>
      <c r="CI17" s="618"/>
      <c r="CJ17" s="618"/>
      <c r="CK17" s="618"/>
      <c r="CL17" s="618"/>
      <c r="CM17" s="618"/>
      <c r="CN17" s="618"/>
      <c r="CO17" s="618"/>
      <c r="CP17" s="618"/>
      <c r="CQ17" s="619"/>
      <c r="CR17" s="588">
        <v>835808</v>
      </c>
      <c r="CS17" s="589"/>
      <c r="CT17" s="589"/>
      <c r="CU17" s="589"/>
      <c r="CV17" s="589"/>
      <c r="CW17" s="589"/>
      <c r="CX17" s="589"/>
      <c r="CY17" s="590"/>
      <c r="CZ17" s="641">
        <v>11.6</v>
      </c>
      <c r="DA17" s="641"/>
      <c r="DB17" s="641"/>
      <c r="DC17" s="641"/>
      <c r="DD17" s="594" t="s">
        <v>109</v>
      </c>
      <c r="DE17" s="589"/>
      <c r="DF17" s="589"/>
      <c r="DG17" s="589"/>
      <c r="DH17" s="589"/>
      <c r="DI17" s="589"/>
      <c r="DJ17" s="589"/>
      <c r="DK17" s="589"/>
      <c r="DL17" s="589"/>
      <c r="DM17" s="589"/>
      <c r="DN17" s="589"/>
      <c r="DO17" s="589"/>
      <c r="DP17" s="590"/>
      <c r="DQ17" s="594">
        <v>783649</v>
      </c>
      <c r="DR17" s="589"/>
      <c r="DS17" s="589"/>
      <c r="DT17" s="589"/>
      <c r="DU17" s="589"/>
      <c r="DV17" s="589"/>
      <c r="DW17" s="589"/>
      <c r="DX17" s="589"/>
      <c r="DY17" s="589"/>
      <c r="DZ17" s="589"/>
      <c r="EA17" s="589"/>
      <c r="EB17" s="589"/>
      <c r="EC17" s="620"/>
    </row>
    <row r="18" spans="2:133" ht="11.25" customHeight="1">
      <c r="B18" s="585" t="s">
        <v>248</v>
      </c>
      <c r="C18" s="586"/>
      <c r="D18" s="586"/>
      <c r="E18" s="586"/>
      <c r="F18" s="586"/>
      <c r="G18" s="586"/>
      <c r="H18" s="586"/>
      <c r="I18" s="586"/>
      <c r="J18" s="586"/>
      <c r="K18" s="586"/>
      <c r="L18" s="586"/>
      <c r="M18" s="586"/>
      <c r="N18" s="586"/>
      <c r="O18" s="586"/>
      <c r="P18" s="586"/>
      <c r="Q18" s="587"/>
      <c r="R18" s="588">
        <v>333041</v>
      </c>
      <c r="S18" s="589"/>
      <c r="T18" s="589"/>
      <c r="U18" s="589"/>
      <c r="V18" s="589"/>
      <c r="W18" s="589"/>
      <c r="X18" s="589"/>
      <c r="Y18" s="590"/>
      <c r="Z18" s="641">
        <v>4.2</v>
      </c>
      <c r="AA18" s="641"/>
      <c r="AB18" s="641"/>
      <c r="AC18" s="641"/>
      <c r="AD18" s="642" t="s">
        <v>109</v>
      </c>
      <c r="AE18" s="642"/>
      <c r="AF18" s="642"/>
      <c r="AG18" s="642"/>
      <c r="AH18" s="642"/>
      <c r="AI18" s="642"/>
      <c r="AJ18" s="642"/>
      <c r="AK18" s="642"/>
      <c r="AL18" s="611" t="s">
        <v>109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0"/>
      <c r="CD18" s="621" t="s">
        <v>250</v>
      </c>
      <c r="CE18" s="618"/>
      <c r="CF18" s="618"/>
      <c r="CG18" s="618"/>
      <c r="CH18" s="618"/>
      <c r="CI18" s="618"/>
      <c r="CJ18" s="618"/>
      <c r="CK18" s="618"/>
      <c r="CL18" s="618"/>
      <c r="CM18" s="618"/>
      <c r="CN18" s="618"/>
      <c r="CO18" s="618"/>
      <c r="CP18" s="618"/>
      <c r="CQ18" s="619"/>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0"/>
    </row>
    <row r="19" spans="2:133" ht="11.25" customHeight="1">
      <c r="B19" s="585" t="s">
        <v>251</v>
      </c>
      <c r="C19" s="586"/>
      <c r="D19" s="586"/>
      <c r="E19" s="586"/>
      <c r="F19" s="586"/>
      <c r="G19" s="586"/>
      <c r="H19" s="586"/>
      <c r="I19" s="586"/>
      <c r="J19" s="586"/>
      <c r="K19" s="586"/>
      <c r="L19" s="586"/>
      <c r="M19" s="586"/>
      <c r="N19" s="586"/>
      <c r="O19" s="586"/>
      <c r="P19" s="586"/>
      <c r="Q19" s="587"/>
      <c r="R19" s="588">
        <v>6</v>
      </c>
      <c r="S19" s="589"/>
      <c r="T19" s="589"/>
      <c r="U19" s="589"/>
      <c r="V19" s="589"/>
      <c r="W19" s="589"/>
      <c r="X19" s="589"/>
      <c r="Y19" s="590"/>
      <c r="Z19" s="641">
        <v>0</v>
      </c>
      <c r="AA19" s="641"/>
      <c r="AB19" s="641"/>
      <c r="AC19" s="641"/>
      <c r="AD19" s="642" t="s">
        <v>109</v>
      </c>
      <c r="AE19" s="642"/>
      <c r="AF19" s="642"/>
      <c r="AG19" s="642"/>
      <c r="AH19" s="642"/>
      <c r="AI19" s="642"/>
      <c r="AJ19" s="642"/>
      <c r="AK19" s="642"/>
      <c r="AL19" s="611" t="s">
        <v>109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5428</v>
      </c>
      <c r="BH19" s="589"/>
      <c r="BI19" s="589"/>
      <c r="BJ19" s="589"/>
      <c r="BK19" s="589"/>
      <c r="BL19" s="589"/>
      <c r="BM19" s="589"/>
      <c r="BN19" s="590"/>
      <c r="BO19" s="641">
        <v>1.2</v>
      </c>
      <c r="BP19" s="641"/>
      <c r="BQ19" s="641"/>
      <c r="BR19" s="641"/>
      <c r="BS19" s="594" t="s">
        <v>109</v>
      </c>
      <c r="BT19" s="589"/>
      <c r="BU19" s="589"/>
      <c r="BV19" s="589"/>
      <c r="BW19" s="589"/>
      <c r="BX19" s="589"/>
      <c r="BY19" s="589"/>
      <c r="BZ19" s="589"/>
      <c r="CA19" s="589"/>
      <c r="CB19" s="620"/>
      <c r="CD19" s="621" t="s">
        <v>253</v>
      </c>
      <c r="CE19" s="618"/>
      <c r="CF19" s="618"/>
      <c r="CG19" s="618"/>
      <c r="CH19" s="618"/>
      <c r="CI19" s="618"/>
      <c r="CJ19" s="618"/>
      <c r="CK19" s="618"/>
      <c r="CL19" s="618"/>
      <c r="CM19" s="618"/>
      <c r="CN19" s="618"/>
      <c r="CO19" s="618"/>
      <c r="CP19" s="618"/>
      <c r="CQ19" s="619"/>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0"/>
    </row>
    <row r="20" spans="2:133" ht="11.25" customHeight="1">
      <c r="B20" s="585" t="s">
        <v>254</v>
      </c>
      <c r="C20" s="586"/>
      <c r="D20" s="586"/>
      <c r="E20" s="586"/>
      <c r="F20" s="586"/>
      <c r="G20" s="586"/>
      <c r="H20" s="586"/>
      <c r="I20" s="586"/>
      <c r="J20" s="586"/>
      <c r="K20" s="586"/>
      <c r="L20" s="586"/>
      <c r="M20" s="586"/>
      <c r="N20" s="586"/>
      <c r="O20" s="586"/>
      <c r="P20" s="586"/>
      <c r="Q20" s="587"/>
      <c r="R20" s="588">
        <v>3781371</v>
      </c>
      <c r="S20" s="589"/>
      <c r="T20" s="589"/>
      <c r="U20" s="589"/>
      <c r="V20" s="589"/>
      <c r="W20" s="589"/>
      <c r="X20" s="589"/>
      <c r="Y20" s="590"/>
      <c r="Z20" s="641">
        <v>47.5</v>
      </c>
      <c r="AA20" s="641"/>
      <c r="AB20" s="641"/>
      <c r="AC20" s="641"/>
      <c r="AD20" s="642">
        <v>3448324</v>
      </c>
      <c r="AE20" s="642"/>
      <c r="AF20" s="642"/>
      <c r="AG20" s="642"/>
      <c r="AH20" s="642"/>
      <c r="AI20" s="642"/>
      <c r="AJ20" s="642"/>
      <c r="AK20" s="642"/>
      <c r="AL20" s="611">
        <v>99.8</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5428</v>
      </c>
      <c r="BH20" s="589"/>
      <c r="BI20" s="589"/>
      <c r="BJ20" s="589"/>
      <c r="BK20" s="589"/>
      <c r="BL20" s="589"/>
      <c r="BM20" s="589"/>
      <c r="BN20" s="590"/>
      <c r="BO20" s="641">
        <v>1.2</v>
      </c>
      <c r="BP20" s="641"/>
      <c r="BQ20" s="641"/>
      <c r="BR20" s="641"/>
      <c r="BS20" s="594" t="s">
        <v>109</v>
      </c>
      <c r="BT20" s="589"/>
      <c r="BU20" s="589"/>
      <c r="BV20" s="589"/>
      <c r="BW20" s="589"/>
      <c r="BX20" s="589"/>
      <c r="BY20" s="589"/>
      <c r="BZ20" s="589"/>
      <c r="CA20" s="589"/>
      <c r="CB20" s="620"/>
      <c r="CD20" s="621" t="s">
        <v>256</v>
      </c>
      <c r="CE20" s="618"/>
      <c r="CF20" s="618"/>
      <c r="CG20" s="618"/>
      <c r="CH20" s="618"/>
      <c r="CI20" s="618"/>
      <c r="CJ20" s="618"/>
      <c r="CK20" s="618"/>
      <c r="CL20" s="618"/>
      <c r="CM20" s="618"/>
      <c r="CN20" s="618"/>
      <c r="CO20" s="618"/>
      <c r="CP20" s="618"/>
      <c r="CQ20" s="619"/>
      <c r="CR20" s="588">
        <v>7215967</v>
      </c>
      <c r="CS20" s="589"/>
      <c r="CT20" s="589"/>
      <c r="CU20" s="589"/>
      <c r="CV20" s="589"/>
      <c r="CW20" s="589"/>
      <c r="CX20" s="589"/>
      <c r="CY20" s="590"/>
      <c r="CZ20" s="641">
        <v>100</v>
      </c>
      <c r="DA20" s="641"/>
      <c r="DB20" s="641"/>
      <c r="DC20" s="641"/>
      <c r="DD20" s="594">
        <v>1804722</v>
      </c>
      <c r="DE20" s="589"/>
      <c r="DF20" s="589"/>
      <c r="DG20" s="589"/>
      <c r="DH20" s="589"/>
      <c r="DI20" s="589"/>
      <c r="DJ20" s="589"/>
      <c r="DK20" s="589"/>
      <c r="DL20" s="589"/>
      <c r="DM20" s="589"/>
      <c r="DN20" s="589"/>
      <c r="DO20" s="589"/>
      <c r="DP20" s="590"/>
      <c r="DQ20" s="594">
        <v>4080829</v>
      </c>
      <c r="DR20" s="589"/>
      <c r="DS20" s="589"/>
      <c r="DT20" s="589"/>
      <c r="DU20" s="589"/>
      <c r="DV20" s="589"/>
      <c r="DW20" s="589"/>
      <c r="DX20" s="589"/>
      <c r="DY20" s="589"/>
      <c r="DZ20" s="589"/>
      <c r="EA20" s="589"/>
      <c r="EB20" s="589"/>
      <c r="EC20" s="620"/>
    </row>
    <row r="21" spans="2:133" ht="11.25" customHeight="1">
      <c r="B21" s="585" t="s">
        <v>257</v>
      </c>
      <c r="C21" s="586"/>
      <c r="D21" s="586"/>
      <c r="E21" s="586"/>
      <c r="F21" s="586"/>
      <c r="G21" s="586"/>
      <c r="H21" s="586"/>
      <c r="I21" s="586"/>
      <c r="J21" s="586"/>
      <c r="K21" s="586"/>
      <c r="L21" s="586"/>
      <c r="M21" s="586"/>
      <c r="N21" s="586"/>
      <c r="O21" s="586"/>
      <c r="P21" s="586"/>
      <c r="Q21" s="587"/>
      <c r="R21" s="588">
        <v>982</v>
      </c>
      <c r="S21" s="589"/>
      <c r="T21" s="589"/>
      <c r="U21" s="589"/>
      <c r="V21" s="589"/>
      <c r="W21" s="589"/>
      <c r="X21" s="589"/>
      <c r="Y21" s="590"/>
      <c r="Z21" s="641">
        <v>0</v>
      </c>
      <c r="AA21" s="641"/>
      <c r="AB21" s="641"/>
      <c r="AC21" s="641"/>
      <c r="AD21" s="642">
        <v>982</v>
      </c>
      <c r="AE21" s="642"/>
      <c r="AF21" s="642"/>
      <c r="AG21" s="642"/>
      <c r="AH21" s="642"/>
      <c r="AI21" s="642"/>
      <c r="AJ21" s="642"/>
      <c r="AK21" s="642"/>
      <c r="AL21" s="611">
        <v>0</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v>5428</v>
      </c>
      <c r="BH21" s="589"/>
      <c r="BI21" s="589"/>
      <c r="BJ21" s="589"/>
      <c r="BK21" s="589"/>
      <c r="BL21" s="589"/>
      <c r="BM21" s="589"/>
      <c r="BN21" s="590"/>
      <c r="BO21" s="641">
        <v>1.2</v>
      </c>
      <c r="BP21" s="641"/>
      <c r="BQ21" s="641"/>
      <c r="BR21" s="641"/>
      <c r="BS21" s="594" t="s">
        <v>109</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c r="B22" s="585" t="s">
        <v>259</v>
      </c>
      <c r="C22" s="586"/>
      <c r="D22" s="586"/>
      <c r="E22" s="586"/>
      <c r="F22" s="586"/>
      <c r="G22" s="586"/>
      <c r="H22" s="586"/>
      <c r="I22" s="586"/>
      <c r="J22" s="586"/>
      <c r="K22" s="586"/>
      <c r="L22" s="586"/>
      <c r="M22" s="586"/>
      <c r="N22" s="586"/>
      <c r="O22" s="586"/>
      <c r="P22" s="586"/>
      <c r="Q22" s="587"/>
      <c r="R22" s="588">
        <v>31904</v>
      </c>
      <c r="S22" s="589"/>
      <c r="T22" s="589"/>
      <c r="U22" s="589"/>
      <c r="V22" s="589"/>
      <c r="W22" s="589"/>
      <c r="X22" s="589"/>
      <c r="Y22" s="590"/>
      <c r="Z22" s="641">
        <v>0.4</v>
      </c>
      <c r="AA22" s="641"/>
      <c r="AB22" s="641"/>
      <c r="AC22" s="641"/>
      <c r="AD22" s="642" t="s">
        <v>109</v>
      </c>
      <c r="AE22" s="642"/>
      <c r="AF22" s="642"/>
      <c r="AG22" s="642"/>
      <c r="AH22" s="642"/>
      <c r="AI22" s="642"/>
      <c r="AJ22" s="642"/>
      <c r="AK22" s="642"/>
      <c r="AL22" s="611" t="s">
        <v>109</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0"/>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191090</v>
      </c>
      <c r="S23" s="589"/>
      <c r="T23" s="589"/>
      <c r="U23" s="589"/>
      <c r="V23" s="589"/>
      <c r="W23" s="589"/>
      <c r="X23" s="589"/>
      <c r="Y23" s="590"/>
      <c r="Z23" s="641">
        <v>2.4</v>
      </c>
      <c r="AA23" s="641"/>
      <c r="AB23" s="641"/>
      <c r="AC23" s="641"/>
      <c r="AD23" s="642">
        <v>3592</v>
      </c>
      <c r="AE23" s="642"/>
      <c r="AF23" s="642"/>
      <c r="AG23" s="642"/>
      <c r="AH23" s="642"/>
      <c r="AI23" s="642"/>
      <c r="AJ23" s="642"/>
      <c r="AK23" s="642"/>
      <c r="AL23" s="611">
        <v>0.1</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t="s">
        <v>109</v>
      </c>
      <c r="BH23" s="589"/>
      <c r="BI23" s="589"/>
      <c r="BJ23" s="589"/>
      <c r="BK23" s="589"/>
      <c r="BL23" s="589"/>
      <c r="BM23" s="589"/>
      <c r="BN23" s="590"/>
      <c r="BO23" s="641" t="s">
        <v>109</v>
      </c>
      <c r="BP23" s="641"/>
      <c r="BQ23" s="641"/>
      <c r="BR23" s="641"/>
      <c r="BS23" s="594" t="s">
        <v>109</v>
      </c>
      <c r="BT23" s="589"/>
      <c r="BU23" s="589"/>
      <c r="BV23" s="589"/>
      <c r="BW23" s="589"/>
      <c r="BX23" s="589"/>
      <c r="BY23" s="589"/>
      <c r="BZ23" s="589"/>
      <c r="CA23" s="589"/>
      <c r="CB23" s="620"/>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2664</v>
      </c>
      <c r="S24" s="589"/>
      <c r="T24" s="589"/>
      <c r="U24" s="589"/>
      <c r="V24" s="589"/>
      <c r="W24" s="589"/>
      <c r="X24" s="589"/>
      <c r="Y24" s="590"/>
      <c r="Z24" s="641">
        <v>0</v>
      </c>
      <c r="AA24" s="641"/>
      <c r="AB24" s="641"/>
      <c r="AC24" s="641"/>
      <c r="AD24" s="642">
        <v>1198</v>
      </c>
      <c r="AE24" s="642"/>
      <c r="AF24" s="642"/>
      <c r="AG24" s="642"/>
      <c r="AH24" s="642"/>
      <c r="AI24" s="642"/>
      <c r="AJ24" s="642"/>
      <c r="AK24" s="642"/>
      <c r="AL24" s="611">
        <v>0</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0"/>
      <c r="CD24" s="645" t="s">
        <v>271</v>
      </c>
      <c r="CE24" s="646"/>
      <c r="CF24" s="646"/>
      <c r="CG24" s="646"/>
      <c r="CH24" s="646"/>
      <c r="CI24" s="646"/>
      <c r="CJ24" s="646"/>
      <c r="CK24" s="646"/>
      <c r="CL24" s="646"/>
      <c r="CM24" s="646"/>
      <c r="CN24" s="646"/>
      <c r="CO24" s="646"/>
      <c r="CP24" s="646"/>
      <c r="CQ24" s="647"/>
      <c r="CR24" s="638">
        <v>1707338</v>
      </c>
      <c r="CS24" s="639"/>
      <c r="CT24" s="639"/>
      <c r="CU24" s="639"/>
      <c r="CV24" s="639"/>
      <c r="CW24" s="639"/>
      <c r="CX24" s="639"/>
      <c r="CY24" s="686"/>
      <c r="CZ24" s="690">
        <v>23.7</v>
      </c>
      <c r="DA24" s="691"/>
      <c r="DB24" s="691"/>
      <c r="DC24" s="692"/>
      <c r="DD24" s="685">
        <v>1453806</v>
      </c>
      <c r="DE24" s="639"/>
      <c r="DF24" s="639"/>
      <c r="DG24" s="639"/>
      <c r="DH24" s="639"/>
      <c r="DI24" s="639"/>
      <c r="DJ24" s="639"/>
      <c r="DK24" s="686"/>
      <c r="DL24" s="685">
        <v>1439584</v>
      </c>
      <c r="DM24" s="639"/>
      <c r="DN24" s="639"/>
      <c r="DO24" s="639"/>
      <c r="DP24" s="639"/>
      <c r="DQ24" s="639"/>
      <c r="DR24" s="639"/>
      <c r="DS24" s="639"/>
      <c r="DT24" s="639"/>
      <c r="DU24" s="639"/>
      <c r="DV24" s="686"/>
      <c r="DW24" s="687">
        <v>39.700000000000003</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722876</v>
      </c>
      <c r="S25" s="589"/>
      <c r="T25" s="589"/>
      <c r="U25" s="589"/>
      <c r="V25" s="589"/>
      <c r="W25" s="589"/>
      <c r="X25" s="589"/>
      <c r="Y25" s="590"/>
      <c r="Z25" s="641">
        <v>9.1</v>
      </c>
      <c r="AA25" s="641"/>
      <c r="AB25" s="641"/>
      <c r="AC25" s="641"/>
      <c r="AD25" s="642" t="s">
        <v>109</v>
      </c>
      <c r="AE25" s="642"/>
      <c r="AF25" s="642"/>
      <c r="AG25" s="642"/>
      <c r="AH25" s="642"/>
      <c r="AI25" s="642"/>
      <c r="AJ25" s="642"/>
      <c r="AK25" s="642"/>
      <c r="AL25" s="611" t="s">
        <v>109</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0"/>
      <c r="CD25" s="621" t="s">
        <v>274</v>
      </c>
      <c r="CE25" s="618"/>
      <c r="CF25" s="618"/>
      <c r="CG25" s="618"/>
      <c r="CH25" s="618"/>
      <c r="CI25" s="618"/>
      <c r="CJ25" s="618"/>
      <c r="CK25" s="618"/>
      <c r="CL25" s="618"/>
      <c r="CM25" s="618"/>
      <c r="CN25" s="618"/>
      <c r="CO25" s="618"/>
      <c r="CP25" s="618"/>
      <c r="CQ25" s="619"/>
      <c r="CR25" s="588">
        <v>650511</v>
      </c>
      <c r="CS25" s="607"/>
      <c r="CT25" s="607"/>
      <c r="CU25" s="607"/>
      <c r="CV25" s="607"/>
      <c r="CW25" s="607"/>
      <c r="CX25" s="607"/>
      <c r="CY25" s="608"/>
      <c r="CZ25" s="591">
        <v>9</v>
      </c>
      <c r="DA25" s="609"/>
      <c r="DB25" s="609"/>
      <c r="DC25" s="610"/>
      <c r="DD25" s="594">
        <v>611739</v>
      </c>
      <c r="DE25" s="607"/>
      <c r="DF25" s="607"/>
      <c r="DG25" s="607"/>
      <c r="DH25" s="607"/>
      <c r="DI25" s="607"/>
      <c r="DJ25" s="607"/>
      <c r="DK25" s="608"/>
      <c r="DL25" s="594">
        <v>601260</v>
      </c>
      <c r="DM25" s="607"/>
      <c r="DN25" s="607"/>
      <c r="DO25" s="607"/>
      <c r="DP25" s="607"/>
      <c r="DQ25" s="607"/>
      <c r="DR25" s="607"/>
      <c r="DS25" s="607"/>
      <c r="DT25" s="607"/>
      <c r="DU25" s="607"/>
      <c r="DV25" s="608"/>
      <c r="DW25" s="611">
        <v>16.600000000000001</v>
      </c>
      <c r="DX25" s="612"/>
      <c r="DY25" s="612"/>
      <c r="DZ25" s="612"/>
      <c r="EA25" s="612"/>
      <c r="EB25" s="612"/>
      <c r="EC25" s="613"/>
    </row>
    <row r="26" spans="2:133" ht="11.25" customHeight="1">
      <c r="B26" s="679" t="s">
        <v>275</v>
      </c>
      <c r="C26" s="680"/>
      <c r="D26" s="680"/>
      <c r="E26" s="680"/>
      <c r="F26" s="680"/>
      <c r="G26" s="680"/>
      <c r="H26" s="680"/>
      <c r="I26" s="680"/>
      <c r="J26" s="680"/>
      <c r="K26" s="680"/>
      <c r="L26" s="680"/>
      <c r="M26" s="680"/>
      <c r="N26" s="680"/>
      <c r="O26" s="680"/>
      <c r="P26" s="680"/>
      <c r="Q26" s="681"/>
      <c r="R26" s="588" t="s">
        <v>109</v>
      </c>
      <c r="S26" s="589"/>
      <c r="T26" s="589"/>
      <c r="U26" s="589"/>
      <c r="V26" s="589"/>
      <c r="W26" s="589"/>
      <c r="X26" s="589"/>
      <c r="Y26" s="590"/>
      <c r="Z26" s="641" t="s">
        <v>109</v>
      </c>
      <c r="AA26" s="641"/>
      <c r="AB26" s="641"/>
      <c r="AC26" s="641"/>
      <c r="AD26" s="642" t="s">
        <v>109</v>
      </c>
      <c r="AE26" s="642"/>
      <c r="AF26" s="642"/>
      <c r="AG26" s="642"/>
      <c r="AH26" s="642"/>
      <c r="AI26" s="642"/>
      <c r="AJ26" s="642"/>
      <c r="AK26" s="642"/>
      <c r="AL26" s="611" t="s">
        <v>109</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0"/>
      <c r="CD26" s="621" t="s">
        <v>277</v>
      </c>
      <c r="CE26" s="618"/>
      <c r="CF26" s="618"/>
      <c r="CG26" s="618"/>
      <c r="CH26" s="618"/>
      <c r="CI26" s="618"/>
      <c r="CJ26" s="618"/>
      <c r="CK26" s="618"/>
      <c r="CL26" s="618"/>
      <c r="CM26" s="618"/>
      <c r="CN26" s="618"/>
      <c r="CO26" s="618"/>
      <c r="CP26" s="618"/>
      <c r="CQ26" s="619"/>
      <c r="CR26" s="588">
        <v>399203</v>
      </c>
      <c r="CS26" s="589"/>
      <c r="CT26" s="589"/>
      <c r="CU26" s="589"/>
      <c r="CV26" s="589"/>
      <c r="CW26" s="589"/>
      <c r="CX26" s="589"/>
      <c r="CY26" s="590"/>
      <c r="CZ26" s="591">
        <v>5.5</v>
      </c>
      <c r="DA26" s="609"/>
      <c r="DB26" s="609"/>
      <c r="DC26" s="610"/>
      <c r="DD26" s="594">
        <v>368099</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783885</v>
      </c>
      <c r="S27" s="589"/>
      <c r="T27" s="589"/>
      <c r="U27" s="589"/>
      <c r="V27" s="589"/>
      <c r="W27" s="589"/>
      <c r="X27" s="589"/>
      <c r="Y27" s="590"/>
      <c r="Z27" s="641">
        <v>9.9</v>
      </c>
      <c r="AA27" s="641"/>
      <c r="AB27" s="641"/>
      <c r="AC27" s="641"/>
      <c r="AD27" s="642" t="s">
        <v>109</v>
      </c>
      <c r="AE27" s="642"/>
      <c r="AF27" s="642"/>
      <c r="AG27" s="642"/>
      <c r="AH27" s="642"/>
      <c r="AI27" s="642"/>
      <c r="AJ27" s="642"/>
      <c r="AK27" s="642"/>
      <c r="AL27" s="611" t="s">
        <v>109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456965</v>
      </c>
      <c r="BH27" s="589"/>
      <c r="BI27" s="589"/>
      <c r="BJ27" s="589"/>
      <c r="BK27" s="589"/>
      <c r="BL27" s="589"/>
      <c r="BM27" s="589"/>
      <c r="BN27" s="590"/>
      <c r="BO27" s="641">
        <v>100</v>
      </c>
      <c r="BP27" s="641"/>
      <c r="BQ27" s="641"/>
      <c r="BR27" s="641"/>
      <c r="BS27" s="594">
        <v>4636</v>
      </c>
      <c r="BT27" s="589"/>
      <c r="BU27" s="589"/>
      <c r="BV27" s="589"/>
      <c r="BW27" s="589"/>
      <c r="BX27" s="589"/>
      <c r="BY27" s="589"/>
      <c r="BZ27" s="589"/>
      <c r="CA27" s="589"/>
      <c r="CB27" s="620"/>
      <c r="CD27" s="621" t="s">
        <v>280</v>
      </c>
      <c r="CE27" s="618"/>
      <c r="CF27" s="618"/>
      <c r="CG27" s="618"/>
      <c r="CH27" s="618"/>
      <c r="CI27" s="618"/>
      <c r="CJ27" s="618"/>
      <c r="CK27" s="618"/>
      <c r="CL27" s="618"/>
      <c r="CM27" s="618"/>
      <c r="CN27" s="618"/>
      <c r="CO27" s="618"/>
      <c r="CP27" s="618"/>
      <c r="CQ27" s="619"/>
      <c r="CR27" s="588">
        <v>221019</v>
      </c>
      <c r="CS27" s="607"/>
      <c r="CT27" s="607"/>
      <c r="CU27" s="607"/>
      <c r="CV27" s="607"/>
      <c r="CW27" s="607"/>
      <c r="CX27" s="607"/>
      <c r="CY27" s="608"/>
      <c r="CZ27" s="591">
        <v>3.1</v>
      </c>
      <c r="DA27" s="609"/>
      <c r="DB27" s="609"/>
      <c r="DC27" s="610"/>
      <c r="DD27" s="594">
        <v>58418</v>
      </c>
      <c r="DE27" s="607"/>
      <c r="DF27" s="607"/>
      <c r="DG27" s="607"/>
      <c r="DH27" s="607"/>
      <c r="DI27" s="607"/>
      <c r="DJ27" s="607"/>
      <c r="DK27" s="608"/>
      <c r="DL27" s="594">
        <v>54675</v>
      </c>
      <c r="DM27" s="607"/>
      <c r="DN27" s="607"/>
      <c r="DO27" s="607"/>
      <c r="DP27" s="607"/>
      <c r="DQ27" s="607"/>
      <c r="DR27" s="607"/>
      <c r="DS27" s="607"/>
      <c r="DT27" s="607"/>
      <c r="DU27" s="607"/>
      <c r="DV27" s="608"/>
      <c r="DW27" s="611">
        <v>1.5</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47487</v>
      </c>
      <c r="S28" s="589"/>
      <c r="T28" s="589"/>
      <c r="U28" s="589"/>
      <c r="V28" s="589"/>
      <c r="W28" s="589"/>
      <c r="X28" s="589"/>
      <c r="Y28" s="590"/>
      <c r="Z28" s="641">
        <v>0.6</v>
      </c>
      <c r="AA28" s="641"/>
      <c r="AB28" s="641"/>
      <c r="AC28" s="641"/>
      <c r="AD28" s="642">
        <v>1228</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282</v>
      </c>
      <c r="CE28" s="618"/>
      <c r="CF28" s="618"/>
      <c r="CG28" s="618"/>
      <c r="CH28" s="618"/>
      <c r="CI28" s="618"/>
      <c r="CJ28" s="618"/>
      <c r="CK28" s="618"/>
      <c r="CL28" s="618"/>
      <c r="CM28" s="618"/>
      <c r="CN28" s="618"/>
      <c r="CO28" s="618"/>
      <c r="CP28" s="618"/>
      <c r="CQ28" s="619"/>
      <c r="CR28" s="588">
        <v>835808</v>
      </c>
      <c r="CS28" s="589"/>
      <c r="CT28" s="589"/>
      <c r="CU28" s="589"/>
      <c r="CV28" s="589"/>
      <c r="CW28" s="589"/>
      <c r="CX28" s="589"/>
      <c r="CY28" s="590"/>
      <c r="CZ28" s="591">
        <v>11.6</v>
      </c>
      <c r="DA28" s="609"/>
      <c r="DB28" s="609"/>
      <c r="DC28" s="610"/>
      <c r="DD28" s="594">
        <v>783649</v>
      </c>
      <c r="DE28" s="589"/>
      <c r="DF28" s="589"/>
      <c r="DG28" s="589"/>
      <c r="DH28" s="589"/>
      <c r="DI28" s="589"/>
      <c r="DJ28" s="589"/>
      <c r="DK28" s="590"/>
      <c r="DL28" s="594">
        <v>783649</v>
      </c>
      <c r="DM28" s="589"/>
      <c r="DN28" s="589"/>
      <c r="DO28" s="589"/>
      <c r="DP28" s="589"/>
      <c r="DQ28" s="589"/>
      <c r="DR28" s="589"/>
      <c r="DS28" s="589"/>
      <c r="DT28" s="589"/>
      <c r="DU28" s="589"/>
      <c r="DV28" s="590"/>
      <c r="DW28" s="611">
        <v>21.6</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192732</v>
      </c>
      <c r="S29" s="589"/>
      <c r="T29" s="589"/>
      <c r="U29" s="589"/>
      <c r="V29" s="589"/>
      <c r="W29" s="589"/>
      <c r="X29" s="589"/>
      <c r="Y29" s="590"/>
      <c r="Z29" s="641">
        <v>2.4</v>
      </c>
      <c r="AA29" s="641"/>
      <c r="AB29" s="641"/>
      <c r="AC29" s="641"/>
      <c r="AD29" s="642" t="s">
        <v>109</v>
      </c>
      <c r="AE29" s="642"/>
      <c r="AF29" s="642"/>
      <c r="AG29" s="642"/>
      <c r="AH29" s="642"/>
      <c r="AI29" s="642"/>
      <c r="AJ29" s="642"/>
      <c r="AK29" s="642"/>
      <c r="AL29" s="611" t="s">
        <v>109</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76"/>
      <c r="BI29" s="676"/>
      <c r="BJ29" s="676"/>
      <c r="BK29" s="676"/>
      <c r="BL29" s="676"/>
      <c r="BM29" s="676"/>
      <c r="BN29" s="676"/>
      <c r="BO29" s="676"/>
      <c r="BP29" s="676"/>
      <c r="BQ29" s="677"/>
      <c r="BR29" s="648" t="s">
        <v>285</v>
      </c>
      <c r="BS29" s="676"/>
      <c r="BT29" s="676"/>
      <c r="BU29" s="676"/>
      <c r="BV29" s="676"/>
      <c r="BW29" s="676"/>
      <c r="BX29" s="676"/>
      <c r="BY29" s="676"/>
      <c r="BZ29" s="676"/>
      <c r="CA29" s="676"/>
      <c r="CB29" s="677"/>
      <c r="CD29" s="658" t="s">
        <v>286</v>
      </c>
      <c r="CE29" s="659"/>
      <c r="CF29" s="621" t="s">
        <v>287</v>
      </c>
      <c r="CG29" s="618"/>
      <c r="CH29" s="618"/>
      <c r="CI29" s="618"/>
      <c r="CJ29" s="618"/>
      <c r="CK29" s="618"/>
      <c r="CL29" s="618"/>
      <c r="CM29" s="618"/>
      <c r="CN29" s="618"/>
      <c r="CO29" s="618"/>
      <c r="CP29" s="618"/>
      <c r="CQ29" s="619"/>
      <c r="CR29" s="588">
        <v>835808</v>
      </c>
      <c r="CS29" s="607"/>
      <c r="CT29" s="607"/>
      <c r="CU29" s="607"/>
      <c r="CV29" s="607"/>
      <c r="CW29" s="607"/>
      <c r="CX29" s="607"/>
      <c r="CY29" s="608"/>
      <c r="CZ29" s="591">
        <v>11.6</v>
      </c>
      <c r="DA29" s="609"/>
      <c r="DB29" s="609"/>
      <c r="DC29" s="610"/>
      <c r="DD29" s="594">
        <v>783649</v>
      </c>
      <c r="DE29" s="607"/>
      <c r="DF29" s="607"/>
      <c r="DG29" s="607"/>
      <c r="DH29" s="607"/>
      <c r="DI29" s="607"/>
      <c r="DJ29" s="607"/>
      <c r="DK29" s="608"/>
      <c r="DL29" s="594">
        <v>783649</v>
      </c>
      <c r="DM29" s="607"/>
      <c r="DN29" s="607"/>
      <c r="DO29" s="607"/>
      <c r="DP29" s="607"/>
      <c r="DQ29" s="607"/>
      <c r="DR29" s="607"/>
      <c r="DS29" s="607"/>
      <c r="DT29" s="607"/>
      <c r="DU29" s="607"/>
      <c r="DV29" s="608"/>
      <c r="DW29" s="611">
        <v>21.6</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311986</v>
      </c>
      <c r="S30" s="589"/>
      <c r="T30" s="589"/>
      <c r="U30" s="589"/>
      <c r="V30" s="589"/>
      <c r="W30" s="589"/>
      <c r="X30" s="589"/>
      <c r="Y30" s="590"/>
      <c r="Z30" s="641">
        <v>3.9</v>
      </c>
      <c r="AA30" s="641"/>
      <c r="AB30" s="641"/>
      <c r="AC30" s="641"/>
      <c r="AD30" s="642" t="s">
        <v>109</v>
      </c>
      <c r="AE30" s="642"/>
      <c r="AF30" s="642"/>
      <c r="AG30" s="642"/>
      <c r="AH30" s="642"/>
      <c r="AI30" s="642"/>
      <c r="AJ30" s="642"/>
      <c r="AK30" s="642"/>
      <c r="AL30" s="611" t="s">
        <v>109</v>
      </c>
      <c r="AM30" s="643"/>
      <c r="AN30" s="643"/>
      <c r="AO30" s="644"/>
      <c r="AP30" s="664" t="s">
        <v>289</v>
      </c>
      <c r="AQ30" s="665"/>
      <c r="AR30" s="665"/>
      <c r="AS30" s="665"/>
      <c r="AT30" s="670" t="s">
        <v>290</v>
      </c>
      <c r="AU30" s="182"/>
      <c r="AV30" s="182"/>
      <c r="AW30" s="182"/>
      <c r="AX30" s="673" t="s">
        <v>168</v>
      </c>
      <c r="AY30" s="674"/>
      <c r="AZ30" s="674"/>
      <c r="BA30" s="674"/>
      <c r="BB30" s="674"/>
      <c r="BC30" s="674"/>
      <c r="BD30" s="674"/>
      <c r="BE30" s="674"/>
      <c r="BF30" s="675"/>
      <c r="BG30" s="654">
        <v>98.3</v>
      </c>
      <c r="BH30" s="655"/>
      <c r="BI30" s="655"/>
      <c r="BJ30" s="655"/>
      <c r="BK30" s="655"/>
      <c r="BL30" s="655"/>
      <c r="BM30" s="656">
        <v>89.8</v>
      </c>
      <c r="BN30" s="655"/>
      <c r="BO30" s="655"/>
      <c r="BP30" s="655"/>
      <c r="BQ30" s="657"/>
      <c r="BR30" s="654">
        <v>96.8</v>
      </c>
      <c r="BS30" s="655"/>
      <c r="BT30" s="655"/>
      <c r="BU30" s="655"/>
      <c r="BV30" s="655"/>
      <c r="BW30" s="655"/>
      <c r="BX30" s="656">
        <v>88.6</v>
      </c>
      <c r="BY30" s="655"/>
      <c r="BZ30" s="655"/>
      <c r="CA30" s="655"/>
      <c r="CB30" s="657"/>
      <c r="CD30" s="660"/>
      <c r="CE30" s="661"/>
      <c r="CF30" s="621" t="s">
        <v>291</v>
      </c>
      <c r="CG30" s="618"/>
      <c r="CH30" s="618"/>
      <c r="CI30" s="618"/>
      <c r="CJ30" s="618"/>
      <c r="CK30" s="618"/>
      <c r="CL30" s="618"/>
      <c r="CM30" s="618"/>
      <c r="CN30" s="618"/>
      <c r="CO30" s="618"/>
      <c r="CP30" s="618"/>
      <c r="CQ30" s="619"/>
      <c r="CR30" s="588">
        <v>740995</v>
      </c>
      <c r="CS30" s="589"/>
      <c r="CT30" s="589"/>
      <c r="CU30" s="589"/>
      <c r="CV30" s="589"/>
      <c r="CW30" s="589"/>
      <c r="CX30" s="589"/>
      <c r="CY30" s="590"/>
      <c r="CZ30" s="591">
        <v>10.3</v>
      </c>
      <c r="DA30" s="609"/>
      <c r="DB30" s="609"/>
      <c r="DC30" s="610"/>
      <c r="DD30" s="594">
        <v>688836</v>
      </c>
      <c r="DE30" s="589"/>
      <c r="DF30" s="589"/>
      <c r="DG30" s="589"/>
      <c r="DH30" s="589"/>
      <c r="DI30" s="589"/>
      <c r="DJ30" s="589"/>
      <c r="DK30" s="590"/>
      <c r="DL30" s="594">
        <v>688836</v>
      </c>
      <c r="DM30" s="589"/>
      <c r="DN30" s="589"/>
      <c r="DO30" s="589"/>
      <c r="DP30" s="589"/>
      <c r="DQ30" s="589"/>
      <c r="DR30" s="589"/>
      <c r="DS30" s="589"/>
      <c r="DT30" s="589"/>
      <c r="DU30" s="589"/>
      <c r="DV30" s="590"/>
      <c r="DW30" s="611">
        <v>19</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937277</v>
      </c>
      <c r="S31" s="589"/>
      <c r="T31" s="589"/>
      <c r="U31" s="589"/>
      <c r="V31" s="589"/>
      <c r="W31" s="589"/>
      <c r="X31" s="589"/>
      <c r="Y31" s="590"/>
      <c r="Z31" s="641">
        <v>11.8</v>
      </c>
      <c r="AA31" s="641"/>
      <c r="AB31" s="641"/>
      <c r="AC31" s="641"/>
      <c r="AD31" s="642" t="s">
        <v>109</v>
      </c>
      <c r="AE31" s="642"/>
      <c r="AF31" s="642"/>
      <c r="AG31" s="642"/>
      <c r="AH31" s="642"/>
      <c r="AI31" s="642"/>
      <c r="AJ31" s="642"/>
      <c r="AK31" s="642"/>
      <c r="AL31" s="611" t="s">
        <v>109</v>
      </c>
      <c r="AM31" s="643"/>
      <c r="AN31" s="643"/>
      <c r="AO31" s="644"/>
      <c r="AP31" s="666"/>
      <c r="AQ31" s="667"/>
      <c r="AR31" s="667"/>
      <c r="AS31" s="667"/>
      <c r="AT31" s="671"/>
      <c r="AU31" s="181" t="s">
        <v>293</v>
      </c>
      <c r="AV31" s="181"/>
      <c r="AW31" s="181"/>
      <c r="AX31" s="585" t="s">
        <v>294</v>
      </c>
      <c r="AY31" s="586"/>
      <c r="AZ31" s="586"/>
      <c r="BA31" s="586"/>
      <c r="BB31" s="586"/>
      <c r="BC31" s="586"/>
      <c r="BD31" s="586"/>
      <c r="BE31" s="586"/>
      <c r="BF31" s="587"/>
      <c r="BG31" s="652">
        <v>98.5</v>
      </c>
      <c r="BH31" s="607"/>
      <c r="BI31" s="607"/>
      <c r="BJ31" s="607"/>
      <c r="BK31" s="607"/>
      <c r="BL31" s="607"/>
      <c r="BM31" s="643">
        <v>91.6</v>
      </c>
      <c r="BN31" s="653"/>
      <c r="BO31" s="653"/>
      <c r="BP31" s="653"/>
      <c r="BQ31" s="617"/>
      <c r="BR31" s="652">
        <v>98.1</v>
      </c>
      <c r="BS31" s="607"/>
      <c r="BT31" s="607"/>
      <c r="BU31" s="607"/>
      <c r="BV31" s="607"/>
      <c r="BW31" s="607"/>
      <c r="BX31" s="643">
        <v>92.6</v>
      </c>
      <c r="BY31" s="653"/>
      <c r="BZ31" s="653"/>
      <c r="CA31" s="653"/>
      <c r="CB31" s="617"/>
      <c r="CD31" s="660"/>
      <c r="CE31" s="661"/>
      <c r="CF31" s="621" t="s">
        <v>295</v>
      </c>
      <c r="CG31" s="618"/>
      <c r="CH31" s="618"/>
      <c r="CI31" s="618"/>
      <c r="CJ31" s="618"/>
      <c r="CK31" s="618"/>
      <c r="CL31" s="618"/>
      <c r="CM31" s="618"/>
      <c r="CN31" s="618"/>
      <c r="CO31" s="618"/>
      <c r="CP31" s="618"/>
      <c r="CQ31" s="619"/>
      <c r="CR31" s="588">
        <v>94813</v>
      </c>
      <c r="CS31" s="607"/>
      <c r="CT31" s="607"/>
      <c r="CU31" s="607"/>
      <c r="CV31" s="607"/>
      <c r="CW31" s="607"/>
      <c r="CX31" s="607"/>
      <c r="CY31" s="608"/>
      <c r="CZ31" s="591">
        <v>1.3</v>
      </c>
      <c r="DA31" s="609"/>
      <c r="DB31" s="609"/>
      <c r="DC31" s="610"/>
      <c r="DD31" s="594">
        <v>94813</v>
      </c>
      <c r="DE31" s="607"/>
      <c r="DF31" s="607"/>
      <c r="DG31" s="607"/>
      <c r="DH31" s="607"/>
      <c r="DI31" s="607"/>
      <c r="DJ31" s="607"/>
      <c r="DK31" s="608"/>
      <c r="DL31" s="594">
        <v>94813</v>
      </c>
      <c r="DM31" s="607"/>
      <c r="DN31" s="607"/>
      <c r="DO31" s="607"/>
      <c r="DP31" s="607"/>
      <c r="DQ31" s="607"/>
      <c r="DR31" s="607"/>
      <c r="DS31" s="607"/>
      <c r="DT31" s="607"/>
      <c r="DU31" s="607"/>
      <c r="DV31" s="608"/>
      <c r="DW31" s="611">
        <v>2.6</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111328</v>
      </c>
      <c r="S32" s="589"/>
      <c r="T32" s="589"/>
      <c r="U32" s="589"/>
      <c r="V32" s="589"/>
      <c r="W32" s="589"/>
      <c r="X32" s="589"/>
      <c r="Y32" s="590"/>
      <c r="Z32" s="641">
        <v>1.4</v>
      </c>
      <c r="AA32" s="641"/>
      <c r="AB32" s="641"/>
      <c r="AC32" s="641"/>
      <c r="AD32" s="642">
        <v>319</v>
      </c>
      <c r="AE32" s="642"/>
      <c r="AF32" s="642"/>
      <c r="AG32" s="642"/>
      <c r="AH32" s="642"/>
      <c r="AI32" s="642"/>
      <c r="AJ32" s="642"/>
      <c r="AK32" s="642"/>
      <c r="AL32" s="611">
        <v>0</v>
      </c>
      <c r="AM32" s="643"/>
      <c r="AN32" s="643"/>
      <c r="AO32" s="644"/>
      <c r="AP32" s="668"/>
      <c r="AQ32" s="669"/>
      <c r="AR32" s="669"/>
      <c r="AS32" s="669"/>
      <c r="AT32" s="672"/>
      <c r="AU32" s="183"/>
      <c r="AV32" s="183"/>
      <c r="AW32" s="183"/>
      <c r="AX32" s="569" t="s">
        <v>297</v>
      </c>
      <c r="AY32" s="570"/>
      <c r="AZ32" s="570"/>
      <c r="BA32" s="570"/>
      <c r="BB32" s="570"/>
      <c r="BC32" s="570"/>
      <c r="BD32" s="570"/>
      <c r="BE32" s="570"/>
      <c r="BF32" s="571"/>
      <c r="BG32" s="651">
        <v>97.6</v>
      </c>
      <c r="BH32" s="573"/>
      <c r="BI32" s="573"/>
      <c r="BJ32" s="573"/>
      <c r="BK32" s="573"/>
      <c r="BL32" s="573"/>
      <c r="BM32" s="636">
        <v>85.6</v>
      </c>
      <c r="BN32" s="573"/>
      <c r="BO32" s="573"/>
      <c r="BP32" s="573"/>
      <c r="BQ32" s="630"/>
      <c r="BR32" s="651">
        <v>94.5</v>
      </c>
      <c r="BS32" s="573"/>
      <c r="BT32" s="573"/>
      <c r="BU32" s="573"/>
      <c r="BV32" s="573"/>
      <c r="BW32" s="573"/>
      <c r="BX32" s="636">
        <v>82.3</v>
      </c>
      <c r="BY32" s="573"/>
      <c r="BZ32" s="573"/>
      <c r="CA32" s="573"/>
      <c r="CB32" s="630"/>
      <c r="CD32" s="662"/>
      <c r="CE32" s="663"/>
      <c r="CF32" s="621" t="s">
        <v>298</v>
      </c>
      <c r="CG32" s="618"/>
      <c r="CH32" s="618"/>
      <c r="CI32" s="618"/>
      <c r="CJ32" s="618"/>
      <c r="CK32" s="618"/>
      <c r="CL32" s="618"/>
      <c r="CM32" s="618"/>
      <c r="CN32" s="618"/>
      <c r="CO32" s="618"/>
      <c r="CP32" s="618"/>
      <c r="CQ32" s="619"/>
      <c r="CR32" s="588" t="s">
        <v>109</v>
      </c>
      <c r="CS32" s="589"/>
      <c r="CT32" s="589"/>
      <c r="CU32" s="589"/>
      <c r="CV32" s="589"/>
      <c r="CW32" s="589"/>
      <c r="CX32" s="589"/>
      <c r="CY32" s="590"/>
      <c r="CZ32" s="591" t="s">
        <v>109</v>
      </c>
      <c r="DA32" s="609"/>
      <c r="DB32" s="609"/>
      <c r="DC32" s="610"/>
      <c r="DD32" s="594" t="s">
        <v>109</v>
      </c>
      <c r="DE32" s="589"/>
      <c r="DF32" s="589"/>
      <c r="DG32" s="589"/>
      <c r="DH32" s="589"/>
      <c r="DI32" s="589"/>
      <c r="DJ32" s="589"/>
      <c r="DK32" s="590"/>
      <c r="DL32" s="594" t="s">
        <v>109</v>
      </c>
      <c r="DM32" s="589"/>
      <c r="DN32" s="589"/>
      <c r="DO32" s="589"/>
      <c r="DP32" s="589"/>
      <c r="DQ32" s="589"/>
      <c r="DR32" s="589"/>
      <c r="DS32" s="589"/>
      <c r="DT32" s="589"/>
      <c r="DU32" s="589"/>
      <c r="DV32" s="590"/>
      <c r="DW32" s="611" t="s">
        <v>109</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837600</v>
      </c>
      <c r="S33" s="589"/>
      <c r="T33" s="589"/>
      <c r="U33" s="589"/>
      <c r="V33" s="589"/>
      <c r="W33" s="589"/>
      <c r="X33" s="589"/>
      <c r="Y33" s="590"/>
      <c r="Z33" s="641">
        <v>10.5</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300</v>
      </c>
      <c r="CE33" s="618"/>
      <c r="CF33" s="618"/>
      <c r="CG33" s="618"/>
      <c r="CH33" s="618"/>
      <c r="CI33" s="618"/>
      <c r="CJ33" s="618"/>
      <c r="CK33" s="618"/>
      <c r="CL33" s="618"/>
      <c r="CM33" s="618"/>
      <c r="CN33" s="618"/>
      <c r="CO33" s="618"/>
      <c r="CP33" s="618"/>
      <c r="CQ33" s="619"/>
      <c r="CR33" s="588">
        <v>3703907</v>
      </c>
      <c r="CS33" s="607"/>
      <c r="CT33" s="607"/>
      <c r="CU33" s="607"/>
      <c r="CV33" s="607"/>
      <c r="CW33" s="607"/>
      <c r="CX33" s="607"/>
      <c r="CY33" s="608"/>
      <c r="CZ33" s="591">
        <v>51.3</v>
      </c>
      <c r="DA33" s="609"/>
      <c r="DB33" s="609"/>
      <c r="DC33" s="610"/>
      <c r="DD33" s="594">
        <v>2468172</v>
      </c>
      <c r="DE33" s="607"/>
      <c r="DF33" s="607"/>
      <c r="DG33" s="607"/>
      <c r="DH33" s="607"/>
      <c r="DI33" s="607"/>
      <c r="DJ33" s="607"/>
      <c r="DK33" s="608"/>
      <c r="DL33" s="594">
        <v>1343517</v>
      </c>
      <c r="DM33" s="607"/>
      <c r="DN33" s="607"/>
      <c r="DO33" s="607"/>
      <c r="DP33" s="607"/>
      <c r="DQ33" s="607"/>
      <c r="DR33" s="607"/>
      <c r="DS33" s="607"/>
      <c r="DT33" s="607"/>
      <c r="DU33" s="607"/>
      <c r="DV33" s="608"/>
      <c r="DW33" s="611">
        <v>37.1</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304</v>
      </c>
      <c r="CE34" s="618"/>
      <c r="CF34" s="618"/>
      <c r="CG34" s="618"/>
      <c r="CH34" s="618"/>
      <c r="CI34" s="618"/>
      <c r="CJ34" s="618"/>
      <c r="CK34" s="618"/>
      <c r="CL34" s="618"/>
      <c r="CM34" s="618"/>
      <c r="CN34" s="618"/>
      <c r="CO34" s="618"/>
      <c r="CP34" s="618"/>
      <c r="CQ34" s="619"/>
      <c r="CR34" s="588">
        <v>768009</v>
      </c>
      <c r="CS34" s="589"/>
      <c r="CT34" s="589"/>
      <c r="CU34" s="589"/>
      <c r="CV34" s="589"/>
      <c r="CW34" s="589"/>
      <c r="CX34" s="589"/>
      <c r="CY34" s="590"/>
      <c r="CZ34" s="591">
        <v>10.6</v>
      </c>
      <c r="DA34" s="609"/>
      <c r="DB34" s="609"/>
      <c r="DC34" s="610"/>
      <c r="DD34" s="594">
        <v>509133</v>
      </c>
      <c r="DE34" s="589"/>
      <c r="DF34" s="589"/>
      <c r="DG34" s="589"/>
      <c r="DH34" s="589"/>
      <c r="DI34" s="589"/>
      <c r="DJ34" s="589"/>
      <c r="DK34" s="590"/>
      <c r="DL34" s="594">
        <v>299774</v>
      </c>
      <c r="DM34" s="589"/>
      <c r="DN34" s="589"/>
      <c r="DO34" s="589"/>
      <c r="DP34" s="589"/>
      <c r="DQ34" s="589"/>
      <c r="DR34" s="589"/>
      <c r="DS34" s="589"/>
      <c r="DT34" s="589"/>
      <c r="DU34" s="589"/>
      <c r="DV34" s="590"/>
      <c r="DW34" s="611">
        <v>8.3000000000000007</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170000</v>
      </c>
      <c r="S35" s="589"/>
      <c r="T35" s="589"/>
      <c r="U35" s="589"/>
      <c r="V35" s="589"/>
      <c r="W35" s="589"/>
      <c r="X35" s="589"/>
      <c r="Y35" s="590"/>
      <c r="Z35" s="641">
        <v>2.1</v>
      </c>
      <c r="AA35" s="641"/>
      <c r="AB35" s="641"/>
      <c r="AC35" s="641"/>
      <c r="AD35" s="642" t="s">
        <v>109</v>
      </c>
      <c r="AE35" s="642"/>
      <c r="AF35" s="642"/>
      <c r="AG35" s="642"/>
      <c r="AH35" s="642"/>
      <c r="AI35" s="642"/>
      <c r="AJ35" s="642"/>
      <c r="AK35" s="642"/>
      <c r="AL35" s="611" t="s">
        <v>109</v>
      </c>
      <c r="AM35" s="643"/>
      <c r="AN35" s="643"/>
      <c r="AO35" s="644"/>
      <c r="AP35" s="186"/>
      <c r="AQ35" s="645" t="s">
        <v>306</v>
      </c>
      <c r="AR35" s="646"/>
      <c r="AS35" s="646"/>
      <c r="AT35" s="646"/>
      <c r="AU35" s="646"/>
      <c r="AV35" s="646"/>
      <c r="AW35" s="646"/>
      <c r="AX35" s="646"/>
      <c r="AY35" s="647"/>
      <c r="AZ35" s="638">
        <v>800470</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49941</v>
      </c>
      <c r="BW35" s="639"/>
      <c r="BX35" s="639"/>
      <c r="BY35" s="639"/>
      <c r="BZ35" s="639"/>
      <c r="CA35" s="639"/>
      <c r="CB35" s="640"/>
      <c r="CD35" s="621" t="s">
        <v>308</v>
      </c>
      <c r="CE35" s="618"/>
      <c r="CF35" s="618"/>
      <c r="CG35" s="618"/>
      <c r="CH35" s="618"/>
      <c r="CI35" s="618"/>
      <c r="CJ35" s="618"/>
      <c r="CK35" s="618"/>
      <c r="CL35" s="618"/>
      <c r="CM35" s="618"/>
      <c r="CN35" s="618"/>
      <c r="CO35" s="618"/>
      <c r="CP35" s="618"/>
      <c r="CQ35" s="619"/>
      <c r="CR35" s="588">
        <v>230077</v>
      </c>
      <c r="CS35" s="607"/>
      <c r="CT35" s="607"/>
      <c r="CU35" s="607"/>
      <c r="CV35" s="607"/>
      <c r="CW35" s="607"/>
      <c r="CX35" s="607"/>
      <c r="CY35" s="608"/>
      <c r="CZ35" s="591">
        <v>3.2</v>
      </c>
      <c r="DA35" s="609"/>
      <c r="DB35" s="609"/>
      <c r="DC35" s="610"/>
      <c r="DD35" s="594">
        <v>191298</v>
      </c>
      <c r="DE35" s="607"/>
      <c r="DF35" s="607"/>
      <c r="DG35" s="607"/>
      <c r="DH35" s="607"/>
      <c r="DI35" s="607"/>
      <c r="DJ35" s="607"/>
      <c r="DK35" s="608"/>
      <c r="DL35" s="594">
        <v>158895</v>
      </c>
      <c r="DM35" s="607"/>
      <c r="DN35" s="607"/>
      <c r="DO35" s="607"/>
      <c r="DP35" s="607"/>
      <c r="DQ35" s="607"/>
      <c r="DR35" s="607"/>
      <c r="DS35" s="607"/>
      <c r="DT35" s="607"/>
      <c r="DU35" s="607"/>
      <c r="DV35" s="608"/>
      <c r="DW35" s="611">
        <v>4.4000000000000004</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7953182</v>
      </c>
      <c r="S36" s="629"/>
      <c r="T36" s="629"/>
      <c r="U36" s="629"/>
      <c r="V36" s="629"/>
      <c r="W36" s="629"/>
      <c r="X36" s="629"/>
      <c r="Y36" s="632"/>
      <c r="Z36" s="633">
        <v>100</v>
      </c>
      <c r="AA36" s="633"/>
      <c r="AB36" s="633"/>
      <c r="AC36" s="633"/>
      <c r="AD36" s="634">
        <v>3455643</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412759</v>
      </c>
      <c r="BA36" s="589"/>
      <c r="BB36" s="589"/>
      <c r="BC36" s="589"/>
      <c r="BD36" s="607"/>
      <c r="BE36" s="607"/>
      <c r="BF36" s="617"/>
      <c r="BG36" s="621" t="s">
        <v>311</v>
      </c>
      <c r="BH36" s="618"/>
      <c r="BI36" s="618"/>
      <c r="BJ36" s="618"/>
      <c r="BK36" s="618"/>
      <c r="BL36" s="618"/>
      <c r="BM36" s="618"/>
      <c r="BN36" s="618"/>
      <c r="BO36" s="618"/>
      <c r="BP36" s="618"/>
      <c r="BQ36" s="618"/>
      <c r="BR36" s="618"/>
      <c r="BS36" s="618"/>
      <c r="BT36" s="618"/>
      <c r="BU36" s="619"/>
      <c r="BV36" s="588">
        <v>8758</v>
      </c>
      <c r="BW36" s="589"/>
      <c r="BX36" s="589"/>
      <c r="BY36" s="589"/>
      <c r="BZ36" s="589"/>
      <c r="CA36" s="589"/>
      <c r="CB36" s="620"/>
      <c r="CD36" s="621" t="s">
        <v>312</v>
      </c>
      <c r="CE36" s="618"/>
      <c r="CF36" s="618"/>
      <c r="CG36" s="618"/>
      <c r="CH36" s="618"/>
      <c r="CI36" s="618"/>
      <c r="CJ36" s="618"/>
      <c r="CK36" s="618"/>
      <c r="CL36" s="618"/>
      <c r="CM36" s="618"/>
      <c r="CN36" s="618"/>
      <c r="CO36" s="618"/>
      <c r="CP36" s="618"/>
      <c r="CQ36" s="619"/>
      <c r="CR36" s="588">
        <v>1660222</v>
      </c>
      <c r="CS36" s="589"/>
      <c r="CT36" s="589"/>
      <c r="CU36" s="589"/>
      <c r="CV36" s="589"/>
      <c r="CW36" s="589"/>
      <c r="CX36" s="589"/>
      <c r="CY36" s="590"/>
      <c r="CZ36" s="591">
        <v>23</v>
      </c>
      <c r="DA36" s="609"/>
      <c r="DB36" s="609"/>
      <c r="DC36" s="610"/>
      <c r="DD36" s="594">
        <v>994527</v>
      </c>
      <c r="DE36" s="589"/>
      <c r="DF36" s="589"/>
      <c r="DG36" s="589"/>
      <c r="DH36" s="589"/>
      <c r="DI36" s="589"/>
      <c r="DJ36" s="589"/>
      <c r="DK36" s="590"/>
      <c r="DL36" s="594">
        <v>817370</v>
      </c>
      <c r="DM36" s="589"/>
      <c r="DN36" s="589"/>
      <c r="DO36" s="589"/>
      <c r="DP36" s="589"/>
      <c r="DQ36" s="589"/>
      <c r="DR36" s="589"/>
      <c r="DS36" s="589"/>
      <c r="DT36" s="589"/>
      <c r="DU36" s="589"/>
      <c r="DV36" s="590"/>
      <c r="DW36" s="611">
        <v>22.5</v>
      </c>
      <c r="DX36" s="612"/>
      <c r="DY36" s="612"/>
      <c r="DZ36" s="612"/>
      <c r="EA36" s="612"/>
      <c r="EB36" s="612"/>
      <c r="EC36" s="613"/>
    </row>
    <row r="37" spans="2:133" ht="11.25" customHeight="1">
      <c r="AQ37" s="614" t="s">
        <v>313</v>
      </c>
      <c r="AR37" s="615"/>
      <c r="AS37" s="615"/>
      <c r="AT37" s="615"/>
      <c r="AU37" s="615"/>
      <c r="AV37" s="615"/>
      <c r="AW37" s="615"/>
      <c r="AX37" s="615"/>
      <c r="AY37" s="616"/>
      <c r="AZ37" s="588">
        <v>141433</v>
      </c>
      <c r="BA37" s="589"/>
      <c r="BB37" s="589"/>
      <c r="BC37" s="589"/>
      <c r="BD37" s="607"/>
      <c r="BE37" s="607"/>
      <c r="BF37" s="617"/>
      <c r="BG37" s="621" t="s">
        <v>314</v>
      </c>
      <c r="BH37" s="618"/>
      <c r="BI37" s="618"/>
      <c r="BJ37" s="618"/>
      <c r="BK37" s="618"/>
      <c r="BL37" s="618"/>
      <c r="BM37" s="618"/>
      <c r="BN37" s="618"/>
      <c r="BO37" s="618"/>
      <c r="BP37" s="618"/>
      <c r="BQ37" s="618"/>
      <c r="BR37" s="618"/>
      <c r="BS37" s="618"/>
      <c r="BT37" s="618"/>
      <c r="BU37" s="619"/>
      <c r="BV37" s="588">
        <v>749</v>
      </c>
      <c r="BW37" s="589"/>
      <c r="BX37" s="589"/>
      <c r="BY37" s="589"/>
      <c r="BZ37" s="589"/>
      <c r="CA37" s="589"/>
      <c r="CB37" s="620"/>
      <c r="CD37" s="621" t="s">
        <v>315</v>
      </c>
      <c r="CE37" s="618"/>
      <c r="CF37" s="618"/>
      <c r="CG37" s="618"/>
      <c r="CH37" s="618"/>
      <c r="CI37" s="618"/>
      <c r="CJ37" s="618"/>
      <c r="CK37" s="618"/>
      <c r="CL37" s="618"/>
      <c r="CM37" s="618"/>
      <c r="CN37" s="618"/>
      <c r="CO37" s="618"/>
      <c r="CP37" s="618"/>
      <c r="CQ37" s="619"/>
      <c r="CR37" s="588">
        <v>448602</v>
      </c>
      <c r="CS37" s="607"/>
      <c r="CT37" s="607"/>
      <c r="CU37" s="607"/>
      <c r="CV37" s="607"/>
      <c r="CW37" s="607"/>
      <c r="CX37" s="607"/>
      <c r="CY37" s="608"/>
      <c r="CZ37" s="591">
        <v>6.2</v>
      </c>
      <c r="DA37" s="609"/>
      <c r="DB37" s="609"/>
      <c r="DC37" s="610"/>
      <c r="DD37" s="594">
        <v>329602</v>
      </c>
      <c r="DE37" s="607"/>
      <c r="DF37" s="607"/>
      <c r="DG37" s="607"/>
      <c r="DH37" s="607"/>
      <c r="DI37" s="607"/>
      <c r="DJ37" s="607"/>
      <c r="DK37" s="608"/>
      <c r="DL37" s="594">
        <v>311896</v>
      </c>
      <c r="DM37" s="607"/>
      <c r="DN37" s="607"/>
      <c r="DO37" s="607"/>
      <c r="DP37" s="607"/>
      <c r="DQ37" s="607"/>
      <c r="DR37" s="607"/>
      <c r="DS37" s="607"/>
      <c r="DT37" s="607"/>
      <c r="DU37" s="607"/>
      <c r="DV37" s="608"/>
      <c r="DW37" s="611">
        <v>8.6</v>
      </c>
      <c r="DX37" s="612"/>
      <c r="DY37" s="612"/>
      <c r="DZ37" s="612"/>
      <c r="EA37" s="612"/>
      <c r="EB37" s="612"/>
      <c r="EC37" s="613"/>
    </row>
    <row r="38" spans="2:133" ht="11.25" customHeight="1">
      <c r="AQ38" s="614" t="s">
        <v>316</v>
      </c>
      <c r="AR38" s="615"/>
      <c r="AS38" s="615"/>
      <c r="AT38" s="615"/>
      <c r="AU38" s="615"/>
      <c r="AV38" s="615"/>
      <c r="AW38" s="615"/>
      <c r="AX38" s="615"/>
      <c r="AY38" s="616"/>
      <c r="AZ38" s="588">
        <v>30737</v>
      </c>
      <c r="BA38" s="589"/>
      <c r="BB38" s="589"/>
      <c r="BC38" s="589"/>
      <c r="BD38" s="607"/>
      <c r="BE38" s="607"/>
      <c r="BF38" s="617"/>
      <c r="BG38" s="621" t="s">
        <v>317</v>
      </c>
      <c r="BH38" s="618"/>
      <c r="BI38" s="618"/>
      <c r="BJ38" s="618"/>
      <c r="BK38" s="618"/>
      <c r="BL38" s="618"/>
      <c r="BM38" s="618"/>
      <c r="BN38" s="618"/>
      <c r="BO38" s="618"/>
      <c r="BP38" s="618"/>
      <c r="BQ38" s="618"/>
      <c r="BR38" s="618"/>
      <c r="BS38" s="618"/>
      <c r="BT38" s="618"/>
      <c r="BU38" s="619"/>
      <c r="BV38" s="588">
        <v>1405</v>
      </c>
      <c r="BW38" s="589"/>
      <c r="BX38" s="589"/>
      <c r="BY38" s="589"/>
      <c r="BZ38" s="589"/>
      <c r="CA38" s="589"/>
      <c r="CB38" s="620"/>
      <c r="CD38" s="621" t="s">
        <v>318</v>
      </c>
      <c r="CE38" s="618"/>
      <c r="CF38" s="618"/>
      <c r="CG38" s="618"/>
      <c r="CH38" s="618"/>
      <c r="CI38" s="618"/>
      <c r="CJ38" s="618"/>
      <c r="CK38" s="618"/>
      <c r="CL38" s="618"/>
      <c r="CM38" s="618"/>
      <c r="CN38" s="618"/>
      <c r="CO38" s="618"/>
      <c r="CP38" s="618"/>
      <c r="CQ38" s="619"/>
      <c r="CR38" s="588">
        <v>387711</v>
      </c>
      <c r="CS38" s="589"/>
      <c r="CT38" s="589"/>
      <c r="CU38" s="589"/>
      <c r="CV38" s="589"/>
      <c r="CW38" s="589"/>
      <c r="CX38" s="589"/>
      <c r="CY38" s="590"/>
      <c r="CZ38" s="591">
        <v>5.4</v>
      </c>
      <c r="DA38" s="609"/>
      <c r="DB38" s="609"/>
      <c r="DC38" s="610"/>
      <c r="DD38" s="594">
        <v>356214</v>
      </c>
      <c r="DE38" s="589"/>
      <c r="DF38" s="589"/>
      <c r="DG38" s="589"/>
      <c r="DH38" s="589"/>
      <c r="DI38" s="589"/>
      <c r="DJ38" s="589"/>
      <c r="DK38" s="590"/>
      <c r="DL38" s="594">
        <v>67478</v>
      </c>
      <c r="DM38" s="589"/>
      <c r="DN38" s="589"/>
      <c r="DO38" s="589"/>
      <c r="DP38" s="589"/>
      <c r="DQ38" s="589"/>
      <c r="DR38" s="589"/>
      <c r="DS38" s="589"/>
      <c r="DT38" s="589"/>
      <c r="DU38" s="589"/>
      <c r="DV38" s="590"/>
      <c r="DW38" s="611">
        <v>1.9</v>
      </c>
      <c r="DX38" s="612"/>
      <c r="DY38" s="612"/>
      <c r="DZ38" s="612"/>
      <c r="EA38" s="612"/>
      <c r="EB38" s="612"/>
      <c r="EC38" s="613"/>
    </row>
    <row r="39" spans="2:133" ht="11.25" customHeight="1">
      <c r="AQ39" s="614" t="s">
        <v>319</v>
      </c>
      <c r="AR39" s="615"/>
      <c r="AS39" s="615"/>
      <c r="AT39" s="615"/>
      <c r="AU39" s="615"/>
      <c r="AV39" s="615"/>
      <c r="AW39" s="615"/>
      <c r="AX39" s="615"/>
      <c r="AY39" s="616"/>
      <c r="AZ39" s="588">
        <v>5145</v>
      </c>
      <c r="BA39" s="589"/>
      <c r="BB39" s="589"/>
      <c r="BC39" s="589"/>
      <c r="BD39" s="607"/>
      <c r="BE39" s="607"/>
      <c r="BF39" s="617"/>
      <c r="BG39" s="622" t="s">
        <v>320</v>
      </c>
      <c r="BH39" s="623"/>
      <c r="BI39" s="623"/>
      <c r="BJ39" s="623"/>
      <c r="BK39" s="623"/>
      <c r="BL39" s="187"/>
      <c r="BM39" s="618" t="s">
        <v>321</v>
      </c>
      <c r="BN39" s="618"/>
      <c r="BO39" s="618"/>
      <c r="BP39" s="618"/>
      <c r="BQ39" s="618"/>
      <c r="BR39" s="618"/>
      <c r="BS39" s="618"/>
      <c r="BT39" s="618"/>
      <c r="BU39" s="619"/>
      <c r="BV39" s="588">
        <v>102</v>
      </c>
      <c r="BW39" s="589"/>
      <c r="BX39" s="589"/>
      <c r="BY39" s="589"/>
      <c r="BZ39" s="589"/>
      <c r="CA39" s="589"/>
      <c r="CB39" s="620"/>
      <c r="CD39" s="621" t="s">
        <v>322</v>
      </c>
      <c r="CE39" s="618"/>
      <c r="CF39" s="618"/>
      <c r="CG39" s="618"/>
      <c r="CH39" s="618"/>
      <c r="CI39" s="618"/>
      <c r="CJ39" s="618"/>
      <c r="CK39" s="618"/>
      <c r="CL39" s="618"/>
      <c r="CM39" s="618"/>
      <c r="CN39" s="618"/>
      <c r="CO39" s="618"/>
      <c r="CP39" s="618"/>
      <c r="CQ39" s="619"/>
      <c r="CR39" s="588">
        <v>602888</v>
      </c>
      <c r="CS39" s="607"/>
      <c r="CT39" s="607"/>
      <c r="CU39" s="607"/>
      <c r="CV39" s="607"/>
      <c r="CW39" s="607"/>
      <c r="CX39" s="607"/>
      <c r="CY39" s="608"/>
      <c r="CZ39" s="591">
        <v>8.4</v>
      </c>
      <c r="DA39" s="609"/>
      <c r="DB39" s="609"/>
      <c r="DC39" s="610"/>
      <c r="DD39" s="594">
        <v>417000</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73449</v>
      </c>
      <c r="BA40" s="589"/>
      <c r="BB40" s="589"/>
      <c r="BC40" s="589"/>
      <c r="BD40" s="607"/>
      <c r="BE40" s="607"/>
      <c r="BF40" s="617"/>
      <c r="BG40" s="622"/>
      <c r="BH40" s="623"/>
      <c r="BI40" s="623"/>
      <c r="BJ40" s="623"/>
      <c r="BK40" s="623"/>
      <c r="BL40" s="187"/>
      <c r="BM40" s="618" t="s">
        <v>324</v>
      </c>
      <c r="BN40" s="618"/>
      <c r="BO40" s="618"/>
      <c r="BP40" s="618"/>
      <c r="BQ40" s="618"/>
      <c r="BR40" s="618"/>
      <c r="BS40" s="618"/>
      <c r="BT40" s="618"/>
      <c r="BU40" s="619"/>
      <c r="BV40" s="588">
        <v>75</v>
      </c>
      <c r="BW40" s="589"/>
      <c r="BX40" s="589"/>
      <c r="BY40" s="589"/>
      <c r="BZ40" s="589"/>
      <c r="CA40" s="589"/>
      <c r="CB40" s="620"/>
      <c r="CD40" s="621" t="s">
        <v>325</v>
      </c>
      <c r="CE40" s="618"/>
      <c r="CF40" s="618"/>
      <c r="CG40" s="618"/>
      <c r="CH40" s="618"/>
      <c r="CI40" s="618"/>
      <c r="CJ40" s="618"/>
      <c r="CK40" s="618"/>
      <c r="CL40" s="618"/>
      <c r="CM40" s="618"/>
      <c r="CN40" s="618"/>
      <c r="CO40" s="618"/>
      <c r="CP40" s="618"/>
      <c r="CQ40" s="619"/>
      <c r="CR40" s="588">
        <v>55000</v>
      </c>
      <c r="CS40" s="589"/>
      <c r="CT40" s="589"/>
      <c r="CU40" s="589"/>
      <c r="CV40" s="589"/>
      <c r="CW40" s="589"/>
      <c r="CX40" s="589"/>
      <c r="CY40" s="590"/>
      <c r="CZ40" s="591">
        <v>0.8</v>
      </c>
      <c r="DA40" s="609"/>
      <c r="DB40" s="609"/>
      <c r="DC40" s="610"/>
      <c r="DD40" s="594" t="s">
        <v>109</v>
      </c>
      <c r="DE40" s="589"/>
      <c r="DF40" s="589"/>
      <c r="DG40" s="589"/>
      <c r="DH40" s="589"/>
      <c r="DI40" s="589"/>
      <c r="DJ40" s="589"/>
      <c r="DK40" s="590"/>
      <c r="DL40" s="594" t="s">
        <v>109</v>
      </c>
      <c r="DM40" s="589"/>
      <c r="DN40" s="589"/>
      <c r="DO40" s="589"/>
      <c r="DP40" s="589"/>
      <c r="DQ40" s="589"/>
      <c r="DR40" s="589"/>
      <c r="DS40" s="589"/>
      <c r="DT40" s="589"/>
      <c r="DU40" s="589"/>
      <c r="DV40" s="590"/>
      <c r="DW40" s="611" t="s">
        <v>109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136947</v>
      </c>
      <c r="BA41" s="629"/>
      <c r="BB41" s="629"/>
      <c r="BC41" s="629"/>
      <c r="BD41" s="573"/>
      <c r="BE41" s="573"/>
      <c r="BF41" s="630"/>
      <c r="BG41" s="624"/>
      <c r="BH41" s="625"/>
      <c r="BI41" s="625"/>
      <c r="BJ41" s="625"/>
      <c r="BK41" s="625"/>
      <c r="BL41" s="189"/>
      <c r="BM41" s="627" t="s">
        <v>327</v>
      </c>
      <c r="BN41" s="627"/>
      <c r="BO41" s="627"/>
      <c r="BP41" s="627"/>
      <c r="BQ41" s="627"/>
      <c r="BR41" s="627"/>
      <c r="BS41" s="627"/>
      <c r="BT41" s="627"/>
      <c r="BU41" s="628"/>
      <c r="BV41" s="572">
        <v>221</v>
      </c>
      <c r="BW41" s="629"/>
      <c r="BX41" s="629"/>
      <c r="BY41" s="629"/>
      <c r="BZ41" s="629"/>
      <c r="CA41" s="629"/>
      <c r="CB41" s="631"/>
      <c r="CD41" s="621" t="s">
        <v>328</v>
      </c>
      <c r="CE41" s="618"/>
      <c r="CF41" s="618"/>
      <c r="CG41" s="618"/>
      <c r="CH41" s="618"/>
      <c r="CI41" s="618"/>
      <c r="CJ41" s="618"/>
      <c r="CK41" s="618"/>
      <c r="CL41" s="618"/>
      <c r="CM41" s="618"/>
      <c r="CN41" s="618"/>
      <c r="CO41" s="618"/>
      <c r="CP41" s="618"/>
      <c r="CQ41" s="619"/>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1804722</v>
      </c>
      <c r="CS42" s="589"/>
      <c r="CT42" s="589"/>
      <c r="CU42" s="589"/>
      <c r="CV42" s="589"/>
      <c r="CW42" s="589"/>
      <c r="CX42" s="589"/>
      <c r="CY42" s="590"/>
      <c r="CZ42" s="591">
        <v>25</v>
      </c>
      <c r="DA42" s="592"/>
      <c r="DB42" s="592"/>
      <c r="DC42" s="593"/>
      <c r="DD42" s="594">
        <v>158851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31749</v>
      </c>
      <c r="CS43" s="607"/>
      <c r="CT43" s="607"/>
      <c r="CU43" s="607"/>
      <c r="CV43" s="607"/>
      <c r="CW43" s="607"/>
      <c r="CX43" s="607"/>
      <c r="CY43" s="608"/>
      <c r="CZ43" s="591">
        <v>0.4</v>
      </c>
      <c r="DA43" s="609"/>
      <c r="DB43" s="609"/>
      <c r="DC43" s="610"/>
      <c r="DD43" s="594">
        <v>31749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286</v>
      </c>
      <c r="CE44" s="602"/>
      <c r="CF44" s="585" t="s">
        <v>334</v>
      </c>
      <c r="CG44" s="586"/>
      <c r="CH44" s="586"/>
      <c r="CI44" s="586"/>
      <c r="CJ44" s="586"/>
      <c r="CK44" s="586"/>
      <c r="CL44" s="586"/>
      <c r="CM44" s="586"/>
      <c r="CN44" s="586"/>
      <c r="CO44" s="586"/>
      <c r="CP44" s="586"/>
      <c r="CQ44" s="587"/>
      <c r="CR44" s="588">
        <v>1804722</v>
      </c>
      <c r="CS44" s="589"/>
      <c r="CT44" s="589"/>
      <c r="CU44" s="589"/>
      <c r="CV44" s="589"/>
      <c r="CW44" s="589"/>
      <c r="CX44" s="589"/>
      <c r="CY44" s="590"/>
      <c r="CZ44" s="591">
        <v>25</v>
      </c>
      <c r="DA44" s="592"/>
      <c r="DB44" s="592"/>
      <c r="DC44" s="593"/>
      <c r="DD44" s="594">
        <v>158851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903758</v>
      </c>
      <c r="CS45" s="607"/>
      <c r="CT45" s="607"/>
      <c r="CU45" s="607"/>
      <c r="CV45" s="607"/>
      <c r="CW45" s="607"/>
      <c r="CX45" s="607"/>
      <c r="CY45" s="608"/>
      <c r="CZ45" s="591">
        <v>12.5</v>
      </c>
      <c r="DA45" s="609"/>
      <c r="DB45" s="609"/>
      <c r="DC45" s="610"/>
      <c r="DD45" s="594">
        <v>73178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851733</v>
      </c>
      <c r="CS46" s="589"/>
      <c r="CT46" s="589"/>
      <c r="CU46" s="589"/>
      <c r="CV46" s="589"/>
      <c r="CW46" s="589"/>
      <c r="CX46" s="589"/>
      <c r="CY46" s="590"/>
      <c r="CZ46" s="591">
        <v>11.8</v>
      </c>
      <c r="DA46" s="592"/>
      <c r="DB46" s="592"/>
      <c r="DC46" s="593"/>
      <c r="DD46" s="594">
        <v>78651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t="s">
        <v>119</v>
      </c>
      <c r="CS47" s="607"/>
      <c r="CT47" s="607"/>
      <c r="CU47" s="607"/>
      <c r="CV47" s="607"/>
      <c r="CW47" s="607"/>
      <c r="CX47" s="607"/>
      <c r="CY47" s="608"/>
      <c r="CZ47" s="591" t="s">
        <v>119</v>
      </c>
      <c r="DA47" s="609"/>
      <c r="DB47" s="609"/>
      <c r="DC47" s="610"/>
      <c r="DD47" s="594" t="s">
        <v>119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119</v>
      </c>
      <c r="CS48" s="589"/>
      <c r="CT48" s="589"/>
      <c r="CU48" s="589"/>
      <c r="CV48" s="589"/>
      <c r="CW48" s="589"/>
      <c r="CX48" s="589"/>
      <c r="CY48" s="590"/>
      <c r="CZ48" s="591" t="s">
        <v>119</v>
      </c>
      <c r="DA48" s="592"/>
      <c r="DB48" s="592"/>
      <c r="DC48" s="593"/>
      <c r="DD48" s="594" t="s">
        <v>119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339</v>
      </c>
      <c r="CE49" s="570"/>
      <c r="CF49" s="570"/>
      <c r="CG49" s="570"/>
      <c r="CH49" s="570"/>
      <c r="CI49" s="570"/>
      <c r="CJ49" s="570"/>
      <c r="CK49" s="570"/>
      <c r="CL49" s="570"/>
      <c r="CM49" s="570"/>
      <c r="CN49" s="570"/>
      <c r="CO49" s="570"/>
      <c r="CP49" s="570"/>
      <c r="CQ49" s="571"/>
      <c r="CR49" s="572">
        <v>7215967</v>
      </c>
      <c r="CS49" s="573"/>
      <c r="CT49" s="573"/>
      <c r="CU49" s="573"/>
      <c r="CV49" s="573"/>
      <c r="CW49" s="573"/>
      <c r="CX49" s="573"/>
      <c r="CY49" s="574"/>
      <c r="CZ49" s="575">
        <v>100</v>
      </c>
      <c r="DA49" s="576"/>
      <c r="DB49" s="576"/>
      <c r="DC49" s="577"/>
      <c r="DD49" s="578">
        <v>4080829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341</v>
      </c>
      <c r="DK2" s="1107"/>
      <c r="DL2" s="1107"/>
      <c r="DM2" s="1107"/>
      <c r="DN2" s="1107"/>
      <c r="DO2" s="1108"/>
      <c r="DP2" s="200"/>
      <c r="DQ2" s="1106" t="s">
        <v>342</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09"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94" t="s">
        <v>359</v>
      </c>
      <c r="DH5" s="1095"/>
      <c r="DI5" s="1095"/>
      <c r="DJ5" s="1095"/>
      <c r="DK5" s="1096"/>
      <c r="DL5" s="1094" t="s">
        <v>360</v>
      </c>
      <c r="DM5" s="1095"/>
      <c r="DN5" s="1095"/>
      <c r="DO5" s="1095"/>
      <c r="DP5" s="1096"/>
      <c r="DQ5" s="997" t="s">
        <v>361</v>
      </c>
      <c r="DR5" s="998"/>
      <c r="DS5" s="998"/>
      <c r="DT5" s="998"/>
      <c r="DU5" s="999"/>
      <c r="DV5" s="997" t="s">
        <v>352</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362</v>
      </c>
      <c r="C7" s="1047"/>
      <c r="D7" s="1047"/>
      <c r="E7" s="1047"/>
      <c r="F7" s="1047"/>
      <c r="G7" s="1047"/>
      <c r="H7" s="1047"/>
      <c r="I7" s="1047"/>
      <c r="J7" s="1047"/>
      <c r="K7" s="1047"/>
      <c r="L7" s="1047"/>
      <c r="M7" s="1047"/>
      <c r="N7" s="1047"/>
      <c r="O7" s="1047"/>
      <c r="P7" s="1048"/>
      <c r="Q7" s="1100">
        <v>7894</v>
      </c>
      <c r="R7" s="1101"/>
      <c r="S7" s="1101"/>
      <c r="T7" s="1101"/>
      <c r="U7" s="1101"/>
      <c r="V7" s="1101">
        <v>7172</v>
      </c>
      <c r="W7" s="1101"/>
      <c r="X7" s="1101"/>
      <c r="Y7" s="1101"/>
      <c r="Z7" s="1101"/>
      <c r="AA7" s="1101">
        <v>722</v>
      </c>
      <c r="AB7" s="1101"/>
      <c r="AC7" s="1101"/>
      <c r="AD7" s="1101"/>
      <c r="AE7" s="1102"/>
      <c r="AF7" s="1103">
        <v>678</v>
      </c>
      <c r="AG7" s="1104"/>
      <c r="AH7" s="1104"/>
      <c r="AI7" s="1104"/>
      <c r="AJ7" s="1105"/>
      <c r="AK7" s="1087" t="s">
        <v>538</v>
      </c>
      <c r="AL7" s="1088"/>
      <c r="AM7" s="1088"/>
      <c r="AN7" s="1088"/>
      <c r="AO7" s="1088"/>
      <c r="AP7" s="1088">
        <v>7264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541</v>
      </c>
      <c r="BT7" s="1092"/>
      <c r="BU7" s="1092"/>
      <c r="BV7" s="1092"/>
      <c r="BW7" s="1092"/>
      <c r="BX7" s="1092"/>
      <c r="BY7" s="1092"/>
      <c r="BZ7" s="1092"/>
      <c r="CA7" s="1092"/>
      <c r="CB7" s="1092"/>
      <c r="CC7" s="1092"/>
      <c r="CD7" s="1092"/>
      <c r="CE7" s="1092"/>
      <c r="CF7" s="1092"/>
      <c r="CG7" s="1093"/>
      <c r="CH7" s="1084">
        <v>78</v>
      </c>
      <c r="CI7" s="1085"/>
      <c r="CJ7" s="1085"/>
      <c r="CK7" s="1085"/>
      <c r="CL7" s="1086"/>
      <c r="CM7" s="1084">
        <v>1122</v>
      </c>
      <c r="CN7" s="1085"/>
      <c r="CO7" s="1085"/>
      <c r="CP7" s="1085"/>
      <c r="CQ7" s="1086"/>
      <c r="CR7" s="1084">
        <v>50</v>
      </c>
      <c r="CS7" s="1085"/>
      <c r="CT7" s="1085"/>
      <c r="CU7" s="1085"/>
      <c r="CV7" s="1086"/>
      <c r="CW7" s="1084" t="s">
        <v>538</v>
      </c>
      <c r="CX7" s="1085"/>
      <c r="CY7" s="1085"/>
      <c r="CZ7" s="1085"/>
      <c r="DA7" s="1086"/>
      <c r="DB7" s="1084" t="s">
        <v>538</v>
      </c>
      <c r="DC7" s="1085"/>
      <c r="DD7" s="1085"/>
      <c r="DE7" s="1085"/>
      <c r="DF7" s="1086"/>
      <c r="DG7" s="1084" t="s">
        <v>538</v>
      </c>
      <c r="DH7" s="1085"/>
      <c r="DI7" s="1085"/>
      <c r="DJ7" s="1085"/>
      <c r="DK7" s="1086"/>
      <c r="DL7" s="1084" t="s">
        <v>538</v>
      </c>
      <c r="DM7" s="1085"/>
      <c r="DN7" s="1085"/>
      <c r="DO7" s="1085"/>
      <c r="DP7" s="1086"/>
      <c r="DQ7" s="1084" t="s">
        <v>538</v>
      </c>
      <c r="DR7" s="1085"/>
      <c r="DS7" s="1085"/>
      <c r="DT7" s="1085"/>
      <c r="DU7" s="1086"/>
      <c r="DV7" s="1111"/>
      <c r="DW7" s="1112"/>
      <c r="DX7" s="1112"/>
      <c r="DY7" s="1112"/>
      <c r="DZ7" s="1113"/>
      <c r="EA7" s="205"/>
    </row>
    <row r="8" spans="1:131" s="206" customFormat="1" ht="26.25" customHeight="1">
      <c r="A8" s="212">
        <v>2</v>
      </c>
      <c r="B8" s="1027" t="s">
        <v>363</v>
      </c>
      <c r="C8" s="1028"/>
      <c r="D8" s="1028"/>
      <c r="E8" s="1028"/>
      <c r="F8" s="1028"/>
      <c r="G8" s="1028"/>
      <c r="H8" s="1028"/>
      <c r="I8" s="1028"/>
      <c r="J8" s="1028"/>
      <c r="K8" s="1028"/>
      <c r="L8" s="1028"/>
      <c r="M8" s="1028"/>
      <c r="N8" s="1028"/>
      <c r="O8" s="1028"/>
      <c r="P8" s="1029"/>
      <c r="Q8" s="1039">
        <v>99</v>
      </c>
      <c r="R8" s="1040"/>
      <c r="S8" s="1040"/>
      <c r="T8" s="1040"/>
      <c r="U8" s="1040"/>
      <c r="V8" s="1040">
        <v>84</v>
      </c>
      <c r="W8" s="1040"/>
      <c r="X8" s="1040"/>
      <c r="Y8" s="1040"/>
      <c r="Z8" s="1040"/>
      <c r="AA8" s="1040">
        <v>15</v>
      </c>
      <c r="AB8" s="1040"/>
      <c r="AC8" s="1040"/>
      <c r="AD8" s="1040"/>
      <c r="AE8" s="1041"/>
      <c r="AF8" s="1033">
        <v>15</v>
      </c>
      <c r="AG8" s="1034"/>
      <c r="AH8" s="1034"/>
      <c r="AI8" s="1034"/>
      <c r="AJ8" s="1035"/>
      <c r="AK8" s="1082">
        <v>40</v>
      </c>
      <c r="AL8" s="1083"/>
      <c r="AM8" s="1083"/>
      <c r="AN8" s="1083"/>
      <c r="AO8" s="1083"/>
      <c r="AP8" s="1083" t="s">
        <v>538</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542</v>
      </c>
      <c r="BT8" s="1011"/>
      <c r="BU8" s="1011"/>
      <c r="BV8" s="1011"/>
      <c r="BW8" s="1011"/>
      <c r="BX8" s="1011"/>
      <c r="BY8" s="1011"/>
      <c r="BZ8" s="1011"/>
      <c r="CA8" s="1011"/>
      <c r="CB8" s="1011"/>
      <c r="CC8" s="1011"/>
      <c r="CD8" s="1011"/>
      <c r="CE8" s="1011"/>
      <c r="CF8" s="1011"/>
      <c r="CG8" s="1012"/>
      <c r="CH8" s="985">
        <v>3</v>
      </c>
      <c r="CI8" s="986"/>
      <c r="CJ8" s="986"/>
      <c r="CK8" s="986"/>
      <c r="CL8" s="987"/>
      <c r="CM8" s="985">
        <v>104</v>
      </c>
      <c r="CN8" s="986"/>
      <c r="CO8" s="986"/>
      <c r="CP8" s="986"/>
      <c r="CQ8" s="987"/>
      <c r="CR8" s="985">
        <v>5</v>
      </c>
      <c r="CS8" s="986"/>
      <c r="CT8" s="986"/>
      <c r="CU8" s="986"/>
      <c r="CV8" s="987"/>
      <c r="CW8" s="985">
        <v>15</v>
      </c>
      <c r="CX8" s="986"/>
      <c r="CY8" s="986"/>
      <c r="CZ8" s="986"/>
      <c r="DA8" s="987"/>
      <c r="DB8" s="985" t="s">
        <v>538</v>
      </c>
      <c r="DC8" s="986"/>
      <c r="DD8" s="986"/>
      <c r="DE8" s="986"/>
      <c r="DF8" s="987"/>
      <c r="DG8" s="985" t="s">
        <v>538</v>
      </c>
      <c r="DH8" s="986"/>
      <c r="DI8" s="986"/>
      <c r="DJ8" s="986"/>
      <c r="DK8" s="987"/>
      <c r="DL8" s="985" t="s">
        <v>538</v>
      </c>
      <c r="DM8" s="986"/>
      <c r="DN8" s="986"/>
      <c r="DO8" s="986"/>
      <c r="DP8" s="987"/>
      <c r="DQ8" s="985" t="s">
        <v>538</v>
      </c>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543</v>
      </c>
      <c r="BT9" s="1011"/>
      <c r="BU9" s="1011"/>
      <c r="BV9" s="1011"/>
      <c r="BW9" s="1011"/>
      <c r="BX9" s="1011"/>
      <c r="BY9" s="1011"/>
      <c r="BZ9" s="1011"/>
      <c r="CA9" s="1011"/>
      <c r="CB9" s="1011"/>
      <c r="CC9" s="1011"/>
      <c r="CD9" s="1011"/>
      <c r="CE9" s="1011"/>
      <c r="CF9" s="1011"/>
      <c r="CG9" s="1012"/>
      <c r="CH9" s="985">
        <v>0</v>
      </c>
      <c r="CI9" s="986"/>
      <c r="CJ9" s="986"/>
      <c r="CK9" s="986"/>
      <c r="CL9" s="987"/>
      <c r="CM9" s="985">
        <v>6</v>
      </c>
      <c r="CN9" s="986"/>
      <c r="CO9" s="986"/>
      <c r="CP9" s="986"/>
      <c r="CQ9" s="987"/>
      <c r="CR9" s="985">
        <v>50</v>
      </c>
      <c r="CS9" s="986"/>
      <c r="CT9" s="986"/>
      <c r="CU9" s="986"/>
      <c r="CV9" s="987"/>
      <c r="CW9" s="985" t="s">
        <v>538</v>
      </c>
      <c r="CX9" s="986"/>
      <c r="CY9" s="986"/>
      <c r="CZ9" s="986"/>
      <c r="DA9" s="987"/>
      <c r="DB9" s="985" t="s">
        <v>538</v>
      </c>
      <c r="DC9" s="986"/>
      <c r="DD9" s="986"/>
      <c r="DE9" s="986"/>
      <c r="DF9" s="987"/>
      <c r="DG9" s="985" t="s">
        <v>538</v>
      </c>
      <c r="DH9" s="986"/>
      <c r="DI9" s="986"/>
      <c r="DJ9" s="986"/>
      <c r="DK9" s="987"/>
      <c r="DL9" s="985" t="s">
        <v>538</v>
      </c>
      <c r="DM9" s="986"/>
      <c r="DN9" s="986"/>
      <c r="DO9" s="986"/>
      <c r="DP9" s="987"/>
      <c r="DQ9" s="985" t="s">
        <v>538</v>
      </c>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364</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365</v>
      </c>
      <c r="B23" s="940" t="s">
        <v>366</v>
      </c>
      <c r="C23" s="941"/>
      <c r="D23" s="941"/>
      <c r="E23" s="941"/>
      <c r="F23" s="941"/>
      <c r="G23" s="941"/>
      <c r="H23" s="941"/>
      <c r="I23" s="941"/>
      <c r="J23" s="941"/>
      <c r="K23" s="941"/>
      <c r="L23" s="941"/>
      <c r="M23" s="941"/>
      <c r="N23" s="941"/>
      <c r="O23" s="941"/>
      <c r="P23" s="942"/>
      <c r="Q23" s="1064">
        <v>7953</v>
      </c>
      <c r="R23" s="1065"/>
      <c r="S23" s="1065"/>
      <c r="T23" s="1065"/>
      <c r="U23" s="1065"/>
      <c r="V23" s="1065">
        <v>7216</v>
      </c>
      <c r="W23" s="1065"/>
      <c r="X23" s="1065"/>
      <c r="Y23" s="1065"/>
      <c r="Z23" s="1065"/>
      <c r="AA23" s="1065">
        <v>737</v>
      </c>
      <c r="AB23" s="1065"/>
      <c r="AC23" s="1065"/>
      <c r="AD23" s="1065"/>
      <c r="AE23" s="1066"/>
      <c r="AF23" s="1067">
        <v>694</v>
      </c>
      <c r="AG23" s="1065"/>
      <c r="AH23" s="1065"/>
      <c r="AI23" s="1065"/>
      <c r="AJ23" s="1068"/>
      <c r="AK23" s="1069"/>
      <c r="AL23" s="1070"/>
      <c r="AM23" s="1070"/>
      <c r="AN23" s="1070"/>
      <c r="AO23" s="1070"/>
      <c r="AP23" s="1065">
        <v>7264</v>
      </c>
      <c r="AQ23" s="1065"/>
      <c r="AR23" s="1065"/>
      <c r="AS23" s="1065"/>
      <c r="AT23" s="1065"/>
      <c r="AU23" s="1071"/>
      <c r="AV23" s="1071"/>
      <c r="AW23" s="1071"/>
      <c r="AX23" s="1071"/>
      <c r="AY23" s="1072"/>
      <c r="AZ23" s="1061" t="s">
        <v>109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345</v>
      </c>
      <c r="B26" s="992"/>
      <c r="C26" s="992"/>
      <c r="D26" s="992"/>
      <c r="E26" s="992"/>
      <c r="F26" s="992"/>
      <c r="G26" s="992"/>
      <c r="H26" s="992"/>
      <c r="I26" s="992"/>
      <c r="J26" s="992"/>
      <c r="K26" s="992"/>
      <c r="L26" s="992"/>
      <c r="M26" s="992"/>
      <c r="N26" s="992"/>
      <c r="O26" s="992"/>
      <c r="P26" s="993"/>
      <c r="Q26" s="997" t="s">
        <v>369</v>
      </c>
      <c r="R26" s="998"/>
      <c r="S26" s="998"/>
      <c r="T26" s="998"/>
      <c r="U26" s="999"/>
      <c r="V26" s="997" t="s">
        <v>370</v>
      </c>
      <c r="W26" s="998"/>
      <c r="X26" s="998"/>
      <c r="Y26" s="998"/>
      <c r="Z26" s="999"/>
      <c r="AA26" s="997" t="s">
        <v>371</v>
      </c>
      <c r="AB26" s="998"/>
      <c r="AC26" s="998"/>
      <c r="AD26" s="998"/>
      <c r="AE26" s="998"/>
      <c r="AF26" s="1055" t="s">
        <v>372</v>
      </c>
      <c r="AG26" s="1004"/>
      <c r="AH26" s="1004"/>
      <c r="AI26" s="1004"/>
      <c r="AJ26" s="1056"/>
      <c r="AK26" s="998" t="s">
        <v>373</v>
      </c>
      <c r="AL26" s="998"/>
      <c r="AM26" s="998"/>
      <c r="AN26" s="998"/>
      <c r="AO26" s="999"/>
      <c r="AP26" s="997" t="s">
        <v>374</v>
      </c>
      <c r="AQ26" s="998"/>
      <c r="AR26" s="998"/>
      <c r="AS26" s="998"/>
      <c r="AT26" s="999"/>
      <c r="AU26" s="997" t="s">
        <v>375</v>
      </c>
      <c r="AV26" s="998"/>
      <c r="AW26" s="998"/>
      <c r="AX26" s="998"/>
      <c r="AY26" s="999"/>
      <c r="AZ26" s="997" t="s">
        <v>376</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377</v>
      </c>
      <c r="C28" s="1047"/>
      <c r="D28" s="1047"/>
      <c r="E28" s="1047"/>
      <c r="F28" s="1047"/>
      <c r="G28" s="1047"/>
      <c r="H28" s="1047"/>
      <c r="I28" s="1047"/>
      <c r="J28" s="1047"/>
      <c r="K28" s="1047"/>
      <c r="L28" s="1047"/>
      <c r="M28" s="1047"/>
      <c r="N28" s="1047"/>
      <c r="O28" s="1047"/>
      <c r="P28" s="1048"/>
      <c r="Q28" s="1049">
        <v>646</v>
      </c>
      <c r="R28" s="1050"/>
      <c r="S28" s="1050"/>
      <c r="T28" s="1050"/>
      <c r="U28" s="1050"/>
      <c r="V28" s="1050">
        <v>596</v>
      </c>
      <c r="W28" s="1050"/>
      <c r="X28" s="1050"/>
      <c r="Y28" s="1050"/>
      <c r="Z28" s="1050"/>
      <c r="AA28" s="1050">
        <v>50</v>
      </c>
      <c r="AB28" s="1050"/>
      <c r="AC28" s="1050"/>
      <c r="AD28" s="1050"/>
      <c r="AE28" s="1051"/>
      <c r="AF28" s="1052">
        <v>50</v>
      </c>
      <c r="AG28" s="1050"/>
      <c r="AH28" s="1050"/>
      <c r="AI28" s="1050"/>
      <c r="AJ28" s="1053"/>
      <c r="AK28" s="1054">
        <v>73</v>
      </c>
      <c r="AL28" s="1042"/>
      <c r="AM28" s="1042"/>
      <c r="AN28" s="1042"/>
      <c r="AO28" s="1042"/>
      <c r="AP28" s="1042" t="s">
        <v>538</v>
      </c>
      <c r="AQ28" s="1042"/>
      <c r="AR28" s="1042"/>
      <c r="AS28" s="1042"/>
      <c r="AT28" s="1042"/>
      <c r="AU28" s="1042" t="s">
        <v>538</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378</v>
      </c>
      <c r="C29" s="1028"/>
      <c r="D29" s="1028"/>
      <c r="E29" s="1028"/>
      <c r="F29" s="1028"/>
      <c r="G29" s="1028"/>
      <c r="H29" s="1028"/>
      <c r="I29" s="1028"/>
      <c r="J29" s="1028"/>
      <c r="K29" s="1028"/>
      <c r="L29" s="1028"/>
      <c r="M29" s="1028"/>
      <c r="N29" s="1028"/>
      <c r="O29" s="1028"/>
      <c r="P29" s="1029"/>
      <c r="Q29" s="1039">
        <v>476</v>
      </c>
      <c r="R29" s="1040"/>
      <c r="S29" s="1040"/>
      <c r="T29" s="1040"/>
      <c r="U29" s="1040"/>
      <c r="V29" s="1040">
        <v>434</v>
      </c>
      <c r="W29" s="1040"/>
      <c r="X29" s="1040"/>
      <c r="Y29" s="1040"/>
      <c r="Z29" s="1040"/>
      <c r="AA29" s="1040">
        <v>42</v>
      </c>
      <c r="AB29" s="1040"/>
      <c r="AC29" s="1040"/>
      <c r="AD29" s="1040"/>
      <c r="AE29" s="1041"/>
      <c r="AF29" s="1033">
        <v>42</v>
      </c>
      <c r="AG29" s="1034"/>
      <c r="AH29" s="1034"/>
      <c r="AI29" s="1034"/>
      <c r="AJ29" s="1035"/>
      <c r="AK29" s="976">
        <v>94</v>
      </c>
      <c r="AL29" s="967"/>
      <c r="AM29" s="967"/>
      <c r="AN29" s="967"/>
      <c r="AO29" s="967"/>
      <c r="AP29" s="967" t="s">
        <v>538</v>
      </c>
      <c r="AQ29" s="967"/>
      <c r="AR29" s="967"/>
      <c r="AS29" s="967"/>
      <c r="AT29" s="967"/>
      <c r="AU29" s="967" t="s">
        <v>538</v>
      </c>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379</v>
      </c>
      <c r="C30" s="1028"/>
      <c r="D30" s="1028"/>
      <c r="E30" s="1028"/>
      <c r="F30" s="1028"/>
      <c r="G30" s="1028"/>
      <c r="H30" s="1028"/>
      <c r="I30" s="1028"/>
      <c r="J30" s="1028"/>
      <c r="K30" s="1028"/>
      <c r="L30" s="1028"/>
      <c r="M30" s="1028"/>
      <c r="N30" s="1028"/>
      <c r="O30" s="1028"/>
      <c r="P30" s="1029"/>
      <c r="Q30" s="1039">
        <v>54</v>
      </c>
      <c r="R30" s="1040"/>
      <c r="S30" s="1040"/>
      <c r="T30" s="1040"/>
      <c r="U30" s="1040"/>
      <c r="V30" s="1040">
        <v>53</v>
      </c>
      <c r="W30" s="1040"/>
      <c r="X30" s="1040"/>
      <c r="Y30" s="1040"/>
      <c r="Z30" s="1040"/>
      <c r="AA30" s="1040">
        <v>1</v>
      </c>
      <c r="AB30" s="1040"/>
      <c r="AC30" s="1040"/>
      <c r="AD30" s="1040"/>
      <c r="AE30" s="1041"/>
      <c r="AF30" s="1033">
        <v>1</v>
      </c>
      <c r="AG30" s="1034"/>
      <c r="AH30" s="1034"/>
      <c r="AI30" s="1034"/>
      <c r="AJ30" s="1035"/>
      <c r="AK30" s="976">
        <v>22</v>
      </c>
      <c r="AL30" s="967"/>
      <c r="AM30" s="967"/>
      <c r="AN30" s="967"/>
      <c r="AO30" s="967"/>
      <c r="AP30" s="967" t="s">
        <v>538</v>
      </c>
      <c r="AQ30" s="967"/>
      <c r="AR30" s="967"/>
      <c r="AS30" s="967"/>
      <c r="AT30" s="967"/>
      <c r="AU30" s="967" t="s">
        <v>538</v>
      </c>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380</v>
      </c>
      <c r="C31" s="1028"/>
      <c r="D31" s="1028"/>
      <c r="E31" s="1028"/>
      <c r="F31" s="1028"/>
      <c r="G31" s="1028"/>
      <c r="H31" s="1028"/>
      <c r="I31" s="1028"/>
      <c r="J31" s="1028"/>
      <c r="K31" s="1028"/>
      <c r="L31" s="1028"/>
      <c r="M31" s="1028"/>
      <c r="N31" s="1028"/>
      <c r="O31" s="1028"/>
      <c r="P31" s="1029"/>
      <c r="Q31" s="1039">
        <v>22</v>
      </c>
      <c r="R31" s="1040"/>
      <c r="S31" s="1040"/>
      <c r="T31" s="1040"/>
      <c r="U31" s="1040"/>
      <c r="V31" s="1040">
        <v>20</v>
      </c>
      <c r="W31" s="1040"/>
      <c r="X31" s="1040"/>
      <c r="Y31" s="1040"/>
      <c r="Z31" s="1040"/>
      <c r="AA31" s="1040">
        <v>2</v>
      </c>
      <c r="AB31" s="1040"/>
      <c r="AC31" s="1040"/>
      <c r="AD31" s="1040"/>
      <c r="AE31" s="1041"/>
      <c r="AF31" s="1033">
        <v>2</v>
      </c>
      <c r="AG31" s="1034"/>
      <c r="AH31" s="1034"/>
      <c r="AI31" s="1034"/>
      <c r="AJ31" s="1035"/>
      <c r="AK31" s="976">
        <v>5</v>
      </c>
      <c r="AL31" s="967"/>
      <c r="AM31" s="967"/>
      <c r="AN31" s="967"/>
      <c r="AO31" s="967"/>
      <c r="AP31" s="967">
        <v>25</v>
      </c>
      <c r="AQ31" s="967"/>
      <c r="AR31" s="967"/>
      <c r="AS31" s="967"/>
      <c r="AT31" s="967"/>
      <c r="AU31" s="967">
        <v>14</v>
      </c>
      <c r="AV31" s="967"/>
      <c r="AW31" s="967"/>
      <c r="AX31" s="967"/>
      <c r="AY31" s="967"/>
      <c r="AZ31" s="1038"/>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381</v>
      </c>
      <c r="C32" s="1028"/>
      <c r="D32" s="1028"/>
      <c r="E32" s="1028"/>
      <c r="F32" s="1028"/>
      <c r="G32" s="1028"/>
      <c r="H32" s="1028"/>
      <c r="I32" s="1028"/>
      <c r="J32" s="1028"/>
      <c r="K32" s="1028"/>
      <c r="L32" s="1028"/>
      <c r="M32" s="1028"/>
      <c r="N32" s="1028"/>
      <c r="O32" s="1028"/>
      <c r="P32" s="1029"/>
      <c r="Q32" s="1039">
        <v>621</v>
      </c>
      <c r="R32" s="1040"/>
      <c r="S32" s="1040"/>
      <c r="T32" s="1040"/>
      <c r="U32" s="1040"/>
      <c r="V32" s="1040">
        <v>616</v>
      </c>
      <c r="W32" s="1040"/>
      <c r="X32" s="1040"/>
      <c r="Y32" s="1040"/>
      <c r="Z32" s="1040"/>
      <c r="AA32" s="1040">
        <v>5</v>
      </c>
      <c r="AB32" s="1040"/>
      <c r="AC32" s="1040"/>
      <c r="AD32" s="1040"/>
      <c r="AE32" s="1041"/>
      <c r="AF32" s="1033">
        <v>154</v>
      </c>
      <c r="AG32" s="1034"/>
      <c r="AH32" s="1034"/>
      <c r="AI32" s="1034"/>
      <c r="AJ32" s="1035"/>
      <c r="AK32" s="976">
        <v>410</v>
      </c>
      <c r="AL32" s="967"/>
      <c r="AM32" s="967"/>
      <c r="AN32" s="967"/>
      <c r="AO32" s="967"/>
      <c r="AP32" s="967">
        <v>359</v>
      </c>
      <c r="AQ32" s="967"/>
      <c r="AR32" s="967"/>
      <c r="AS32" s="967"/>
      <c r="AT32" s="967"/>
      <c r="AU32" s="967">
        <v>317</v>
      </c>
      <c r="AV32" s="967"/>
      <c r="AW32" s="967"/>
      <c r="AX32" s="967"/>
      <c r="AY32" s="967"/>
      <c r="AZ32" s="1038" t="s">
        <v>538</v>
      </c>
      <c r="BA32" s="1038"/>
      <c r="BB32" s="1038"/>
      <c r="BC32" s="1038"/>
      <c r="BD32" s="1038"/>
      <c r="BE32" s="1022" t="s">
        <v>382</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383</v>
      </c>
      <c r="C33" s="1028"/>
      <c r="D33" s="1028"/>
      <c r="E33" s="1028"/>
      <c r="F33" s="1028"/>
      <c r="G33" s="1028"/>
      <c r="H33" s="1028"/>
      <c r="I33" s="1028"/>
      <c r="J33" s="1028"/>
      <c r="K33" s="1028"/>
      <c r="L33" s="1028"/>
      <c r="M33" s="1028"/>
      <c r="N33" s="1028"/>
      <c r="O33" s="1028"/>
      <c r="P33" s="1029"/>
      <c r="Q33" s="1039">
        <v>170</v>
      </c>
      <c r="R33" s="1040"/>
      <c r="S33" s="1040"/>
      <c r="T33" s="1040"/>
      <c r="U33" s="1040"/>
      <c r="V33" s="1040">
        <v>161</v>
      </c>
      <c r="W33" s="1040"/>
      <c r="X33" s="1040"/>
      <c r="Y33" s="1040"/>
      <c r="Z33" s="1040"/>
      <c r="AA33" s="1040">
        <v>9</v>
      </c>
      <c r="AB33" s="1040"/>
      <c r="AC33" s="1040"/>
      <c r="AD33" s="1040"/>
      <c r="AE33" s="1041"/>
      <c r="AF33" s="1033">
        <v>9</v>
      </c>
      <c r="AG33" s="1034"/>
      <c r="AH33" s="1034"/>
      <c r="AI33" s="1034"/>
      <c r="AJ33" s="1035"/>
      <c r="AK33" s="976">
        <v>31</v>
      </c>
      <c r="AL33" s="967"/>
      <c r="AM33" s="967"/>
      <c r="AN33" s="967"/>
      <c r="AO33" s="967"/>
      <c r="AP33" s="967">
        <v>400</v>
      </c>
      <c r="AQ33" s="967"/>
      <c r="AR33" s="967"/>
      <c r="AS33" s="967"/>
      <c r="AT33" s="967"/>
      <c r="AU33" s="967">
        <v>206</v>
      </c>
      <c r="AV33" s="967"/>
      <c r="AW33" s="967"/>
      <c r="AX33" s="967"/>
      <c r="AY33" s="967"/>
      <c r="AZ33" s="1038" t="s">
        <v>538</v>
      </c>
      <c r="BA33" s="1038"/>
      <c r="BB33" s="1038"/>
      <c r="BC33" s="1038"/>
      <c r="BD33" s="1038"/>
      <c r="BE33" s="1022" t="s">
        <v>384</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385</v>
      </c>
      <c r="C34" s="1028"/>
      <c r="D34" s="1028"/>
      <c r="E34" s="1028"/>
      <c r="F34" s="1028"/>
      <c r="G34" s="1028"/>
      <c r="H34" s="1028"/>
      <c r="I34" s="1028"/>
      <c r="J34" s="1028"/>
      <c r="K34" s="1028"/>
      <c r="L34" s="1028"/>
      <c r="M34" s="1028"/>
      <c r="N34" s="1028"/>
      <c r="O34" s="1028"/>
      <c r="P34" s="1029"/>
      <c r="Q34" s="1039">
        <v>228</v>
      </c>
      <c r="R34" s="1040"/>
      <c r="S34" s="1040"/>
      <c r="T34" s="1040"/>
      <c r="U34" s="1040"/>
      <c r="V34" s="1040">
        <v>214</v>
      </c>
      <c r="W34" s="1040"/>
      <c r="X34" s="1040"/>
      <c r="Y34" s="1040"/>
      <c r="Z34" s="1040"/>
      <c r="AA34" s="1040">
        <v>14</v>
      </c>
      <c r="AB34" s="1040"/>
      <c r="AC34" s="1040"/>
      <c r="AD34" s="1040"/>
      <c r="AE34" s="1041"/>
      <c r="AF34" s="1033">
        <v>14</v>
      </c>
      <c r="AG34" s="1034"/>
      <c r="AH34" s="1034"/>
      <c r="AI34" s="1034"/>
      <c r="AJ34" s="1035"/>
      <c r="AK34" s="976">
        <v>141</v>
      </c>
      <c r="AL34" s="967"/>
      <c r="AM34" s="967"/>
      <c r="AN34" s="967"/>
      <c r="AO34" s="967"/>
      <c r="AP34" s="967">
        <v>1277</v>
      </c>
      <c r="AQ34" s="967"/>
      <c r="AR34" s="967"/>
      <c r="AS34" s="967"/>
      <c r="AT34" s="967"/>
      <c r="AU34" s="967">
        <v>978</v>
      </c>
      <c r="AV34" s="967"/>
      <c r="AW34" s="967"/>
      <c r="AX34" s="967"/>
      <c r="AY34" s="967"/>
      <c r="AZ34" s="1038" t="s">
        <v>538</v>
      </c>
      <c r="BA34" s="1038"/>
      <c r="BB34" s="1038"/>
      <c r="BC34" s="1038"/>
      <c r="BD34" s="1038"/>
      <c r="BE34" s="1022" t="s">
        <v>384</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386</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365</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273</v>
      </c>
      <c r="AG63" s="955"/>
      <c r="AH63" s="955"/>
      <c r="AI63" s="955"/>
      <c r="AJ63" s="1020"/>
      <c r="AK63" s="1021"/>
      <c r="AL63" s="959"/>
      <c r="AM63" s="959"/>
      <c r="AN63" s="959"/>
      <c r="AO63" s="959"/>
      <c r="AP63" s="955">
        <v>2061</v>
      </c>
      <c r="AQ63" s="955"/>
      <c r="AR63" s="955"/>
      <c r="AS63" s="955"/>
      <c r="AT63" s="955"/>
      <c r="AU63" s="955">
        <v>1515</v>
      </c>
      <c r="AV63" s="955"/>
      <c r="AW63" s="955"/>
      <c r="AX63" s="955"/>
      <c r="AY63" s="955"/>
      <c r="AZ63" s="1015"/>
      <c r="BA63" s="1015"/>
      <c r="BB63" s="1015"/>
      <c r="BC63" s="1015"/>
      <c r="BD63" s="1015"/>
      <c r="BE63" s="956"/>
      <c r="BF63" s="956"/>
      <c r="BG63" s="956"/>
      <c r="BH63" s="956"/>
      <c r="BI63" s="957"/>
      <c r="BJ63" s="1016" t="s">
        <v>109</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389</v>
      </c>
      <c r="B66" s="992"/>
      <c r="C66" s="992"/>
      <c r="D66" s="992"/>
      <c r="E66" s="992"/>
      <c r="F66" s="992"/>
      <c r="G66" s="992"/>
      <c r="H66" s="992"/>
      <c r="I66" s="992"/>
      <c r="J66" s="992"/>
      <c r="K66" s="992"/>
      <c r="L66" s="992"/>
      <c r="M66" s="992"/>
      <c r="N66" s="992"/>
      <c r="O66" s="992"/>
      <c r="P66" s="993"/>
      <c r="Q66" s="997" t="s">
        <v>369</v>
      </c>
      <c r="R66" s="998"/>
      <c r="S66" s="998"/>
      <c r="T66" s="998"/>
      <c r="U66" s="999"/>
      <c r="V66" s="997" t="s">
        <v>370</v>
      </c>
      <c r="W66" s="998"/>
      <c r="X66" s="998"/>
      <c r="Y66" s="998"/>
      <c r="Z66" s="999"/>
      <c r="AA66" s="997" t="s">
        <v>371</v>
      </c>
      <c r="AB66" s="998"/>
      <c r="AC66" s="998"/>
      <c r="AD66" s="998"/>
      <c r="AE66" s="999"/>
      <c r="AF66" s="1003" t="s">
        <v>372</v>
      </c>
      <c r="AG66" s="1004"/>
      <c r="AH66" s="1004"/>
      <c r="AI66" s="1004"/>
      <c r="AJ66" s="1005"/>
      <c r="AK66" s="997" t="s">
        <v>373</v>
      </c>
      <c r="AL66" s="992"/>
      <c r="AM66" s="992"/>
      <c r="AN66" s="992"/>
      <c r="AO66" s="993"/>
      <c r="AP66" s="997" t="s">
        <v>374</v>
      </c>
      <c r="AQ66" s="998"/>
      <c r="AR66" s="998"/>
      <c r="AS66" s="998"/>
      <c r="AT66" s="999"/>
      <c r="AU66" s="997" t="s">
        <v>390</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539</v>
      </c>
      <c r="C68" s="982"/>
      <c r="D68" s="982"/>
      <c r="E68" s="982"/>
      <c r="F68" s="982"/>
      <c r="G68" s="982"/>
      <c r="H68" s="982"/>
      <c r="I68" s="982"/>
      <c r="J68" s="982"/>
      <c r="K68" s="982"/>
      <c r="L68" s="982"/>
      <c r="M68" s="982"/>
      <c r="N68" s="982"/>
      <c r="O68" s="982"/>
      <c r="P68" s="983"/>
      <c r="Q68" s="984">
        <v>1268</v>
      </c>
      <c r="R68" s="978"/>
      <c r="S68" s="978"/>
      <c r="T68" s="978"/>
      <c r="U68" s="978"/>
      <c r="V68" s="978">
        <v>1238</v>
      </c>
      <c r="W68" s="978"/>
      <c r="X68" s="978"/>
      <c r="Y68" s="978"/>
      <c r="Z68" s="978"/>
      <c r="AA68" s="978">
        <v>30</v>
      </c>
      <c r="AB68" s="978"/>
      <c r="AC68" s="978"/>
      <c r="AD68" s="978"/>
      <c r="AE68" s="978"/>
      <c r="AF68" s="978">
        <v>30</v>
      </c>
      <c r="AG68" s="978"/>
      <c r="AH68" s="978"/>
      <c r="AI68" s="978"/>
      <c r="AJ68" s="978"/>
      <c r="AK68" s="978" t="s">
        <v>538</v>
      </c>
      <c r="AL68" s="978"/>
      <c r="AM68" s="978"/>
      <c r="AN68" s="978"/>
      <c r="AO68" s="978"/>
      <c r="AP68" s="978">
        <v>355</v>
      </c>
      <c r="AQ68" s="978"/>
      <c r="AR68" s="978"/>
      <c r="AS68" s="978"/>
      <c r="AT68" s="978"/>
      <c r="AU68" s="978" t="s">
        <v>538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540</v>
      </c>
      <c r="C69" s="971"/>
      <c r="D69" s="971"/>
      <c r="E69" s="971"/>
      <c r="F69" s="971"/>
      <c r="G69" s="971"/>
      <c r="H69" s="971"/>
      <c r="I69" s="971"/>
      <c r="J69" s="971"/>
      <c r="K69" s="971"/>
      <c r="L69" s="971"/>
      <c r="M69" s="971"/>
      <c r="N69" s="971"/>
      <c r="O69" s="971"/>
      <c r="P69" s="972"/>
      <c r="Q69" s="973">
        <v>778</v>
      </c>
      <c r="R69" s="967"/>
      <c r="S69" s="967"/>
      <c r="T69" s="967"/>
      <c r="U69" s="967"/>
      <c r="V69" s="967">
        <v>762</v>
      </c>
      <c r="W69" s="967"/>
      <c r="X69" s="967"/>
      <c r="Y69" s="967"/>
      <c r="Z69" s="967"/>
      <c r="AA69" s="967">
        <v>16</v>
      </c>
      <c r="AB69" s="967"/>
      <c r="AC69" s="967"/>
      <c r="AD69" s="967"/>
      <c r="AE69" s="967"/>
      <c r="AF69" s="967">
        <v>16</v>
      </c>
      <c r="AG69" s="967"/>
      <c r="AH69" s="967"/>
      <c r="AI69" s="967"/>
      <c r="AJ69" s="967"/>
      <c r="AK69" s="967" t="s">
        <v>538</v>
      </c>
      <c r="AL69" s="967"/>
      <c r="AM69" s="967"/>
      <c r="AN69" s="967"/>
      <c r="AO69" s="967"/>
      <c r="AP69" s="967">
        <v>346</v>
      </c>
      <c r="AQ69" s="967"/>
      <c r="AR69" s="967"/>
      <c r="AS69" s="967"/>
      <c r="AT69" s="967"/>
      <c r="AU69" s="967">
        <v>88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c r="C70" s="971"/>
      <c r="D70" s="971"/>
      <c r="E70" s="971"/>
      <c r="F70" s="971"/>
      <c r="G70" s="971"/>
      <c r="H70" s="971"/>
      <c r="I70" s="971"/>
      <c r="J70" s="971"/>
      <c r="K70" s="971"/>
      <c r="L70" s="971"/>
      <c r="M70" s="971"/>
      <c r="N70" s="971"/>
      <c r="O70" s="971"/>
      <c r="P70" s="972"/>
      <c r="Q70" s="973"/>
      <c r="R70" s="967"/>
      <c r="S70" s="967"/>
      <c r="T70" s="967"/>
      <c r="U70" s="967"/>
      <c r="V70" s="967"/>
      <c r="W70" s="967"/>
      <c r="X70" s="967"/>
      <c r="Y70" s="967"/>
      <c r="Z70" s="967"/>
      <c r="AA70" s="967"/>
      <c r="AB70" s="967"/>
      <c r="AC70" s="967"/>
      <c r="AD70" s="967"/>
      <c r="AE70" s="967"/>
      <c r="AF70" s="967"/>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365</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46</v>
      </c>
      <c r="AG88" s="955"/>
      <c r="AH88" s="955"/>
      <c r="AI88" s="955"/>
      <c r="AJ88" s="955"/>
      <c r="AK88" s="959"/>
      <c r="AL88" s="959"/>
      <c r="AM88" s="959"/>
      <c r="AN88" s="959"/>
      <c r="AO88" s="959"/>
      <c r="AP88" s="955">
        <v>701</v>
      </c>
      <c r="AQ88" s="955"/>
      <c r="AR88" s="955"/>
      <c r="AS88" s="955"/>
      <c r="AT88" s="955"/>
      <c r="AU88" s="955">
        <v>88</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105</v>
      </c>
      <c r="CS102" s="947"/>
      <c r="CT102" s="947"/>
      <c r="CU102" s="947"/>
      <c r="CV102" s="948"/>
      <c r="CW102" s="946">
        <v>15</v>
      </c>
      <c r="CX102" s="947"/>
      <c r="CY102" s="947"/>
      <c r="CZ102" s="947"/>
      <c r="DA102" s="948"/>
      <c r="DB102" s="946" t="s">
        <v>538</v>
      </c>
      <c r="DC102" s="947"/>
      <c r="DD102" s="947"/>
      <c r="DE102" s="947"/>
      <c r="DF102" s="948"/>
      <c r="DG102" s="946" t="s">
        <v>538</v>
      </c>
      <c r="DH102" s="947"/>
      <c r="DI102" s="947"/>
      <c r="DJ102" s="947"/>
      <c r="DK102" s="948"/>
      <c r="DL102" s="946" t="s">
        <v>538</v>
      </c>
      <c r="DM102" s="947"/>
      <c r="DN102" s="947"/>
      <c r="DO102" s="947"/>
      <c r="DP102" s="948"/>
      <c r="DQ102" s="946" t="s">
        <v>538</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285</v>
      </c>
      <c r="AG109" s="888"/>
      <c r="AH109" s="888"/>
      <c r="AI109" s="888"/>
      <c r="AJ109" s="889"/>
      <c r="AK109" s="890" t="s">
        <v>284</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285</v>
      </c>
      <c r="BW109" s="888"/>
      <c r="BX109" s="888"/>
      <c r="BY109" s="888"/>
      <c r="BZ109" s="889"/>
      <c r="CA109" s="890" t="s">
        <v>284</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285</v>
      </c>
      <c r="DM109" s="888"/>
      <c r="DN109" s="888"/>
      <c r="DO109" s="888"/>
      <c r="DP109" s="889"/>
      <c r="DQ109" s="890" t="s">
        <v>284</v>
      </c>
      <c r="DR109" s="888"/>
      <c r="DS109" s="888"/>
      <c r="DT109" s="888"/>
      <c r="DU109" s="889"/>
      <c r="DV109" s="890" t="s">
        <v>401</v>
      </c>
      <c r="DW109" s="888"/>
      <c r="DX109" s="888"/>
      <c r="DY109" s="888"/>
      <c r="DZ109" s="919"/>
    </row>
    <row r="110" spans="1:131" s="197" customFormat="1" ht="26.25" customHeight="1">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863439</v>
      </c>
      <c r="AB110" s="873"/>
      <c r="AC110" s="873"/>
      <c r="AD110" s="873"/>
      <c r="AE110" s="874"/>
      <c r="AF110" s="875">
        <v>838462</v>
      </c>
      <c r="AG110" s="873"/>
      <c r="AH110" s="873"/>
      <c r="AI110" s="873"/>
      <c r="AJ110" s="874"/>
      <c r="AK110" s="875">
        <v>835808</v>
      </c>
      <c r="AL110" s="873"/>
      <c r="AM110" s="873"/>
      <c r="AN110" s="873"/>
      <c r="AO110" s="874"/>
      <c r="AP110" s="876">
        <v>28.7</v>
      </c>
      <c r="AQ110" s="877"/>
      <c r="AR110" s="877"/>
      <c r="AS110" s="877"/>
      <c r="AT110" s="878"/>
      <c r="AU110" s="920" t="s">
        <v>61</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7346443</v>
      </c>
      <c r="BR110" s="800"/>
      <c r="BS110" s="800"/>
      <c r="BT110" s="800"/>
      <c r="BU110" s="800"/>
      <c r="BV110" s="800">
        <v>7166954</v>
      </c>
      <c r="BW110" s="800"/>
      <c r="BX110" s="800"/>
      <c r="BY110" s="800"/>
      <c r="BZ110" s="800"/>
      <c r="CA110" s="800">
        <v>7263559</v>
      </c>
      <c r="CB110" s="800"/>
      <c r="CC110" s="800"/>
      <c r="CD110" s="800"/>
      <c r="CE110" s="800"/>
      <c r="CF110" s="861">
        <v>249.2</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407</v>
      </c>
      <c r="DH110" s="800"/>
      <c r="DI110" s="800"/>
      <c r="DJ110" s="800"/>
      <c r="DK110" s="800"/>
      <c r="DL110" s="800" t="s">
        <v>407</v>
      </c>
      <c r="DM110" s="800"/>
      <c r="DN110" s="800"/>
      <c r="DO110" s="800"/>
      <c r="DP110" s="800"/>
      <c r="DQ110" s="800" t="s">
        <v>407</v>
      </c>
      <c r="DR110" s="800"/>
      <c r="DS110" s="800"/>
      <c r="DT110" s="800"/>
      <c r="DU110" s="800"/>
      <c r="DV110" s="801" t="s">
        <v>407</v>
      </c>
      <c r="DW110" s="801"/>
      <c r="DX110" s="801"/>
      <c r="DY110" s="801"/>
      <c r="DZ110" s="802"/>
    </row>
    <row r="111" spans="1:131"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407</v>
      </c>
      <c r="AB111" s="909"/>
      <c r="AC111" s="909"/>
      <c r="AD111" s="909"/>
      <c r="AE111" s="910"/>
      <c r="AF111" s="911" t="s">
        <v>407</v>
      </c>
      <c r="AG111" s="909"/>
      <c r="AH111" s="909"/>
      <c r="AI111" s="909"/>
      <c r="AJ111" s="910"/>
      <c r="AK111" s="911" t="s">
        <v>407</v>
      </c>
      <c r="AL111" s="909"/>
      <c r="AM111" s="909"/>
      <c r="AN111" s="909"/>
      <c r="AO111" s="910"/>
      <c r="AP111" s="912" t="s">
        <v>407</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546571</v>
      </c>
      <c r="BR111" s="771"/>
      <c r="BS111" s="771"/>
      <c r="BT111" s="771"/>
      <c r="BU111" s="771"/>
      <c r="BV111" s="771">
        <v>507408</v>
      </c>
      <c r="BW111" s="771"/>
      <c r="BX111" s="771"/>
      <c r="BY111" s="771"/>
      <c r="BZ111" s="771"/>
      <c r="CA111" s="771">
        <v>474672</v>
      </c>
      <c r="CB111" s="771"/>
      <c r="CC111" s="771"/>
      <c r="CD111" s="771"/>
      <c r="CE111" s="771"/>
      <c r="CF111" s="848">
        <v>16.3</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411</v>
      </c>
      <c r="DH111" s="771"/>
      <c r="DI111" s="771"/>
      <c r="DJ111" s="771"/>
      <c r="DK111" s="771"/>
      <c r="DL111" s="771" t="s">
        <v>411</v>
      </c>
      <c r="DM111" s="771"/>
      <c r="DN111" s="771"/>
      <c r="DO111" s="771"/>
      <c r="DP111" s="771"/>
      <c r="DQ111" s="771" t="s">
        <v>411</v>
      </c>
      <c r="DR111" s="771"/>
      <c r="DS111" s="771"/>
      <c r="DT111" s="771"/>
      <c r="DU111" s="771"/>
      <c r="DV111" s="823" t="s">
        <v>411</v>
      </c>
      <c r="DW111" s="823"/>
      <c r="DX111" s="823"/>
      <c r="DY111" s="823"/>
      <c r="DZ111" s="824"/>
    </row>
    <row r="112" spans="1:131" s="197" customFormat="1" ht="26.25" customHeight="1">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411</v>
      </c>
      <c r="AB112" s="784"/>
      <c r="AC112" s="784"/>
      <c r="AD112" s="784"/>
      <c r="AE112" s="785"/>
      <c r="AF112" s="786" t="s">
        <v>411</v>
      </c>
      <c r="AG112" s="784"/>
      <c r="AH112" s="784"/>
      <c r="AI112" s="784"/>
      <c r="AJ112" s="785"/>
      <c r="AK112" s="786" t="s">
        <v>411</v>
      </c>
      <c r="AL112" s="784"/>
      <c r="AM112" s="784"/>
      <c r="AN112" s="784"/>
      <c r="AO112" s="785"/>
      <c r="AP112" s="754" t="s">
        <v>411</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1752437</v>
      </c>
      <c r="BR112" s="771"/>
      <c r="BS112" s="771"/>
      <c r="BT112" s="771"/>
      <c r="BU112" s="771"/>
      <c r="BV112" s="771">
        <v>1626987</v>
      </c>
      <c r="BW112" s="771"/>
      <c r="BX112" s="771"/>
      <c r="BY112" s="771"/>
      <c r="BZ112" s="771"/>
      <c r="CA112" s="771">
        <v>1515720</v>
      </c>
      <c r="CB112" s="771"/>
      <c r="CC112" s="771"/>
      <c r="CD112" s="771"/>
      <c r="CE112" s="771"/>
      <c r="CF112" s="848">
        <v>52</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6427</v>
      </c>
      <c r="DH112" s="771"/>
      <c r="DI112" s="771"/>
      <c r="DJ112" s="771"/>
      <c r="DK112" s="771"/>
      <c r="DL112" s="771" t="s">
        <v>411</v>
      </c>
      <c r="DM112" s="771"/>
      <c r="DN112" s="771"/>
      <c r="DO112" s="771"/>
      <c r="DP112" s="771"/>
      <c r="DQ112" s="771" t="s">
        <v>411</v>
      </c>
      <c r="DR112" s="771"/>
      <c r="DS112" s="771"/>
      <c r="DT112" s="771"/>
      <c r="DU112" s="771"/>
      <c r="DV112" s="823" t="s">
        <v>411</v>
      </c>
      <c r="DW112" s="823"/>
      <c r="DX112" s="823"/>
      <c r="DY112" s="823"/>
      <c r="DZ112" s="824"/>
    </row>
    <row r="113" spans="1:130" s="197" customFormat="1" ht="26.25" customHeight="1">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172946</v>
      </c>
      <c r="AB113" s="909"/>
      <c r="AC113" s="909"/>
      <c r="AD113" s="909"/>
      <c r="AE113" s="910"/>
      <c r="AF113" s="911">
        <v>170364</v>
      </c>
      <c r="AG113" s="909"/>
      <c r="AH113" s="909"/>
      <c r="AI113" s="909"/>
      <c r="AJ113" s="910"/>
      <c r="AK113" s="911">
        <v>159041</v>
      </c>
      <c r="AL113" s="909"/>
      <c r="AM113" s="909"/>
      <c r="AN113" s="909"/>
      <c r="AO113" s="910"/>
      <c r="AP113" s="912">
        <v>5.5</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225357</v>
      </c>
      <c r="BR113" s="771"/>
      <c r="BS113" s="771"/>
      <c r="BT113" s="771"/>
      <c r="BU113" s="771"/>
      <c r="BV113" s="771">
        <v>156514</v>
      </c>
      <c r="BW113" s="771"/>
      <c r="BX113" s="771"/>
      <c r="BY113" s="771"/>
      <c r="BZ113" s="771"/>
      <c r="CA113" s="771">
        <v>88370</v>
      </c>
      <c r="CB113" s="771"/>
      <c r="CC113" s="771"/>
      <c r="CD113" s="771"/>
      <c r="CE113" s="771"/>
      <c r="CF113" s="848">
        <v>3</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411</v>
      </c>
      <c r="DH113" s="784"/>
      <c r="DI113" s="784"/>
      <c r="DJ113" s="784"/>
      <c r="DK113" s="785"/>
      <c r="DL113" s="786" t="s">
        <v>411</v>
      </c>
      <c r="DM113" s="784"/>
      <c r="DN113" s="784"/>
      <c r="DO113" s="784"/>
      <c r="DP113" s="785"/>
      <c r="DQ113" s="786" t="s">
        <v>411</v>
      </c>
      <c r="DR113" s="784"/>
      <c r="DS113" s="784"/>
      <c r="DT113" s="784"/>
      <c r="DU113" s="785"/>
      <c r="DV113" s="754" t="s">
        <v>411</v>
      </c>
      <c r="DW113" s="755"/>
      <c r="DX113" s="755"/>
      <c r="DY113" s="755"/>
      <c r="DZ113" s="756"/>
    </row>
    <row r="114" spans="1:130" s="197" customFormat="1" ht="26.25" customHeight="1">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71160</v>
      </c>
      <c r="AB114" s="784"/>
      <c r="AC114" s="784"/>
      <c r="AD114" s="784"/>
      <c r="AE114" s="785"/>
      <c r="AF114" s="786">
        <v>71162</v>
      </c>
      <c r="AG114" s="784"/>
      <c r="AH114" s="784"/>
      <c r="AI114" s="784"/>
      <c r="AJ114" s="785"/>
      <c r="AK114" s="786">
        <v>71161</v>
      </c>
      <c r="AL114" s="784"/>
      <c r="AM114" s="784"/>
      <c r="AN114" s="784"/>
      <c r="AO114" s="785"/>
      <c r="AP114" s="754">
        <v>2.4</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589278</v>
      </c>
      <c r="BR114" s="771"/>
      <c r="BS114" s="771"/>
      <c r="BT114" s="771"/>
      <c r="BU114" s="771"/>
      <c r="BV114" s="771">
        <v>630422</v>
      </c>
      <c r="BW114" s="771"/>
      <c r="BX114" s="771"/>
      <c r="BY114" s="771"/>
      <c r="BZ114" s="771"/>
      <c r="CA114" s="771">
        <v>611630</v>
      </c>
      <c r="CB114" s="771"/>
      <c r="CC114" s="771"/>
      <c r="CD114" s="771"/>
      <c r="CE114" s="771"/>
      <c r="CF114" s="848">
        <v>21</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411</v>
      </c>
      <c r="DH114" s="784"/>
      <c r="DI114" s="784"/>
      <c r="DJ114" s="784"/>
      <c r="DK114" s="785"/>
      <c r="DL114" s="786" t="s">
        <v>411</v>
      </c>
      <c r="DM114" s="784"/>
      <c r="DN114" s="784"/>
      <c r="DO114" s="784"/>
      <c r="DP114" s="785"/>
      <c r="DQ114" s="786" t="s">
        <v>411</v>
      </c>
      <c r="DR114" s="784"/>
      <c r="DS114" s="784"/>
      <c r="DT114" s="784"/>
      <c r="DU114" s="785"/>
      <c r="DV114" s="754" t="s">
        <v>411</v>
      </c>
      <c r="DW114" s="755"/>
      <c r="DX114" s="755"/>
      <c r="DY114" s="755"/>
      <c r="DZ114" s="756"/>
    </row>
    <row r="115" spans="1:130" s="197" customFormat="1" ht="26.25" customHeight="1">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29022</v>
      </c>
      <c r="AB115" s="909"/>
      <c r="AC115" s="909"/>
      <c r="AD115" s="909"/>
      <c r="AE115" s="910"/>
      <c r="AF115" s="911">
        <v>50260</v>
      </c>
      <c r="AG115" s="909"/>
      <c r="AH115" s="909"/>
      <c r="AI115" s="909"/>
      <c r="AJ115" s="910"/>
      <c r="AK115" s="911">
        <v>17380</v>
      </c>
      <c r="AL115" s="909"/>
      <c r="AM115" s="909"/>
      <c r="AN115" s="909"/>
      <c r="AO115" s="910"/>
      <c r="AP115" s="912">
        <v>0.6</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t="s">
        <v>411</v>
      </c>
      <c r="BR115" s="771"/>
      <c r="BS115" s="771"/>
      <c r="BT115" s="771"/>
      <c r="BU115" s="771"/>
      <c r="BV115" s="771" t="s">
        <v>411</v>
      </c>
      <c r="BW115" s="771"/>
      <c r="BX115" s="771"/>
      <c r="BY115" s="771"/>
      <c r="BZ115" s="771"/>
      <c r="CA115" s="771" t="s">
        <v>411</v>
      </c>
      <c r="CB115" s="771"/>
      <c r="CC115" s="771"/>
      <c r="CD115" s="771"/>
      <c r="CE115" s="771"/>
      <c r="CF115" s="848" t="s">
        <v>411</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411</v>
      </c>
      <c r="DH115" s="784"/>
      <c r="DI115" s="784"/>
      <c r="DJ115" s="784"/>
      <c r="DK115" s="785"/>
      <c r="DL115" s="786" t="s">
        <v>411</v>
      </c>
      <c r="DM115" s="784"/>
      <c r="DN115" s="784"/>
      <c r="DO115" s="784"/>
      <c r="DP115" s="785"/>
      <c r="DQ115" s="786" t="s">
        <v>411</v>
      </c>
      <c r="DR115" s="784"/>
      <c r="DS115" s="784"/>
      <c r="DT115" s="784"/>
      <c r="DU115" s="785"/>
      <c r="DV115" s="754" t="s">
        <v>411</v>
      </c>
      <c r="DW115" s="755"/>
      <c r="DX115" s="755"/>
      <c r="DY115" s="755"/>
      <c r="DZ115" s="756"/>
    </row>
    <row r="116" spans="1:130" s="197" customFormat="1" ht="26.25" customHeight="1">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411</v>
      </c>
      <c r="AB116" s="784"/>
      <c r="AC116" s="784"/>
      <c r="AD116" s="784"/>
      <c r="AE116" s="785"/>
      <c r="AF116" s="786" t="s">
        <v>411</v>
      </c>
      <c r="AG116" s="784"/>
      <c r="AH116" s="784"/>
      <c r="AI116" s="784"/>
      <c r="AJ116" s="785"/>
      <c r="AK116" s="786" t="s">
        <v>411</v>
      </c>
      <c r="AL116" s="784"/>
      <c r="AM116" s="784"/>
      <c r="AN116" s="784"/>
      <c r="AO116" s="785"/>
      <c r="AP116" s="754" t="s">
        <v>411</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411</v>
      </c>
      <c r="BR116" s="771"/>
      <c r="BS116" s="771"/>
      <c r="BT116" s="771"/>
      <c r="BU116" s="771"/>
      <c r="BV116" s="771" t="s">
        <v>411</v>
      </c>
      <c r="BW116" s="771"/>
      <c r="BX116" s="771"/>
      <c r="BY116" s="771"/>
      <c r="BZ116" s="771"/>
      <c r="CA116" s="771" t="s">
        <v>411</v>
      </c>
      <c r="CB116" s="771"/>
      <c r="CC116" s="771"/>
      <c r="CD116" s="771"/>
      <c r="CE116" s="771"/>
      <c r="CF116" s="848" t="s">
        <v>411</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411</v>
      </c>
      <c r="DH116" s="784"/>
      <c r="DI116" s="784"/>
      <c r="DJ116" s="784"/>
      <c r="DK116" s="785"/>
      <c r="DL116" s="786" t="s">
        <v>411</v>
      </c>
      <c r="DM116" s="784"/>
      <c r="DN116" s="784"/>
      <c r="DO116" s="784"/>
      <c r="DP116" s="785"/>
      <c r="DQ116" s="786" t="s">
        <v>411</v>
      </c>
      <c r="DR116" s="784"/>
      <c r="DS116" s="784"/>
      <c r="DT116" s="784"/>
      <c r="DU116" s="785"/>
      <c r="DV116" s="754" t="s">
        <v>411</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1136567</v>
      </c>
      <c r="AB117" s="895"/>
      <c r="AC117" s="895"/>
      <c r="AD117" s="895"/>
      <c r="AE117" s="896"/>
      <c r="AF117" s="898">
        <v>1130248</v>
      </c>
      <c r="AG117" s="895"/>
      <c r="AH117" s="895"/>
      <c r="AI117" s="895"/>
      <c r="AJ117" s="896"/>
      <c r="AK117" s="898">
        <v>1083390</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285</v>
      </c>
      <c r="AG118" s="888"/>
      <c r="AH118" s="888"/>
      <c r="AI118" s="888"/>
      <c r="AJ118" s="889"/>
      <c r="AK118" s="890" t="s">
        <v>284</v>
      </c>
      <c r="AL118" s="888"/>
      <c r="AM118" s="888"/>
      <c r="AN118" s="888"/>
      <c r="AO118" s="889"/>
      <c r="AP118" s="891" t="s">
        <v>401</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431</v>
      </c>
      <c r="BP118" s="838"/>
      <c r="BQ118" s="857">
        <v>10460086</v>
      </c>
      <c r="BR118" s="858"/>
      <c r="BS118" s="858"/>
      <c r="BT118" s="858"/>
      <c r="BU118" s="858"/>
      <c r="BV118" s="858">
        <v>10088285</v>
      </c>
      <c r="BW118" s="858"/>
      <c r="BX118" s="858"/>
      <c r="BY118" s="858"/>
      <c r="BZ118" s="858"/>
      <c r="CA118" s="858">
        <v>9953951</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2410406</v>
      </c>
      <c r="BR119" s="800"/>
      <c r="BS119" s="800"/>
      <c r="BT119" s="800"/>
      <c r="BU119" s="800"/>
      <c r="BV119" s="800">
        <v>2226757</v>
      </c>
      <c r="BW119" s="800"/>
      <c r="BX119" s="800"/>
      <c r="BY119" s="800"/>
      <c r="BZ119" s="800"/>
      <c r="CA119" s="800">
        <v>2527802</v>
      </c>
      <c r="CB119" s="800"/>
      <c r="CC119" s="800"/>
      <c r="CD119" s="800"/>
      <c r="CE119" s="800"/>
      <c r="CF119" s="861">
        <v>86.7</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540144</v>
      </c>
      <c r="DH119" s="717"/>
      <c r="DI119" s="717"/>
      <c r="DJ119" s="717"/>
      <c r="DK119" s="718"/>
      <c r="DL119" s="719">
        <v>507408</v>
      </c>
      <c r="DM119" s="717"/>
      <c r="DN119" s="717"/>
      <c r="DO119" s="717"/>
      <c r="DP119" s="718"/>
      <c r="DQ119" s="719">
        <v>474672</v>
      </c>
      <c r="DR119" s="717"/>
      <c r="DS119" s="717"/>
      <c r="DT119" s="717"/>
      <c r="DU119" s="718"/>
      <c r="DV119" s="807">
        <v>16.3</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1193555</v>
      </c>
      <c r="BR120" s="771"/>
      <c r="BS120" s="771"/>
      <c r="BT120" s="771"/>
      <c r="BU120" s="771"/>
      <c r="BV120" s="771">
        <v>1120352</v>
      </c>
      <c r="BW120" s="771"/>
      <c r="BX120" s="771"/>
      <c r="BY120" s="771"/>
      <c r="BZ120" s="771"/>
      <c r="CA120" s="771">
        <v>1048193</v>
      </c>
      <c r="CB120" s="771"/>
      <c r="CC120" s="771"/>
      <c r="CD120" s="771"/>
      <c r="CE120" s="771"/>
      <c r="CF120" s="848">
        <v>36</v>
      </c>
      <c r="CG120" s="849"/>
      <c r="CH120" s="849"/>
      <c r="CI120" s="849"/>
      <c r="CJ120" s="849"/>
      <c r="CK120" s="850" t="s">
        <v>437</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1071770</v>
      </c>
      <c r="DH120" s="800"/>
      <c r="DI120" s="800"/>
      <c r="DJ120" s="800"/>
      <c r="DK120" s="800"/>
      <c r="DL120" s="800">
        <v>1018775</v>
      </c>
      <c r="DM120" s="800"/>
      <c r="DN120" s="800"/>
      <c r="DO120" s="800"/>
      <c r="DP120" s="800"/>
      <c r="DQ120" s="800">
        <v>978351</v>
      </c>
      <c r="DR120" s="800"/>
      <c r="DS120" s="800"/>
      <c r="DT120" s="800"/>
      <c r="DU120" s="800"/>
      <c r="DV120" s="801">
        <v>33.6</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11749</v>
      </c>
      <c r="AB121" s="784"/>
      <c r="AC121" s="784"/>
      <c r="AD121" s="784"/>
      <c r="AE121" s="785"/>
      <c r="AF121" s="786">
        <v>6367</v>
      </c>
      <c r="AG121" s="784"/>
      <c r="AH121" s="784"/>
      <c r="AI121" s="784"/>
      <c r="AJ121" s="785"/>
      <c r="AK121" s="786" t="s">
        <v>109</v>
      </c>
      <c r="AL121" s="784"/>
      <c r="AM121" s="784"/>
      <c r="AN121" s="784"/>
      <c r="AO121" s="785"/>
      <c r="AP121" s="754" t="s">
        <v>109</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5670170</v>
      </c>
      <c r="BR121" s="858"/>
      <c r="BS121" s="858"/>
      <c r="BT121" s="858"/>
      <c r="BU121" s="858"/>
      <c r="BV121" s="858">
        <v>5513643</v>
      </c>
      <c r="BW121" s="858"/>
      <c r="BX121" s="858"/>
      <c r="BY121" s="858"/>
      <c r="BZ121" s="858"/>
      <c r="CA121" s="858">
        <v>5369816</v>
      </c>
      <c r="CB121" s="858"/>
      <c r="CC121" s="858"/>
      <c r="CD121" s="858"/>
      <c r="CE121" s="858"/>
      <c r="CF121" s="859">
        <v>184.2</v>
      </c>
      <c r="CG121" s="860"/>
      <c r="CH121" s="860"/>
      <c r="CI121" s="860"/>
      <c r="CJ121" s="860"/>
      <c r="CK121" s="851"/>
      <c r="CL121" s="812"/>
      <c r="CM121" s="812"/>
      <c r="CN121" s="812"/>
      <c r="CO121" s="813"/>
      <c r="CP121" s="828" t="s">
        <v>381</v>
      </c>
      <c r="CQ121" s="829"/>
      <c r="CR121" s="829"/>
      <c r="CS121" s="829"/>
      <c r="CT121" s="829"/>
      <c r="CU121" s="829"/>
      <c r="CV121" s="829"/>
      <c r="CW121" s="829"/>
      <c r="CX121" s="829"/>
      <c r="CY121" s="829"/>
      <c r="CZ121" s="829"/>
      <c r="DA121" s="829"/>
      <c r="DB121" s="829"/>
      <c r="DC121" s="829"/>
      <c r="DD121" s="829"/>
      <c r="DE121" s="829"/>
      <c r="DF121" s="830"/>
      <c r="DG121" s="770">
        <v>383160</v>
      </c>
      <c r="DH121" s="771"/>
      <c r="DI121" s="771"/>
      <c r="DJ121" s="771"/>
      <c r="DK121" s="771"/>
      <c r="DL121" s="771">
        <v>353276</v>
      </c>
      <c r="DM121" s="771"/>
      <c r="DN121" s="771"/>
      <c r="DO121" s="771"/>
      <c r="DP121" s="771"/>
      <c r="DQ121" s="771">
        <v>317265</v>
      </c>
      <c r="DR121" s="771"/>
      <c r="DS121" s="771"/>
      <c r="DT121" s="771"/>
      <c r="DU121" s="771"/>
      <c r="DV121" s="823">
        <v>10.9</v>
      </c>
      <c r="DW121" s="823"/>
      <c r="DX121" s="823"/>
      <c r="DY121" s="823"/>
      <c r="DZ121" s="824"/>
    </row>
    <row r="122" spans="1:130" s="197" customFormat="1" ht="26.25" customHeight="1">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440</v>
      </c>
      <c r="BP122" s="838"/>
      <c r="BQ122" s="839">
        <v>9274131</v>
      </c>
      <c r="BR122" s="840"/>
      <c r="BS122" s="840"/>
      <c r="BT122" s="840"/>
      <c r="BU122" s="840"/>
      <c r="BV122" s="840">
        <v>8860752</v>
      </c>
      <c r="BW122" s="840"/>
      <c r="BX122" s="840"/>
      <c r="BY122" s="840"/>
      <c r="BZ122" s="840"/>
      <c r="CA122" s="840">
        <v>8945811</v>
      </c>
      <c r="CB122" s="840"/>
      <c r="CC122" s="840"/>
      <c r="CD122" s="840"/>
      <c r="CE122" s="840"/>
      <c r="CF122" s="743"/>
      <c r="CG122" s="744"/>
      <c r="CH122" s="744"/>
      <c r="CI122" s="744"/>
      <c r="CJ122" s="841"/>
      <c r="CK122" s="851"/>
      <c r="CL122" s="812"/>
      <c r="CM122" s="812"/>
      <c r="CN122" s="812"/>
      <c r="CO122" s="813"/>
      <c r="CP122" s="828" t="s">
        <v>441</v>
      </c>
      <c r="CQ122" s="829"/>
      <c r="CR122" s="829"/>
      <c r="CS122" s="829"/>
      <c r="CT122" s="829"/>
      <c r="CU122" s="829"/>
      <c r="CV122" s="829"/>
      <c r="CW122" s="829"/>
      <c r="CX122" s="829"/>
      <c r="CY122" s="829"/>
      <c r="CZ122" s="829"/>
      <c r="DA122" s="829"/>
      <c r="DB122" s="829"/>
      <c r="DC122" s="829"/>
      <c r="DD122" s="829"/>
      <c r="DE122" s="829"/>
      <c r="DF122" s="830"/>
      <c r="DG122" s="770">
        <v>282100</v>
      </c>
      <c r="DH122" s="771"/>
      <c r="DI122" s="771"/>
      <c r="DJ122" s="771"/>
      <c r="DK122" s="771"/>
      <c r="DL122" s="771">
        <v>243151</v>
      </c>
      <c r="DM122" s="771"/>
      <c r="DN122" s="771"/>
      <c r="DO122" s="771"/>
      <c r="DP122" s="771"/>
      <c r="DQ122" s="771">
        <v>206167</v>
      </c>
      <c r="DR122" s="771"/>
      <c r="DS122" s="771"/>
      <c r="DT122" s="771"/>
      <c r="DU122" s="771"/>
      <c r="DV122" s="823">
        <v>7.1</v>
      </c>
      <c r="DW122" s="823"/>
      <c r="DX122" s="823"/>
      <c r="DY122" s="823"/>
      <c r="DZ122" s="824"/>
    </row>
    <row r="123" spans="1:130" s="197" customFormat="1" ht="26.25" customHeight="1" thickBot="1">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442</v>
      </c>
      <c r="AB123" s="784"/>
      <c r="AC123" s="784"/>
      <c r="AD123" s="784"/>
      <c r="AE123" s="785"/>
      <c r="AF123" s="786" t="s">
        <v>442</v>
      </c>
      <c r="AG123" s="784"/>
      <c r="AH123" s="784"/>
      <c r="AI123" s="784"/>
      <c r="AJ123" s="785"/>
      <c r="AK123" s="786" t="s">
        <v>442</v>
      </c>
      <c r="AL123" s="784"/>
      <c r="AM123" s="784"/>
      <c r="AN123" s="784"/>
      <c r="AO123" s="785"/>
      <c r="AP123" s="754" t="s">
        <v>442</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38</v>
      </c>
      <c r="BR123" s="832"/>
      <c r="BS123" s="832"/>
      <c r="BT123" s="832"/>
      <c r="BU123" s="832"/>
      <c r="BV123" s="832">
        <v>42.9</v>
      </c>
      <c r="BW123" s="832"/>
      <c r="BX123" s="832"/>
      <c r="BY123" s="832"/>
      <c r="BZ123" s="832"/>
      <c r="CA123" s="832">
        <v>34.5</v>
      </c>
      <c r="CB123" s="832"/>
      <c r="CC123" s="832"/>
      <c r="CD123" s="832"/>
      <c r="CE123" s="832"/>
      <c r="CF123" s="730"/>
      <c r="CG123" s="731"/>
      <c r="CH123" s="731"/>
      <c r="CI123" s="731"/>
      <c r="CJ123" s="833"/>
      <c r="CK123" s="851"/>
      <c r="CL123" s="812"/>
      <c r="CM123" s="812"/>
      <c r="CN123" s="812"/>
      <c r="CO123" s="813"/>
      <c r="CP123" s="828" t="s">
        <v>444</v>
      </c>
      <c r="CQ123" s="829"/>
      <c r="CR123" s="829"/>
      <c r="CS123" s="829"/>
      <c r="CT123" s="829"/>
      <c r="CU123" s="829"/>
      <c r="CV123" s="829"/>
      <c r="CW123" s="829"/>
      <c r="CX123" s="829"/>
      <c r="CY123" s="829"/>
      <c r="CZ123" s="829"/>
      <c r="DA123" s="829"/>
      <c r="DB123" s="829"/>
      <c r="DC123" s="829"/>
      <c r="DD123" s="829"/>
      <c r="DE123" s="829"/>
      <c r="DF123" s="830"/>
      <c r="DG123" s="783">
        <v>15407</v>
      </c>
      <c r="DH123" s="784"/>
      <c r="DI123" s="784"/>
      <c r="DJ123" s="784"/>
      <c r="DK123" s="785"/>
      <c r="DL123" s="786">
        <v>11785</v>
      </c>
      <c r="DM123" s="784"/>
      <c r="DN123" s="784"/>
      <c r="DO123" s="784"/>
      <c r="DP123" s="785"/>
      <c r="DQ123" s="786">
        <v>13937</v>
      </c>
      <c r="DR123" s="784"/>
      <c r="DS123" s="784"/>
      <c r="DT123" s="784"/>
      <c r="DU123" s="785"/>
      <c r="DV123" s="754">
        <v>0.5</v>
      </c>
      <c r="DW123" s="755"/>
      <c r="DX123" s="755"/>
      <c r="DY123" s="755"/>
      <c r="DZ123" s="756"/>
    </row>
    <row r="124" spans="1:130" s="197" customFormat="1" ht="26.25" customHeight="1">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442</v>
      </c>
      <c r="AB124" s="784"/>
      <c r="AC124" s="784"/>
      <c r="AD124" s="784"/>
      <c r="AE124" s="785"/>
      <c r="AF124" s="786" t="s">
        <v>442</v>
      </c>
      <c r="AG124" s="784"/>
      <c r="AH124" s="784"/>
      <c r="AI124" s="784"/>
      <c r="AJ124" s="785"/>
      <c r="AK124" s="786" t="s">
        <v>442</v>
      </c>
      <c r="AL124" s="784"/>
      <c r="AM124" s="784"/>
      <c r="AN124" s="784"/>
      <c r="AO124" s="785"/>
      <c r="AP124" s="754" t="s">
        <v>442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442</v>
      </c>
      <c r="DH124" s="717"/>
      <c r="DI124" s="717"/>
      <c r="DJ124" s="717"/>
      <c r="DK124" s="718"/>
      <c r="DL124" s="719" t="s">
        <v>442</v>
      </c>
      <c r="DM124" s="717"/>
      <c r="DN124" s="717"/>
      <c r="DO124" s="717"/>
      <c r="DP124" s="718"/>
      <c r="DQ124" s="719" t="s">
        <v>442</v>
      </c>
      <c r="DR124" s="717"/>
      <c r="DS124" s="717"/>
      <c r="DT124" s="717"/>
      <c r="DU124" s="718"/>
      <c r="DV124" s="807" t="s">
        <v>442</v>
      </c>
      <c r="DW124" s="808"/>
      <c r="DX124" s="808"/>
      <c r="DY124" s="808"/>
      <c r="DZ124" s="809"/>
    </row>
    <row r="125" spans="1:130" s="197" customFormat="1" ht="26.25" customHeight="1" thickBot="1">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442</v>
      </c>
      <c r="AB125" s="784"/>
      <c r="AC125" s="784"/>
      <c r="AD125" s="784"/>
      <c r="AE125" s="785"/>
      <c r="AF125" s="786" t="s">
        <v>442</v>
      </c>
      <c r="AG125" s="784"/>
      <c r="AH125" s="784"/>
      <c r="AI125" s="784"/>
      <c r="AJ125" s="785"/>
      <c r="AK125" s="786" t="s">
        <v>442</v>
      </c>
      <c r="AL125" s="784"/>
      <c r="AM125" s="784"/>
      <c r="AN125" s="784"/>
      <c r="AO125" s="785"/>
      <c r="AP125" s="754" t="s">
        <v>442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442</v>
      </c>
      <c r="DH125" s="800"/>
      <c r="DI125" s="800"/>
      <c r="DJ125" s="800"/>
      <c r="DK125" s="800"/>
      <c r="DL125" s="800" t="s">
        <v>442</v>
      </c>
      <c r="DM125" s="800"/>
      <c r="DN125" s="800"/>
      <c r="DO125" s="800"/>
      <c r="DP125" s="800"/>
      <c r="DQ125" s="800" t="s">
        <v>442</v>
      </c>
      <c r="DR125" s="800"/>
      <c r="DS125" s="800"/>
      <c r="DT125" s="800"/>
      <c r="DU125" s="800"/>
      <c r="DV125" s="801" t="s">
        <v>442</v>
      </c>
      <c r="DW125" s="801"/>
      <c r="DX125" s="801"/>
      <c r="DY125" s="801"/>
      <c r="DZ125" s="802"/>
    </row>
    <row r="126" spans="1:130" s="197" customFormat="1" ht="26.25" customHeight="1">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16592</v>
      </c>
      <c r="AB126" s="784"/>
      <c r="AC126" s="784"/>
      <c r="AD126" s="784"/>
      <c r="AE126" s="785"/>
      <c r="AF126" s="786">
        <v>43300</v>
      </c>
      <c r="AG126" s="784"/>
      <c r="AH126" s="784"/>
      <c r="AI126" s="784"/>
      <c r="AJ126" s="785"/>
      <c r="AK126" s="786">
        <v>16883</v>
      </c>
      <c r="AL126" s="784"/>
      <c r="AM126" s="784"/>
      <c r="AN126" s="784"/>
      <c r="AO126" s="785"/>
      <c r="AP126" s="754">
        <v>0.6</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442</v>
      </c>
      <c r="DH126" s="771"/>
      <c r="DI126" s="771"/>
      <c r="DJ126" s="771"/>
      <c r="DK126" s="771"/>
      <c r="DL126" s="771" t="s">
        <v>442</v>
      </c>
      <c r="DM126" s="771"/>
      <c r="DN126" s="771"/>
      <c r="DO126" s="771"/>
      <c r="DP126" s="771"/>
      <c r="DQ126" s="771" t="s">
        <v>442</v>
      </c>
      <c r="DR126" s="771"/>
      <c r="DS126" s="771"/>
      <c r="DT126" s="771"/>
      <c r="DU126" s="771"/>
      <c r="DV126" s="823" t="s">
        <v>442</v>
      </c>
      <c r="DW126" s="823"/>
      <c r="DX126" s="823"/>
      <c r="DY126" s="823"/>
      <c r="DZ126" s="824"/>
    </row>
    <row r="127" spans="1:130" s="197" customFormat="1" ht="26.25" customHeight="1" thickBot="1">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681</v>
      </c>
      <c r="AB127" s="784"/>
      <c r="AC127" s="784"/>
      <c r="AD127" s="784"/>
      <c r="AE127" s="785"/>
      <c r="AF127" s="786">
        <v>593</v>
      </c>
      <c r="AG127" s="784"/>
      <c r="AH127" s="784"/>
      <c r="AI127" s="784"/>
      <c r="AJ127" s="785"/>
      <c r="AK127" s="786">
        <v>497</v>
      </c>
      <c r="AL127" s="784"/>
      <c r="AM127" s="784"/>
      <c r="AN127" s="784"/>
      <c r="AO127" s="785"/>
      <c r="AP127" s="754">
        <v>0</v>
      </c>
      <c r="AQ127" s="755"/>
      <c r="AR127" s="755"/>
      <c r="AS127" s="755"/>
      <c r="AT127" s="756"/>
      <c r="AU127" s="233"/>
      <c r="AV127" s="233"/>
      <c r="AW127" s="233"/>
      <c r="AX127" s="757" t="s">
        <v>454</v>
      </c>
      <c r="AY127" s="758"/>
      <c r="AZ127" s="758"/>
      <c r="BA127" s="758"/>
      <c r="BB127" s="758"/>
      <c r="BC127" s="758"/>
      <c r="BD127" s="758"/>
      <c r="BE127" s="759"/>
      <c r="BF127" s="760" t="s">
        <v>442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t="s">
        <v>456</v>
      </c>
      <c r="DH127" s="820"/>
      <c r="DI127" s="820"/>
      <c r="DJ127" s="820"/>
      <c r="DK127" s="820"/>
      <c r="DL127" s="820" t="s">
        <v>109</v>
      </c>
      <c r="DM127" s="820"/>
      <c r="DN127" s="820"/>
      <c r="DO127" s="820"/>
      <c r="DP127" s="820"/>
      <c r="DQ127" s="820" t="s">
        <v>109</v>
      </c>
      <c r="DR127" s="820"/>
      <c r="DS127" s="820"/>
      <c r="DT127" s="820"/>
      <c r="DU127" s="820"/>
      <c r="DV127" s="821" t="s">
        <v>109</v>
      </c>
      <c r="DW127" s="821"/>
      <c r="DX127" s="821"/>
      <c r="DY127" s="821"/>
      <c r="DZ127" s="822"/>
    </row>
    <row r="128" spans="1:130" s="197" customFormat="1" ht="26.25" customHeight="1">
      <c r="A128" s="795" t="s">
        <v>457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458</v>
      </c>
      <c r="X128" s="797"/>
      <c r="Y128" s="797"/>
      <c r="Z128" s="798"/>
      <c r="AA128" s="723">
        <v>50406</v>
      </c>
      <c r="AB128" s="724"/>
      <c r="AC128" s="724"/>
      <c r="AD128" s="724"/>
      <c r="AE128" s="725"/>
      <c r="AF128" s="726">
        <v>51487</v>
      </c>
      <c r="AG128" s="724"/>
      <c r="AH128" s="724"/>
      <c r="AI128" s="724"/>
      <c r="AJ128" s="725"/>
      <c r="AK128" s="726">
        <v>52159</v>
      </c>
      <c r="AL128" s="724"/>
      <c r="AM128" s="724"/>
      <c r="AN128" s="724"/>
      <c r="AO128" s="725"/>
      <c r="AP128" s="727"/>
      <c r="AQ128" s="728"/>
      <c r="AR128" s="728"/>
      <c r="AS128" s="728"/>
      <c r="AT128" s="729"/>
      <c r="AU128" s="235"/>
      <c r="AV128" s="235"/>
      <c r="AW128" s="235"/>
      <c r="AX128" s="772" t="s">
        <v>459</v>
      </c>
      <c r="AY128" s="768"/>
      <c r="AZ128" s="768"/>
      <c r="BA128" s="768"/>
      <c r="BB128" s="768"/>
      <c r="BC128" s="768"/>
      <c r="BD128" s="768"/>
      <c r="BE128" s="769"/>
      <c r="BF128" s="790" t="s">
        <v>460</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3816741</v>
      </c>
      <c r="AB129" s="784"/>
      <c r="AC129" s="784"/>
      <c r="AD129" s="784"/>
      <c r="AE129" s="785"/>
      <c r="AF129" s="786">
        <v>3548089</v>
      </c>
      <c r="AG129" s="784"/>
      <c r="AH129" s="784"/>
      <c r="AI129" s="784"/>
      <c r="AJ129" s="785"/>
      <c r="AK129" s="786">
        <v>3608977</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12.4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701954</v>
      </c>
      <c r="AB130" s="784"/>
      <c r="AC130" s="784"/>
      <c r="AD130" s="784"/>
      <c r="AE130" s="785"/>
      <c r="AF130" s="786">
        <v>690608</v>
      </c>
      <c r="AG130" s="784"/>
      <c r="AH130" s="784"/>
      <c r="AI130" s="784"/>
      <c r="AJ130" s="785"/>
      <c r="AK130" s="786">
        <v>693736</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v>34.5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3114787</v>
      </c>
      <c r="AB131" s="717"/>
      <c r="AC131" s="717"/>
      <c r="AD131" s="717"/>
      <c r="AE131" s="718"/>
      <c r="AF131" s="719">
        <v>2857481</v>
      </c>
      <c r="AG131" s="717"/>
      <c r="AH131" s="717"/>
      <c r="AI131" s="717"/>
      <c r="AJ131" s="718"/>
      <c r="AK131" s="719">
        <v>2915241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12.33493655</v>
      </c>
      <c r="AB132" s="740"/>
      <c r="AC132" s="740"/>
      <c r="AD132" s="740"/>
      <c r="AE132" s="741"/>
      <c r="AF132" s="742">
        <v>13.58374736</v>
      </c>
      <c r="AG132" s="740"/>
      <c r="AH132" s="740"/>
      <c r="AI132" s="740"/>
      <c r="AJ132" s="741"/>
      <c r="AK132" s="742">
        <v>11.576915939999999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14.4</v>
      </c>
      <c r="AB133" s="749"/>
      <c r="AC133" s="749"/>
      <c r="AD133" s="749"/>
      <c r="AE133" s="750"/>
      <c r="AF133" s="748">
        <v>13.2</v>
      </c>
      <c r="AG133" s="749"/>
      <c r="AH133" s="749"/>
      <c r="AI133" s="749"/>
      <c r="AJ133" s="750"/>
      <c r="AK133" s="748">
        <v>12.4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9" t="s">
        <v>472</v>
      </c>
      <c r="L7" s="254"/>
      <c r="M7" s="255" t="s">
        <v>473</v>
      </c>
      <c r="N7" s="256"/>
    </row>
    <row r="8" spans="1:16">
      <c r="A8" s="248"/>
      <c r="B8" s="244"/>
      <c r="C8" s="244"/>
      <c r="D8" s="244"/>
      <c r="E8" s="244"/>
      <c r="F8" s="244"/>
      <c r="G8" s="257"/>
      <c r="H8" s="258"/>
      <c r="I8" s="258"/>
      <c r="J8" s="259"/>
      <c r="K8" s="1120"/>
      <c r="L8" s="260" t="s">
        <v>474</v>
      </c>
      <c r="M8" s="261" t="s">
        <v>475</v>
      </c>
      <c r="N8" s="262" t="s">
        <v>476</v>
      </c>
    </row>
    <row r="9" spans="1:16">
      <c r="A9" s="248"/>
      <c r="B9" s="244"/>
      <c r="C9" s="244"/>
      <c r="D9" s="244"/>
      <c r="E9" s="244"/>
      <c r="F9" s="244"/>
      <c r="G9" s="1133" t="s">
        <v>477</v>
      </c>
      <c r="H9" s="1134"/>
      <c r="I9" s="1134"/>
      <c r="J9" s="1135"/>
      <c r="K9" s="263">
        <v>650511</v>
      </c>
      <c r="L9" s="264">
        <v>158507</v>
      </c>
      <c r="M9" s="265">
        <v>187155</v>
      </c>
      <c r="N9" s="266">
        <v>-15.3</v>
      </c>
    </row>
    <row r="10" spans="1:16">
      <c r="A10" s="248"/>
      <c r="B10" s="244"/>
      <c r="C10" s="244"/>
      <c r="D10" s="244"/>
      <c r="E10" s="244"/>
      <c r="F10" s="244"/>
      <c r="G10" s="1133" t="s">
        <v>478</v>
      </c>
      <c r="H10" s="1134"/>
      <c r="I10" s="1134"/>
      <c r="J10" s="1135"/>
      <c r="K10" s="267">
        <v>44169</v>
      </c>
      <c r="L10" s="268">
        <v>10762</v>
      </c>
      <c r="M10" s="269">
        <v>20525</v>
      </c>
      <c r="N10" s="270">
        <v>-47.6</v>
      </c>
    </row>
    <row r="11" spans="1:16" ht="13.5" customHeight="1">
      <c r="A11" s="248"/>
      <c r="B11" s="244"/>
      <c r="C11" s="244"/>
      <c r="D11" s="244"/>
      <c r="E11" s="244"/>
      <c r="F11" s="244"/>
      <c r="G11" s="1133" t="s">
        <v>479</v>
      </c>
      <c r="H11" s="1134"/>
      <c r="I11" s="1134"/>
      <c r="J11" s="1135"/>
      <c r="K11" s="267">
        <v>150587</v>
      </c>
      <c r="L11" s="268">
        <v>36693</v>
      </c>
      <c r="M11" s="269">
        <v>27959</v>
      </c>
      <c r="N11" s="270">
        <v>31.2</v>
      </c>
    </row>
    <row r="12" spans="1:16" ht="13.5" customHeight="1">
      <c r="A12" s="248"/>
      <c r="B12" s="244"/>
      <c r="C12" s="244"/>
      <c r="D12" s="244"/>
      <c r="E12" s="244"/>
      <c r="F12" s="244"/>
      <c r="G12" s="1133" t="s">
        <v>480</v>
      </c>
      <c r="H12" s="1134"/>
      <c r="I12" s="1134"/>
      <c r="J12" s="1135"/>
      <c r="K12" s="267">
        <v>356894</v>
      </c>
      <c r="L12" s="268">
        <v>86962</v>
      </c>
      <c r="M12" s="269">
        <v>2910</v>
      </c>
      <c r="N12" s="270">
        <v>2888.4</v>
      </c>
    </row>
    <row r="13" spans="1:16" ht="13.5" customHeight="1">
      <c r="A13" s="248"/>
      <c r="B13" s="244"/>
      <c r="C13" s="244"/>
      <c r="D13" s="244"/>
      <c r="E13" s="244"/>
      <c r="F13" s="244"/>
      <c r="G13" s="1133" t="s">
        <v>481</v>
      </c>
      <c r="H13" s="1134"/>
      <c r="I13" s="1134"/>
      <c r="J13" s="1135"/>
      <c r="K13" s="267" t="s">
        <v>482</v>
      </c>
      <c r="L13" s="268" t="s">
        <v>482</v>
      </c>
      <c r="M13" s="269" t="s">
        <v>482</v>
      </c>
      <c r="N13" s="270" t="s">
        <v>482</v>
      </c>
    </row>
    <row r="14" spans="1:16" ht="13.5" customHeight="1">
      <c r="A14" s="248"/>
      <c r="B14" s="244"/>
      <c r="C14" s="244"/>
      <c r="D14" s="244"/>
      <c r="E14" s="244"/>
      <c r="F14" s="244"/>
      <c r="G14" s="1133" t="s">
        <v>483</v>
      </c>
      <c r="H14" s="1134"/>
      <c r="I14" s="1134"/>
      <c r="J14" s="1135"/>
      <c r="K14" s="267">
        <v>40013</v>
      </c>
      <c r="L14" s="268">
        <v>9750</v>
      </c>
      <c r="M14" s="269">
        <v>9160</v>
      </c>
      <c r="N14" s="270">
        <v>6.4</v>
      </c>
    </row>
    <row r="15" spans="1:16" ht="13.5" customHeight="1">
      <c r="A15" s="248"/>
      <c r="B15" s="244"/>
      <c r="C15" s="244"/>
      <c r="D15" s="244"/>
      <c r="E15" s="244"/>
      <c r="F15" s="244"/>
      <c r="G15" s="1133" t="s">
        <v>484</v>
      </c>
      <c r="H15" s="1134"/>
      <c r="I15" s="1134"/>
      <c r="J15" s="1135"/>
      <c r="K15" s="267">
        <v>31749</v>
      </c>
      <c r="L15" s="268">
        <v>7736</v>
      </c>
      <c r="M15" s="269">
        <v>4580</v>
      </c>
      <c r="N15" s="270">
        <v>68.900000000000006</v>
      </c>
    </row>
    <row r="16" spans="1:16">
      <c r="A16" s="248"/>
      <c r="B16" s="244"/>
      <c r="C16" s="244"/>
      <c r="D16" s="244"/>
      <c r="E16" s="244"/>
      <c r="F16" s="244"/>
      <c r="G16" s="1136" t="s">
        <v>485</v>
      </c>
      <c r="H16" s="1137"/>
      <c r="I16" s="1137"/>
      <c r="J16" s="1138"/>
      <c r="K16" s="268">
        <v>-66721</v>
      </c>
      <c r="L16" s="268">
        <v>-16258</v>
      </c>
      <c r="M16" s="269">
        <v>-19254</v>
      </c>
      <c r="N16" s="270">
        <v>-15.6</v>
      </c>
    </row>
    <row r="17" spans="1:16">
      <c r="A17" s="248"/>
      <c r="B17" s="244"/>
      <c r="C17" s="244"/>
      <c r="D17" s="244"/>
      <c r="E17" s="244"/>
      <c r="F17" s="244"/>
      <c r="G17" s="1136" t="s">
        <v>168</v>
      </c>
      <c r="H17" s="1137"/>
      <c r="I17" s="1137"/>
      <c r="J17" s="1138"/>
      <c r="K17" s="268">
        <v>1207202</v>
      </c>
      <c r="L17" s="268">
        <v>294153</v>
      </c>
      <c r="M17" s="269">
        <v>233033</v>
      </c>
      <c r="N17" s="270">
        <v>26.2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30" t="s">
        <v>490</v>
      </c>
      <c r="H21" s="1131"/>
      <c r="I21" s="1131"/>
      <c r="J21" s="1132"/>
      <c r="K21" s="280">
        <v>21.44</v>
      </c>
      <c r="L21" s="281">
        <v>21.21</v>
      </c>
      <c r="M21" s="282">
        <v>0.23</v>
      </c>
      <c r="N21" s="249"/>
      <c r="O21" s="283"/>
      <c r="P21" s="279"/>
    </row>
    <row r="22" spans="1:16" s="284" customFormat="1">
      <c r="A22" s="279"/>
      <c r="B22" s="249"/>
      <c r="C22" s="249"/>
      <c r="D22" s="249"/>
      <c r="E22" s="249"/>
      <c r="F22" s="249"/>
      <c r="G22" s="1130" t="s">
        <v>491</v>
      </c>
      <c r="H22" s="1131"/>
      <c r="I22" s="1131"/>
      <c r="J22" s="1132"/>
      <c r="K22" s="285">
        <v>96.6</v>
      </c>
      <c r="L22" s="286">
        <v>95.4</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9" t="s">
        <v>472</v>
      </c>
      <c r="L30" s="254"/>
      <c r="M30" s="255" t="s">
        <v>473</v>
      </c>
      <c r="N30" s="256"/>
    </row>
    <row r="31" spans="1:16">
      <c r="A31" s="248"/>
      <c r="B31" s="244"/>
      <c r="C31" s="244"/>
      <c r="D31" s="244"/>
      <c r="E31" s="244"/>
      <c r="F31" s="244"/>
      <c r="G31" s="257"/>
      <c r="H31" s="258"/>
      <c r="I31" s="258"/>
      <c r="J31" s="259"/>
      <c r="K31" s="1120"/>
      <c r="L31" s="260" t="s">
        <v>474</v>
      </c>
      <c r="M31" s="261" t="s">
        <v>475</v>
      </c>
      <c r="N31" s="262" t="s">
        <v>476</v>
      </c>
    </row>
    <row r="32" spans="1:16" ht="27" customHeight="1">
      <c r="A32" s="248"/>
      <c r="B32" s="244"/>
      <c r="C32" s="244"/>
      <c r="D32" s="244"/>
      <c r="E32" s="244"/>
      <c r="F32" s="244"/>
      <c r="G32" s="1121" t="s">
        <v>495</v>
      </c>
      <c r="H32" s="1122"/>
      <c r="I32" s="1122"/>
      <c r="J32" s="1123"/>
      <c r="K32" s="294">
        <v>835808</v>
      </c>
      <c r="L32" s="294">
        <v>203657</v>
      </c>
      <c r="M32" s="295">
        <v>137219</v>
      </c>
      <c r="N32" s="296">
        <v>48.4</v>
      </c>
    </row>
    <row r="33" spans="1:16" ht="13.5" customHeight="1">
      <c r="A33" s="248"/>
      <c r="B33" s="244"/>
      <c r="C33" s="244"/>
      <c r="D33" s="244"/>
      <c r="E33" s="244"/>
      <c r="F33" s="244"/>
      <c r="G33" s="1121" t="s">
        <v>496</v>
      </c>
      <c r="H33" s="1122"/>
      <c r="I33" s="1122"/>
      <c r="J33" s="1123"/>
      <c r="K33" s="294" t="s">
        <v>482</v>
      </c>
      <c r="L33" s="294" t="s">
        <v>482</v>
      </c>
      <c r="M33" s="295" t="s">
        <v>482</v>
      </c>
      <c r="N33" s="296" t="s">
        <v>482</v>
      </c>
    </row>
    <row r="34" spans="1:16" ht="27" customHeight="1">
      <c r="A34" s="248"/>
      <c r="B34" s="244"/>
      <c r="C34" s="244"/>
      <c r="D34" s="244"/>
      <c r="E34" s="244"/>
      <c r="F34" s="244"/>
      <c r="G34" s="1121" t="s">
        <v>497</v>
      </c>
      <c r="H34" s="1122"/>
      <c r="I34" s="1122"/>
      <c r="J34" s="1123"/>
      <c r="K34" s="294" t="s">
        <v>482</v>
      </c>
      <c r="L34" s="294" t="s">
        <v>482</v>
      </c>
      <c r="M34" s="295">
        <v>4</v>
      </c>
      <c r="N34" s="296" t="s">
        <v>482</v>
      </c>
    </row>
    <row r="35" spans="1:16" ht="27" customHeight="1">
      <c r="A35" s="248"/>
      <c r="B35" s="244"/>
      <c r="C35" s="244"/>
      <c r="D35" s="244"/>
      <c r="E35" s="244"/>
      <c r="F35" s="244"/>
      <c r="G35" s="1121" t="s">
        <v>498</v>
      </c>
      <c r="H35" s="1122"/>
      <c r="I35" s="1122"/>
      <c r="J35" s="1123"/>
      <c r="K35" s="294">
        <v>159041</v>
      </c>
      <c r="L35" s="294">
        <v>38753</v>
      </c>
      <c r="M35" s="295">
        <v>30414</v>
      </c>
      <c r="N35" s="296">
        <v>27.4</v>
      </c>
    </row>
    <row r="36" spans="1:16" ht="27" customHeight="1">
      <c r="A36" s="248"/>
      <c r="B36" s="244"/>
      <c r="C36" s="244"/>
      <c r="D36" s="244"/>
      <c r="E36" s="244"/>
      <c r="F36" s="244"/>
      <c r="G36" s="1121" t="s">
        <v>499</v>
      </c>
      <c r="H36" s="1122"/>
      <c r="I36" s="1122"/>
      <c r="J36" s="1123"/>
      <c r="K36" s="294">
        <v>71161</v>
      </c>
      <c r="L36" s="294">
        <v>17339</v>
      </c>
      <c r="M36" s="295">
        <v>5195</v>
      </c>
      <c r="N36" s="296">
        <v>233.8</v>
      </c>
    </row>
    <row r="37" spans="1:16" ht="13.5" customHeight="1">
      <c r="A37" s="248"/>
      <c r="B37" s="244"/>
      <c r="C37" s="244"/>
      <c r="D37" s="244"/>
      <c r="E37" s="244"/>
      <c r="F37" s="244"/>
      <c r="G37" s="1121" t="s">
        <v>500</v>
      </c>
      <c r="H37" s="1122"/>
      <c r="I37" s="1122"/>
      <c r="J37" s="1123"/>
      <c r="K37" s="294">
        <v>17380</v>
      </c>
      <c r="L37" s="294">
        <v>4235</v>
      </c>
      <c r="M37" s="295">
        <v>2257</v>
      </c>
      <c r="N37" s="296">
        <v>87.6</v>
      </c>
    </row>
    <row r="38" spans="1:16" ht="27" customHeight="1">
      <c r="A38" s="248"/>
      <c r="B38" s="244"/>
      <c r="C38" s="244"/>
      <c r="D38" s="244"/>
      <c r="E38" s="244"/>
      <c r="F38" s="244"/>
      <c r="G38" s="1124" t="s">
        <v>501</v>
      </c>
      <c r="H38" s="1125"/>
      <c r="I38" s="1125"/>
      <c r="J38" s="1126"/>
      <c r="K38" s="297" t="s">
        <v>482</v>
      </c>
      <c r="L38" s="297" t="s">
        <v>482</v>
      </c>
      <c r="M38" s="298">
        <v>40</v>
      </c>
      <c r="N38" s="299" t="s">
        <v>482</v>
      </c>
      <c r="O38" s="293"/>
    </row>
    <row r="39" spans="1:16">
      <c r="A39" s="248"/>
      <c r="B39" s="244"/>
      <c r="C39" s="244"/>
      <c r="D39" s="244"/>
      <c r="E39" s="244"/>
      <c r="F39" s="244"/>
      <c r="G39" s="1124" t="s">
        <v>502</v>
      </c>
      <c r="H39" s="1125"/>
      <c r="I39" s="1125"/>
      <c r="J39" s="1126"/>
      <c r="K39" s="300">
        <v>-52159</v>
      </c>
      <c r="L39" s="300">
        <v>-12709</v>
      </c>
      <c r="M39" s="301">
        <v>-7960</v>
      </c>
      <c r="N39" s="302">
        <v>59.7</v>
      </c>
      <c r="O39" s="293"/>
    </row>
    <row r="40" spans="1:16" ht="27" customHeight="1">
      <c r="A40" s="248"/>
      <c r="B40" s="244"/>
      <c r="C40" s="244"/>
      <c r="D40" s="244"/>
      <c r="E40" s="244"/>
      <c r="F40" s="244"/>
      <c r="G40" s="1121" t="s">
        <v>503</v>
      </c>
      <c r="H40" s="1122"/>
      <c r="I40" s="1122"/>
      <c r="J40" s="1123"/>
      <c r="K40" s="300">
        <v>-693736</v>
      </c>
      <c r="L40" s="300">
        <v>-169039</v>
      </c>
      <c r="M40" s="301">
        <v>-124831</v>
      </c>
      <c r="N40" s="302">
        <v>35.4</v>
      </c>
      <c r="O40" s="293"/>
    </row>
    <row r="41" spans="1:16">
      <c r="A41" s="248"/>
      <c r="B41" s="244"/>
      <c r="C41" s="244"/>
      <c r="D41" s="244"/>
      <c r="E41" s="244"/>
      <c r="F41" s="244"/>
      <c r="G41" s="1127" t="s">
        <v>279</v>
      </c>
      <c r="H41" s="1128"/>
      <c r="I41" s="1128"/>
      <c r="J41" s="1129"/>
      <c r="K41" s="294">
        <v>337495</v>
      </c>
      <c r="L41" s="300">
        <v>82236</v>
      </c>
      <c r="M41" s="301">
        <v>42339</v>
      </c>
      <c r="N41" s="302">
        <v>94.2</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4" t="s">
        <v>472</v>
      </c>
      <c r="J49" s="1116" t="s">
        <v>507</v>
      </c>
      <c r="K49" s="1117"/>
      <c r="L49" s="1117"/>
      <c r="M49" s="1117"/>
      <c r="N49" s="1118"/>
    </row>
    <row r="50" spans="1:14">
      <c r="A50" s="248"/>
      <c r="B50" s="244"/>
      <c r="C50" s="244"/>
      <c r="D50" s="244"/>
      <c r="E50" s="244"/>
      <c r="F50" s="244"/>
      <c r="G50" s="312"/>
      <c r="H50" s="313"/>
      <c r="I50" s="1115"/>
      <c r="J50" s="314" t="s">
        <v>508</v>
      </c>
      <c r="K50" s="315" t="s">
        <v>509</v>
      </c>
      <c r="L50" s="316" t="s">
        <v>510</v>
      </c>
      <c r="M50" s="317" t="s">
        <v>511</v>
      </c>
      <c r="N50" s="318" t="s">
        <v>512</v>
      </c>
    </row>
    <row r="51" spans="1:14">
      <c r="A51" s="248"/>
      <c r="B51" s="244"/>
      <c r="C51" s="244"/>
      <c r="D51" s="244"/>
      <c r="E51" s="244"/>
      <c r="F51" s="244"/>
      <c r="G51" s="310" t="s">
        <v>513</v>
      </c>
      <c r="H51" s="311"/>
      <c r="I51" s="319">
        <v>943937</v>
      </c>
      <c r="J51" s="320">
        <v>217547</v>
      </c>
      <c r="K51" s="321">
        <v>13.1</v>
      </c>
      <c r="L51" s="322">
        <v>216155</v>
      </c>
      <c r="M51" s="323">
        <v>-35.299999999999997</v>
      </c>
      <c r="N51" s="324">
        <v>48.4</v>
      </c>
    </row>
    <row r="52" spans="1:14">
      <c r="A52" s="248"/>
      <c r="B52" s="244"/>
      <c r="C52" s="244"/>
      <c r="D52" s="244"/>
      <c r="E52" s="244"/>
      <c r="F52" s="244"/>
      <c r="G52" s="325"/>
      <c r="H52" s="326" t="s">
        <v>514</v>
      </c>
      <c r="I52" s="327">
        <v>359626</v>
      </c>
      <c r="J52" s="328">
        <v>82882</v>
      </c>
      <c r="K52" s="329">
        <v>-28.4</v>
      </c>
      <c r="L52" s="330">
        <v>108827</v>
      </c>
      <c r="M52" s="331">
        <v>-19.600000000000001</v>
      </c>
      <c r="N52" s="332">
        <v>-8.8000000000000007</v>
      </c>
    </row>
    <row r="53" spans="1:14">
      <c r="A53" s="248"/>
      <c r="B53" s="244"/>
      <c r="C53" s="244"/>
      <c r="D53" s="244"/>
      <c r="E53" s="244"/>
      <c r="F53" s="244"/>
      <c r="G53" s="310" t="s">
        <v>515</v>
      </c>
      <c r="H53" s="311"/>
      <c r="I53" s="319">
        <v>1489060</v>
      </c>
      <c r="J53" s="320">
        <v>349217</v>
      </c>
      <c r="K53" s="321">
        <v>60.5</v>
      </c>
      <c r="L53" s="322">
        <v>228305</v>
      </c>
      <c r="M53" s="323">
        <v>5.6</v>
      </c>
      <c r="N53" s="324">
        <v>54.9</v>
      </c>
    </row>
    <row r="54" spans="1:14">
      <c r="A54" s="248"/>
      <c r="B54" s="244"/>
      <c r="C54" s="244"/>
      <c r="D54" s="244"/>
      <c r="E54" s="244"/>
      <c r="F54" s="244"/>
      <c r="G54" s="325"/>
      <c r="H54" s="326" t="s">
        <v>514</v>
      </c>
      <c r="I54" s="327">
        <v>249337</v>
      </c>
      <c r="J54" s="328">
        <v>58475</v>
      </c>
      <c r="K54" s="329">
        <v>-29.4</v>
      </c>
      <c r="L54" s="330">
        <v>86611</v>
      </c>
      <c r="M54" s="331">
        <v>-20.399999999999999</v>
      </c>
      <c r="N54" s="332">
        <v>-9</v>
      </c>
    </row>
    <row r="55" spans="1:14">
      <c r="A55" s="248"/>
      <c r="B55" s="244"/>
      <c r="C55" s="244"/>
      <c r="D55" s="244"/>
      <c r="E55" s="244"/>
      <c r="F55" s="244"/>
      <c r="G55" s="310" t="s">
        <v>516</v>
      </c>
      <c r="H55" s="311"/>
      <c r="I55" s="319">
        <v>990756</v>
      </c>
      <c r="J55" s="320">
        <v>234943</v>
      </c>
      <c r="K55" s="321">
        <v>-32.700000000000003</v>
      </c>
      <c r="L55" s="322">
        <v>316331</v>
      </c>
      <c r="M55" s="323">
        <v>38.6</v>
      </c>
      <c r="N55" s="324">
        <v>-71.3</v>
      </c>
    </row>
    <row r="56" spans="1:14">
      <c r="A56" s="248"/>
      <c r="B56" s="244"/>
      <c r="C56" s="244"/>
      <c r="D56" s="244"/>
      <c r="E56" s="244"/>
      <c r="F56" s="244"/>
      <c r="G56" s="325"/>
      <c r="H56" s="326" t="s">
        <v>514</v>
      </c>
      <c r="I56" s="327">
        <v>305168</v>
      </c>
      <c r="J56" s="328">
        <v>72366</v>
      </c>
      <c r="K56" s="329">
        <v>23.8</v>
      </c>
      <c r="L56" s="330">
        <v>106387</v>
      </c>
      <c r="M56" s="331">
        <v>22.8</v>
      </c>
      <c r="N56" s="332">
        <v>1</v>
      </c>
    </row>
    <row r="57" spans="1:14">
      <c r="A57" s="248"/>
      <c r="B57" s="244"/>
      <c r="C57" s="244"/>
      <c r="D57" s="244"/>
      <c r="E57" s="244"/>
      <c r="F57" s="244"/>
      <c r="G57" s="310" t="s">
        <v>517</v>
      </c>
      <c r="H57" s="311"/>
      <c r="I57" s="319">
        <v>1750571</v>
      </c>
      <c r="J57" s="320">
        <v>419600</v>
      </c>
      <c r="K57" s="321">
        <v>78.599999999999994</v>
      </c>
      <c r="L57" s="322">
        <v>333013</v>
      </c>
      <c r="M57" s="323">
        <v>5.3</v>
      </c>
      <c r="N57" s="324">
        <v>73.3</v>
      </c>
    </row>
    <row r="58" spans="1:14">
      <c r="A58" s="248"/>
      <c r="B58" s="244"/>
      <c r="C58" s="244"/>
      <c r="D58" s="244"/>
      <c r="E58" s="244"/>
      <c r="F58" s="244"/>
      <c r="G58" s="325"/>
      <c r="H58" s="326" t="s">
        <v>514</v>
      </c>
      <c r="I58" s="327">
        <v>493398</v>
      </c>
      <c r="J58" s="328">
        <v>118264</v>
      </c>
      <c r="K58" s="329">
        <v>63.4</v>
      </c>
      <c r="L58" s="330">
        <v>126732</v>
      </c>
      <c r="M58" s="331">
        <v>19.100000000000001</v>
      </c>
      <c r="N58" s="332">
        <v>44.3</v>
      </c>
    </row>
    <row r="59" spans="1:14">
      <c r="A59" s="248"/>
      <c r="B59" s="244"/>
      <c r="C59" s="244"/>
      <c r="D59" s="244"/>
      <c r="E59" s="244"/>
      <c r="F59" s="244"/>
      <c r="G59" s="310" t="s">
        <v>518</v>
      </c>
      <c r="H59" s="311"/>
      <c r="I59" s="319">
        <v>1804722</v>
      </c>
      <c r="J59" s="320">
        <v>439747</v>
      </c>
      <c r="K59" s="321">
        <v>4.8</v>
      </c>
      <c r="L59" s="322">
        <v>280458</v>
      </c>
      <c r="M59" s="323">
        <v>-15.8</v>
      </c>
      <c r="N59" s="324">
        <v>20.6</v>
      </c>
    </row>
    <row r="60" spans="1:14">
      <c r="A60" s="248"/>
      <c r="B60" s="244"/>
      <c r="C60" s="244"/>
      <c r="D60" s="244"/>
      <c r="E60" s="244"/>
      <c r="F60" s="244"/>
      <c r="G60" s="325"/>
      <c r="H60" s="326" t="s">
        <v>514</v>
      </c>
      <c r="I60" s="333">
        <v>851733</v>
      </c>
      <c r="J60" s="328">
        <v>207537</v>
      </c>
      <c r="K60" s="329">
        <v>75.5</v>
      </c>
      <c r="L60" s="330">
        <v>127286</v>
      </c>
      <c r="M60" s="331">
        <v>0.4</v>
      </c>
      <c r="N60" s="332">
        <v>75.099999999999994</v>
      </c>
    </row>
    <row r="61" spans="1:14">
      <c r="A61" s="248"/>
      <c r="B61" s="244"/>
      <c r="C61" s="244"/>
      <c r="D61" s="244"/>
      <c r="E61" s="244"/>
      <c r="F61" s="244"/>
      <c r="G61" s="310" t="s">
        <v>519</v>
      </c>
      <c r="H61" s="334"/>
      <c r="I61" s="335">
        <v>1395809</v>
      </c>
      <c r="J61" s="336">
        <v>332211</v>
      </c>
      <c r="K61" s="337">
        <v>24.9</v>
      </c>
      <c r="L61" s="338">
        <v>274852</v>
      </c>
      <c r="M61" s="339">
        <v>-0.3</v>
      </c>
      <c r="N61" s="324">
        <v>25.2</v>
      </c>
    </row>
    <row r="62" spans="1:14">
      <c r="A62" s="248"/>
      <c r="B62" s="244"/>
      <c r="C62" s="244"/>
      <c r="D62" s="244"/>
      <c r="E62" s="244"/>
      <c r="F62" s="244"/>
      <c r="G62" s="325"/>
      <c r="H62" s="326" t="s">
        <v>514</v>
      </c>
      <c r="I62" s="327">
        <v>451852</v>
      </c>
      <c r="J62" s="328">
        <v>107905</v>
      </c>
      <c r="K62" s="329">
        <v>21</v>
      </c>
      <c r="L62" s="330">
        <v>111169</v>
      </c>
      <c r="M62" s="331">
        <v>0.5</v>
      </c>
      <c r="N62" s="332">
        <v>20.5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9" t="s">
        <v>3</v>
      </c>
      <c r="D47" s="1139"/>
      <c r="E47" s="1140"/>
      <c r="F47" s="11">
        <v>10.92</v>
      </c>
      <c r="G47" s="12">
        <v>12.89</v>
      </c>
      <c r="H47" s="12">
        <v>13.13</v>
      </c>
      <c r="I47" s="12">
        <v>11.32</v>
      </c>
      <c r="J47" s="13">
        <v>13.51</v>
      </c>
    </row>
    <row r="48" spans="2:10" ht="57.75" customHeight="1">
      <c r="B48" s="14"/>
      <c r="C48" s="1141" t="s">
        <v>4</v>
      </c>
      <c r="D48" s="1141"/>
      <c r="E48" s="1142"/>
      <c r="F48" s="15">
        <v>15.59</v>
      </c>
      <c r="G48" s="16">
        <v>14.26</v>
      </c>
      <c r="H48" s="16">
        <v>14.01</v>
      </c>
      <c r="I48" s="16">
        <v>17.62</v>
      </c>
      <c r="J48" s="17">
        <v>19.22</v>
      </c>
    </row>
    <row r="49" spans="2:10" ht="57.75" customHeight="1" thickBot="1">
      <c r="B49" s="18"/>
      <c r="C49" s="1143" t="s">
        <v>5</v>
      </c>
      <c r="D49" s="1143"/>
      <c r="E49" s="1144"/>
      <c r="F49" s="19">
        <v>2.88</v>
      </c>
      <c r="G49" s="20">
        <v>2.12</v>
      </c>
      <c r="H49" s="20" t="s">
        <v>526</v>
      </c>
      <c r="I49" s="20" t="s">
        <v>527</v>
      </c>
      <c r="J49" s="21">
        <v>4.28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水戸部伸也</cp:lastModifiedBy>
  <cp:lastPrinted>2017-03-28T01:03:19Z</cp:lastPrinted>
  <dcterms:created xsi:type="dcterms:W3CDTF">2017-02-15T14:47:14Z</dcterms:created>
  <dcterms:modified xsi:type="dcterms:W3CDTF">2017-03-28T01:03:51Z</dcterms:modified>
  <cp:category/>
</cp:coreProperties>
</file>