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BW36" i="9"/>
  <c r="BE36" i="9"/>
  <c r="AM36" i="9"/>
  <c r="C36" i="9"/>
  <c r="AM35"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CO34" i="9" l="1"/>
  <c r="CO35" i="9" s="1"/>
  <c r="CO36" i="9" s="1"/>
  <c r="BW34" i="9"/>
  <c r="BW35" i="9" s="1"/>
</calcChain>
</file>

<file path=xl/sharedStrings.xml><?xml version="1.0" encoding="utf-8"?>
<sst xmlns="http://schemas.openxmlformats.org/spreadsheetml/2006/main" count="1033" uniqueCount="563">
  <si>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</si>
  <si>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</si>
  <si>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</si>
  <si>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</si>
  <si>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</si>
  <si>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</si>
  <si>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</si>
  <si>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</si>
  <si>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</si>
  <si>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</si>
  <si>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</si>
  <si>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</si>
  <si>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</si>
  <si>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</si>
  <si>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</si>
  <si>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</si>
  <si>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</si>
  <si>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</si>
  <si>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</si>
  <si>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</si>
  <si>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</si>
  <si>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</si>
  <si>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</si>
  <si>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</si>
  <si>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</si>
  <si>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</si>
  <si>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</si>
  <si>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</si>
  <si>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</si>
  <si>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</si>
  <si>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</si>
  <si>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</si>
  <si>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</si>
  <si>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</si>
  <si>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</si>
  <si>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</si>
  <si>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</si>
  <si>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</si>
  <si>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</si>
  <si>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</si>
  <si>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</si>
  <si>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</si>
  <si>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</si>
  <si>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</si>
  <si>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</si>
  <si>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</si>
  <si>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</si>
  <si>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</si>
  <si>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</si>
  <si>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</si>
  <si>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</si>
  <si>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</si>
  <si>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</si>
  <si>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</si>
  <si>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</si>
  <si>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</si>
  <si>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</si>
  <si>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</si>
  <si>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</si>
  <si>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</si>
  <si>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</si>
  <si>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</si>
  <si>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</si>
  <si>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</si>
  <si>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</si>
  <si>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</si>
  <si>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</si>
  <si>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</si>
  <si>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</si>
  <si>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</si>
  <si>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</si>
  <si>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</si>
  <si>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</si>
  <si>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</si>
  <si>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</si>
  <si>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</si>
  <si>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</si>
  <si>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</si>
  <si>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</si>
  <si>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</si>
  <si>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</si>
  <si>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</si>
  <si>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</si>
  <si>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</si>
  <si>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</si>
  <si>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</si>
  <si>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</si>
  <si>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</si>
  <si>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</si>
  <si>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</si>
  <si>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</si>
  <si>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</si>
  <si>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</si>
  <si>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</si>
  <si>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</si>
  <si>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</si>
  <si>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</si>
  <si>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</si>
  <si>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</si>
  <si>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</si>
  <si>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</si>
  <si>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</si>
  <si>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</si>
  <si>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</si>
  <si>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</si>
  <si>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</si>
  <si>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</si>
  <si>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</si>
  <si>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</si>
  <si>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</si>
  <si>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</si>
  <si>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</si>
  <si>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</si>
  <si>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</si>
  <si>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</si>
  <si>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</si>
  <si>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</si>
  <si>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</si>
  <si>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</si>
  <si>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</si>
  <si>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</si>
  <si>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</si>
  <si>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</si>
  <si>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</si>
  <si>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</si>
  <si>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</si>
  <si>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</si>
  <si>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</si>
  <si>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</si>
  <si>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</si>
  <si>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</si>
  <si>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</si>
  <si>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</si>
  <si>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</si>
  <si>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</si>
  <si>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</si>
  <si>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</si>
  <si>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</si>
  <si>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</si>
  <si>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</si>
  <si>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</si>
  <si>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</si>
  <si>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</si>
  <si>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</si>
  <si>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</si>
  <si>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</si>
  <si>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</si>
  <si>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</si>
  <si>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</si>
  <si>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</si>
  <si>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</si>
  <si>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</si>
  <si>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</si>
  <si>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</si>
  <si>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</si>
  <si>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</si>
  <si>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</si>
  <si>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</si>
  <si>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</si>
  <si>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</si>
  <si>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</si>
  <si>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</si>
  <si>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</si>
  <si>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</si>
  <si>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</si>
  <si>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</si>
  <si>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</si>
  <si>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</si>
  <si>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</si>
  <si>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</si>
  <si>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</si>
  <si>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</si>
  <si>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</si>
  <si>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</si>
  <si>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</si>
  <si>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</si>
  <si>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</si>
  <si>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</si>
  <si>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</si>
  <si>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</si>
  <si>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</si>
  <si>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</si>
  <si>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</si>
  <si>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</si>
  <si>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</si>
  <si>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</si>
  <si>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</si>
  <si>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</si>
  <si>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</si>
  <si>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</si>
  <si>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</si>
  <si>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</si>
  <si>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</si>
  <si>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</si>
  <si>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</si>
  <si>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</si>
  <si>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</si>
  <si>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北海道豊富町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</si>
  <si>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</si>
  <si>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</si>
  <si>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</si>
  <si>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</si>
  <si>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</si>
  <si>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</si>
  <si>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</si>
  <si>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</si>
  <si>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</si>
  <si>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</si>
  <si>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</si>
  <si>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</si>
  <si>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</si>
  <si>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</si>
  <si>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</si>
  <si>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</si>
  <si>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</si>
  <si>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</si>
  <si>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</si>
  <si>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</si>
  <si>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</si>
  <si>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</si>
  <si>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</si>
  <si>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</si>
  <si>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</si>
  <si>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</si>
  <si>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</si>
  <si>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</si>
  <si>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</si>
  <si>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</si>
  <si>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</si>
  <si>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</si>
  <si>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</si>
  <si>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</si>
  <si>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</si>
  <si>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</si>
  <si>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</si>
  <si>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</si>
  <si>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</si>
  <si>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</si>
  <si>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</si>
  <si>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</si>
  <si>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</si>
  <si>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</si>
  <si>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</si>
  <si>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</si>
  <si>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</si>
  <si>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</si>
  <si>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</si>
  <si>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</si>
  <si>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</si>
  <si>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</si>
  <si>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</si>
  <si>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</si>
  <si>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</si>
  <si>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</si>
  <si>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</si>
  <si>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</si>
  <si>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</si>
  <si>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</si>
  <si>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</si>
  <si>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</si>
  <si>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</si>
  <si>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</si>
  <si>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</si>
  <si>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</si>
  <si>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</si>
  <si>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</si>
  <si>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</si>
  <si>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</si>
  <si>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</si>
  <si>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</si>
  <si>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</si>
  <si>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</si>
  <si>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</si>
  <si>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</si>
  <si>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</si>
  <si>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</si>
  <si>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</si>
  <si>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</si>
  <si>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</si>
  <si>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</si>
  <si>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</si>
  <si>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</si>
  <si>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</si>
  <si>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</si>
  <si>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</si>
  <si>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</si>
  <si>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</si>
  <si>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</si>
  <si>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</si>
  <si>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</si>
  <si>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</si>
  <si>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</si>
  <si>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</si>
  <si>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</si>
  <si>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</si>
  <si>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</si>
  <si>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</si>
  <si>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</si>
  <si>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</si>
  <si>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</si>
  <si>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</si>
  <si>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</si>
  <si>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</si>
  <si>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</si>
  <si>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</si>
  <si>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</si>
  <si>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</si>
  <si>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</si>
  <si>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</si>
  <si>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</si>
  <si>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</si>
  <si>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</si>
  <si>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</si>
  <si>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</si>
  <si>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</si>
  <si>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</si>
  <si>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</si>
  <si>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</si>
  <si>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</si>
  <si>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</si>
  <si>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</si>
  <si>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</si>
  <si>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</si>
  <si>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</si>
  <si>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</si>
  <si>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</si>
  <si>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</si>
  <si>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</si>
  <si>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</si>
  <si>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</si>
  <si>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</si>
  <si>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</si>
  <si>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</si>
  <si>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</si>
  <si>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</si>
  <si>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</si>
  <si>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</si>
  <si>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</si>
  <si>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</si>
  <si>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</si>
  <si>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</si>
  <si>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</si>
  <si>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</si>
  <si>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</si>
  <si>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</si>
  <si>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</si>
  <si>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北海道豊富町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</si>
  <si>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</si>
  <si>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</si>
  <si>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</si>
  <si>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</si>
  <si>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</si>
  <si>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</si>
  <si>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</si>
  <si>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</si>
  <si>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</si>
  <si>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</si>
  <si>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</si>
  <si>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</si>
  <si>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</si>
  <si>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</si>
  <si>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</si>
  <si>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</si>
  <si>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</si>
  <si>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</si>
  <si>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</si>
  <si>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</si>
  <si>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ガス事業特別会計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</si>
  <si>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</si>
  <si>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</si>
  <si>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</si>
  <si>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</si>
  <si>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</si>
  <si>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</si>
  <si>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</si>
  <si>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</si>
  <si>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</si>
  <si>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</si>
  <si>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</si>
  <si>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</si>
  <si>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</si>
  <si>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</si>
  <si>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</si>
  <si>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</si>
  <si>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</si>
  <si>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豊富町国民健康保険病院事業特別会計</t>
    <phoneticPr fontId="5"/>
  </si>
  <si>
    <t>法適用企業</t>
    <phoneticPr fontId="5"/>
  </si>
  <si>
    <t>豊富町簡易水道事業特別会計</t>
    <phoneticPr fontId="5"/>
  </si>
  <si>
    <t>法非適用企業</t>
    <phoneticPr fontId="5"/>
  </si>
  <si>
    <t>豊富町下水道事業特別会計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</si>
  <si>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</si>
  <si>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</si>
  <si>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</si>
  <si>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</si>
  <si>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</si>
  <si>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</si>
  <si>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</si>
  <si>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</si>
  <si>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</si>
  <si>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</si>
  <si>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</si>
  <si>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</si>
  <si>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</si>
  <si>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</si>
  <si>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</si>
  <si>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</si>
  <si>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</si>
  <si>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</si>
  <si>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</si>
  <si>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</si>
  <si>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</si>
  <si>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</si>
  <si>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</si>
  <si>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</si>
  <si>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</si>
  <si>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</si>
  <si>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</si>
  <si>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</si>
  <si>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</si>
  <si>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</si>
  <si>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</si>
  <si>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</si>
  <si>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</si>
  <si>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</si>
  <si>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</si>
  <si>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</si>
  <si>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</si>
  <si>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</si>
  <si>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</si>
  <si>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</si>
  <si>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</si>
  <si>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</si>
  <si>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</si>
  <si>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</si>
  <si>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</si>
  <si>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</si>
  <si>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</si>
  <si>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</si>
  <si>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</si>
  <si>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</si>
  <si>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</si>
  <si>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</si>
  <si>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</si>
  <si>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</si>
  <si>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</si>
  <si>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</si>
  <si>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</si>
  <si>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</si>
  <si>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</si>
  <si>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</si>
  <si>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</si>
  <si>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</si>
  <si>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</si>
  <si>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</si>
  <si>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</si>
  <si>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</si>
  <si>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</si>
  <si>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</si>
  <si>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</si>
  <si>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</si>
  <si>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</si>
  <si>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</si>
  <si>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</si>
  <si>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</si>
  <si>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</si>
  <si>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</si>
  <si>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</si>
  <si>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</si>
  <si>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</si>
  <si>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</si>
  <si>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</si>
  <si>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</si>
  <si>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</si>
  <si>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</si>
  <si>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</si>
  <si>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</si>
  <si>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</si>
  <si>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</si>
  <si>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</si>
  <si>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</si>
  <si>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</si>
  <si>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</si>
  <si>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</si>
  <si>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</si>
  <si>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</si>
  <si>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</si>
  <si>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</si>
  <si>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</si>
  <si>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</si>
  <si>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</si>
  <si>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</si>
  <si>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</si>
  <si>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</si>
  <si>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</si>
  <si>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</si>
  <si>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</si>
  <si>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</si>
  <si>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</si>
  <si>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</si>
  <si>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</si>
  <si>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</si>
  <si>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</si>
  <si>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</si>
  <si>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</si>
  <si>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</si>
  <si>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</si>
  <si>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</si>
  <si>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</si>
  <si>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</si>
  <si>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</si>
  <si>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</si>
  <si>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</si>
  <si>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</si>
  <si>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</si>
  <si>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</si>
  <si>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</si>
  <si>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</si>
  <si>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</si>
  <si>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</si>
  <si>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</si>
  <si>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</si>
  <si>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</si>
  <si>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</si>
  <si>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</si>
  <si>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</si>
  <si>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0.52</t>
  </si>
  <si>
    <t>▲ 0.26</t>
  </si>
  <si>
    <t>▲ 1.11</t>
  </si>
  <si>
    <t>一般会計</t>
  </si>
  <si>
    <t>豊富町国民健康保険病院事業特別会計</t>
  </si>
  <si>
    <t>国民健康保険事業特別会計</t>
  </si>
  <si>
    <t>介護保険事業特別会計</t>
  </si>
  <si>
    <t>豊富町簡易水道事業特別会計</t>
  </si>
  <si>
    <t>豊富町下水道事業特別会計</t>
  </si>
  <si>
    <t>ガス事業特別会計</t>
  </si>
  <si>
    <t>介護サービス事業特別会計</t>
  </si>
  <si>
    <t>その他会計（赤字）</t>
  </si>
  <si>
    <t>その他会計（黒字）</t>
  </si>
  <si>
    <t>-</t>
    <phoneticPr fontId="2"/>
  </si>
  <si>
    <t>-</t>
    <phoneticPr fontId="2"/>
  </si>
  <si>
    <t>稚内地区消防事務組合</t>
    <rPh sb="0" eb="2">
      <t>ワッカナイ</t>
    </rPh>
    <rPh sb="2" eb="4">
      <t>チク</t>
    </rPh>
    <rPh sb="4" eb="6">
      <t>ショウボウ</t>
    </rPh>
    <rPh sb="6" eb="8">
      <t>ジム</t>
    </rPh>
    <rPh sb="8" eb="10">
      <t>クミアイ</t>
    </rPh>
    <phoneticPr fontId="2"/>
  </si>
  <si>
    <t>西天北五町衛生施設組合</t>
    <rPh sb="0" eb="1">
      <t>ニシ</t>
    </rPh>
    <rPh sb="1" eb="2">
      <t>テン</t>
    </rPh>
    <rPh sb="2" eb="3">
      <t>ホク</t>
    </rPh>
    <rPh sb="3" eb="4">
      <t>５</t>
    </rPh>
    <rPh sb="4" eb="5">
      <t>チョウ</t>
    </rPh>
    <rPh sb="5" eb="7">
      <t>エイセイ</t>
    </rPh>
    <rPh sb="7" eb="9">
      <t>シセツ</t>
    </rPh>
    <rPh sb="9" eb="11">
      <t>クミアイ</t>
    </rPh>
    <phoneticPr fontId="2"/>
  </si>
  <si>
    <t>-</t>
    <phoneticPr fontId="2"/>
  </si>
  <si>
    <t>-</t>
    <phoneticPr fontId="2"/>
  </si>
  <si>
    <t>豊富牛乳公社</t>
    <rPh sb="0" eb="2">
      <t>トヨトミ</t>
    </rPh>
    <rPh sb="2" eb="4">
      <t>ギュウニュウ</t>
    </rPh>
    <rPh sb="4" eb="6">
      <t>コウシャ</t>
    </rPh>
    <phoneticPr fontId="2"/>
  </si>
  <si>
    <t>豊富町振興公社</t>
    <rPh sb="0" eb="2">
      <t>トヨトミ</t>
    </rPh>
    <rPh sb="2" eb="3">
      <t>チョウ</t>
    </rPh>
    <rPh sb="3" eb="5">
      <t>シンコウ</t>
    </rPh>
    <rPh sb="5" eb="7">
      <t>コウシャ</t>
    </rPh>
    <phoneticPr fontId="2"/>
  </si>
  <si>
    <t>サロベツカントリークラブ</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</si>
  <si>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</si>
  <si>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</si>
  <si>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</si>
  <si>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</si>
  <si>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</si>
  <si>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</si>
  <si>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</si>
  <si>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</si>
  <si>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</si>
  <si>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</si>
  <si>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</si>
  <si>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</si>
  <si>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</si>
  <si>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と実質公債費比率は、類似団体と比較して高い水準にあり、近年横ばいとなっている。本町では、財政の健全化を図るため、平成１７年度より地方債の発行を伴う普通建設事業の段階的縮減を図ってきており、一般会計等に係る地方債の現在高は減少傾向にあるとともに、充当可能基金の計画的な積み増しを行い、将来負担比率の減少に努めているところである。また、大型事業の平準化などにより公債費の適正化に取り組むことで実質公債費比率の減少にも努める。</t>
    <phoneticPr fontId="5"/>
  </si>
  <si>
    <t>有形固定資産減価償却率</t>
    <phoneticPr fontId="5"/>
  </si>
  <si>
    <t>　本町では、財政の健全化を目的に平成１７年度より地方債の発行を伴う普通建設事業の段階的縮減を図ってきているため、将来負担比率は減少傾向であるものの類似団体と比べて高い水準にある。また、有形固定資産減価償却率についても、施設の老朽化に伴い類似団体と比べて若干高い水準にある。今後は、公共施設等総合管理計画に基づき老朽化施設の集約化・複合化や除却を推進するとともに、その経費については、新規地方債の発行を単年度の地方債償還額以下に抑制し、将来負担比率及び有形固定資産減価償却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</si>
</sst>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349217</c:v>
                </c:pt>
                <c:pt idx="1">
                  <c:v>234943</c:v>
                </c:pt>
                <c:pt idx="2">
                  <c:v>419600</c:v>
                </c:pt>
                <c:pt idx="3">
                  <c:v>439747</c:v>
                </c:pt>
                <c:pt idx="4">
                  <c:v>451092</c:v>
                </c:pt>
              </c:numCache>
            </c:numRef>
          </c:val>
          <c:smooth val="0"/>
        </c:ser>
        <c:dLbls>
          <c:showLegendKey val="0"/>
          <c:showVal val="0"/>
          <c:showCatName val="0"/>
          <c:showSerName val="0"/>
          <c:showPercent val="0"/>
          <c:showBubbleSize val="0"/>
        </c:dLbls>
        <c:marker val="1"/>
        <c:smooth val="0"/>
        <c:axId val="183884032"/>
        <c:axId val="243597696"/>
      </c:lineChart>
      <c:catAx>
        <c:axId val="18388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597696"/>
        <c:crosses val="autoZero"/>
        <c:auto val="1"/>
        <c:lblAlgn val="ctr"/>
        <c:lblOffset val="100"/>
        <c:tickLblSkip val="1"/>
        <c:tickMarkSkip val="1"/>
        <c:noMultiLvlLbl val="0"/>
      </c:catAx>
      <c:valAx>
        <c:axId val="24359769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88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14.26</c:v>
                </c:pt>
                <c:pt idx="1">
                  <c:v>14.01</c:v>
                </c:pt>
                <c:pt idx="2">
                  <c:v>17.62</c:v>
                </c:pt>
                <c:pt idx="3">
                  <c:v>19.22</c:v>
                </c:pt>
                <c:pt idx="4">
                  <c:v>20.75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12.89</c:v>
                </c:pt>
                <c:pt idx="1">
                  <c:v>13.13</c:v>
                </c:pt>
                <c:pt idx="2">
                  <c:v>11.32</c:v>
                </c:pt>
                <c:pt idx="3">
                  <c:v>13.51</c:v>
                </c:pt>
                <c:pt idx="4">
                  <c:v>11.77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5418624"/>
        <c:axId val="24542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2.12</c:v>
                </c:pt>
                <c:pt idx="1">
                  <c:v>-0.52</c:v>
                </c:pt>
                <c:pt idx="2">
                  <c:v>-0.26</c:v>
                </c:pt>
                <c:pt idx="3">
                  <c:v>4.28</c:v>
                </c:pt>
                <c:pt idx="4">
                  <c:v>-1.1100000000000001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5418624"/>
        <c:axId val="245420800"/>
      </c:lineChart>
      <c:catAx>
        <c:axId val="24541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420800"/>
        <c:crosses val="autoZero"/>
        <c:auto val="1"/>
        <c:lblAlgn val="ctr"/>
        <c:lblOffset val="100"/>
        <c:tickLblSkip val="1"/>
        <c:tickMarkSkip val="1"/>
        <c:noMultiLvlLbl val="0"/>
      </c:catAx>
      <c:valAx>
        <c:axId val="24542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41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0.03</c:v>
                </c:pt>
                <c:pt idx="4">
                  <c:v>#N/A</c:v>
                </c:pt>
                <c:pt idx="5">
                  <c:v>0.05</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0.1</c:v>
                </c:pt>
                <c:pt idx="4">
                  <c:v>#N/A</c:v>
                </c:pt>
                <c:pt idx="5">
                  <c:v>0.14000000000000001</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ガス事業特別会計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#N/A</c:v>
                </c:pt>
                <c:pt idx="3">
                  <c:v>0.24</c:v>
                </c:pt>
                <c:pt idx="4">
                  <c:v>#N/A</c:v>
                </c:pt>
                <c:pt idx="5">
                  <c:v>0.23</c:v>
                </c:pt>
                <c:pt idx="6">
                  <c:v>#N/A</c:v>
                </c:pt>
                <c:pt idx="7">
                  <c:v>0.42</c:v>
                </c:pt>
                <c:pt idx="8">
                  <c:v>#N/A</c:v>
                </c:pt>
                <c:pt idx="9">
                  <c:v>0.28999999999999998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豊富町下水道事業特別会計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0.27</c:v>
                </c:pt>
                <c:pt idx="2">
                  <c:v>#N/A</c:v>
                </c:pt>
                <c:pt idx="3">
                  <c:v>0.21</c:v>
                </c:pt>
                <c:pt idx="4">
                  <c:v>#N/A</c:v>
                </c:pt>
                <c:pt idx="5">
                  <c:v>0.31</c:v>
                </c:pt>
                <c:pt idx="6">
                  <c:v>#N/A</c:v>
                </c:pt>
                <c:pt idx="7">
                  <c:v>0.4</c:v>
                </c:pt>
                <c:pt idx="8">
                  <c:v>#N/A</c:v>
                </c:pt>
                <c:pt idx="9">
                  <c:v>0.32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豊富町簡易水道事業特別会計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0.24</c:v>
                </c:pt>
                <c:pt idx="4">
                  <c:v>#N/A</c:v>
                </c:pt>
                <c:pt idx="5">
                  <c:v>0.17</c:v>
                </c:pt>
                <c:pt idx="6">
                  <c:v>#N/A</c:v>
                </c:pt>
                <c:pt idx="7">
                  <c:v>0.25</c:v>
                </c:pt>
                <c:pt idx="8">
                  <c:v>#N/A</c:v>
                </c:pt>
                <c:pt idx="9">
                  <c:v>0.53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0.55000000000000004</c:v>
                </c:pt>
                <c:pt idx="4">
                  <c:v>#N/A</c:v>
                </c:pt>
                <c:pt idx="5">
                  <c:v>0.83</c:v>
                </c:pt>
                <c:pt idx="6">
                  <c:v>#N/A</c:v>
                </c:pt>
                <c:pt idx="7">
                  <c:v>1.1499999999999999</c:v>
                </c:pt>
                <c:pt idx="8">
                  <c:v>#N/A</c:v>
                </c:pt>
                <c:pt idx="9">
                  <c:v>1.1499999999999999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1.95</c:v>
                </c:pt>
                <c:pt idx="2">
                  <c:v>#N/A</c:v>
                </c:pt>
                <c:pt idx="3">
                  <c:v>2.0499999999999998</c:v>
                </c:pt>
                <c:pt idx="4">
                  <c:v>#N/A</c:v>
                </c:pt>
                <c:pt idx="5">
                  <c:v>1.71</c:v>
                </c:pt>
                <c:pt idx="6">
                  <c:v>#N/A</c:v>
                </c:pt>
                <c:pt idx="7">
                  <c:v>1.38</c:v>
                </c:pt>
                <c:pt idx="8">
                  <c:v>#N/A</c:v>
                </c:pt>
                <c:pt idx="9">
                  <c:v>3.19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豊富町国民健康保険病院事業特別会計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4.88</c:v>
                </c:pt>
                <c:pt idx="2">
                  <c:v>#N/A</c:v>
                </c:pt>
                <c:pt idx="3">
                  <c:v>4.45</c:v>
                </c:pt>
                <c:pt idx="4">
                  <c:v>#N/A</c:v>
                </c:pt>
                <c:pt idx="5">
                  <c:v>4.6100000000000003</c:v>
                </c:pt>
                <c:pt idx="6">
                  <c:v>#N/A</c:v>
                </c:pt>
                <c:pt idx="7">
                  <c:v>4.26</c:v>
                </c:pt>
                <c:pt idx="8">
                  <c:v>#N/A</c:v>
                </c:pt>
                <c:pt idx="9">
                  <c:v>4.24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14.25</c:v>
                </c:pt>
                <c:pt idx="2">
                  <c:v>#N/A</c:v>
                </c:pt>
                <c:pt idx="3">
                  <c:v>13.76</c:v>
                </c:pt>
                <c:pt idx="4">
                  <c:v>#N/A</c:v>
                </c:pt>
                <c:pt idx="5">
                  <c:v>17.38</c:v>
                </c:pt>
                <c:pt idx="6">
                  <c:v>#N/A</c:v>
                </c:pt>
                <c:pt idx="7">
                  <c:v>18.79</c:v>
                </c:pt>
                <c:pt idx="8">
                  <c:v>#N/A</c:v>
                </c:pt>
                <c:pt idx="9">
                  <c:v>20.46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1629952"/>
        <c:axId val="251631488"/>
      </c:barChart>
      <c:catAx>
        <c:axId val="2516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631488"/>
        <c:crosses val="autoZero"/>
        <c:auto val="1"/>
        <c:lblAlgn val="ctr"/>
        <c:lblOffset val="100"/>
        <c:tickLblSkip val="1"/>
        <c:tickMarkSkip val="1"/>
        <c:noMultiLvlLbl val="0"/>
      </c:catAx>
      <c:valAx>
        <c:axId val="25163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62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749</c:v>
                </c:pt>
                <c:pt idx="5">
                  <c:v>752</c:v>
                </c:pt>
                <c:pt idx="8">
                  <c:v>742</c:v>
                </c:pt>
                <c:pt idx="11">
                  <c:v>745</c:v>
                </c:pt>
                <c:pt idx="14">
                  <c:v>741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29</c:v>
                </c:pt>
                <c:pt idx="6">
                  <c:v>50</c:v>
                </c:pt>
                <c:pt idx="9">
                  <c:v>17</c:v>
                </c:pt>
                <c:pt idx="12">
                  <c:v>14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71</c:v>
                </c:pt>
                <c:pt idx="6">
                  <c:v>71</c:v>
                </c:pt>
                <c:pt idx="9">
                  <c:v>71</c:v>
                </c:pt>
                <c:pt idx="12">
                  <c:v>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183</c:v>
                </c:pt>
                <c:pt idx="3">
                  <c:v>173</c:v>
                </c:pt>
                <c:pt idx="6">
                  <c:v>170</c:v>
                </c:pt>
                <c:pt idx="9">
                  <c:v>159</c:v>
                </c:pt>
                <c:pt idx="12">
                  <c:v>162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891</c:v>
                </c:pt>
                <c:pt idx="3">
                  <c:v>863</c:v>
                </c:pt>
                <c:pt idx="6">
                  <c:v>838</c:v>
                </c:pt>
                <c:pt idx="9">
                  <c:v>836</c:v>
                </c:pt>
                <c:pt idx="12">
                  <c:v>886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4067200"/>
        <c:axId val="18406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442</c:v>
                </c:pt>
                <c:pt idx="2">
                  <c:v>#N/A</c:v>
                </c:pt>
                <c:pt idx="3">
                  <c:v>#N/A</c:v>
                </c:pt>
                <c:pt idx="4">
                  <c:v>384</c:v>
                </c:pt>
                <c:pt idx="5">
                  <c:v>#N/A</c:v>
                </c:pt>
                <c:pt idx="6">
                  <c:v>#N/A</c:v>
                </c:pt>
                <c:pt idx="7">
                  <c:v>387</c:v>
                </c:pt>
                <c:pt idx="8">
                  <c:v>#N/A</c:v>
                </c:pt>
                <c:pt idx="9">
                  <c:v>#N/A</c:v>
                </c:pt>
                <c:pt idx="10">
                  <c:v>338</c:v>
                </c:pt>
                <c:pt idx="11">
                  <c:v>#N/A</c:v>
                </c:pt>
                <c:pt idx="12">
                  <c:v>#N/A</c:v>
                </c:pt>
                <c:pt idx="13">
                  <c:v>382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4067200"/>
        <c:axId val="184069120"/>
      </c:lineChart>
      <c:catAx>
        <c:axId val="1840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069120"/>
        <c:crosses val="autoZero"/>
        <c:auto val="1"/>
        <c:lblAlgn val="ctr"/>
        <c:lblOffset val="100"/>
        <c:tickLblSkip val="1"/>
        <c:tickMarkSkip val="1"/>
        <c:noMultiLvlLbl val="0"/>
      </c:catAx>
      <c:valAx>
        <c:axId val="18406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06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5859</c:v>
                </c:pt>
                <c:pt idx="5">
                  <c:v>5670</c:v>
                </c:pt>
                <c:pt idx="8">
                  <c:v>5514</c:v>
                </c:pt>
                <c:pt idx="11">
                  <c:v>5370</c:v>
                </c:pt>
                <c:pt idx="14">
                  <c:v>5239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1322</c:v>
                </c:pt>
                <c:pt idx="5">
                  <c:v>1194</c:v>
                </c:pt>
                <c:pt idx="8">
                  <c:v>1120</c:v>
                </c:pt>
                <c:pt idx="11">
                  <c:v>1048</c:v>
                </c:pt>
                <c:pt idx="14">
                  <c:v>959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2271</c:v>
                </c:pt>
                <c:pt idx="5">
                  <c:v>2410</c:v>
                </c:pt>
                <c:pt idx="8">
                  <c:v>2227</c:v>
                </c:pt>
                <c:pt idx="11">
                  <c:v>2528</c:v>
                </c:pt>
                <c:pt idx="14">
                  <c:v>2320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655</c:v>
                </c:pt>
                <c:pt idx="3">
                  <c:v>589</c:v>
                </c:pt>
                <c:pt idx="6">
                  <c:v>630</c:v>
                </c:pt>
                <c:pt idx="9">
                  <c:v>612</c:v>
                </c:pt>
                <c:pt idx="12">
                  <c:v>547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293</c:v>
                </c:pt>
                <c:pt idx="3">
                  <c:v>225</c:v>
                </c:pt>
                <c:pt idx="6">
                  <c:v>157</c:v>
                </c:pt>
                <c:pt idx="9">
                  <c:v>88</c:v>
                </c:pt>
                <c:pt idx="12">
                  <c:v>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1943</c:v>
                </c:pt>
                <c:pt idx="3">
                  <c:v>1752</c:v>
                </c:pt>
                <c:pt idx="6">
                  <c:v>1627</c:v>
                </c:pt>
                <c:pt idx="9">
                  <c:v>1516</c:v>
                </c:pt>
                <c:pt idx="12">
                  <c:v>1508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591</c:v>
                </c:pt>
                <c:pt idx="3">
                  <c:v>547</c:v>
                </c:pt>
                <c:pt idx="6">
                  <c:v>507</c:v>
                </c:pt>
                <c:pt idx="9">
                  <c:v>475</c:v>
                </c:pt>
                <c:pt idx="12">
                  <c:v>442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7713</c:v>
                </c:pt>
                <c:pt idx="3">
                  <c:v>7346</c:v>
                </c:pt>
                <c:pt idx="6">
                  <c:v>7167</c:v>
                </c:pt>
                <c:pt idx="9">
                  <c:v>7264</c:v>
                </c:pt>
                <c:pt idx="12">
                  <c:v>7086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1699968"/>
        <c:axId val="25170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1743</c:v>
                </c:pt>
                <c:pt idx="2">
                  <c:v>#N/A</c:v>
                </c:pt>
                <c:pt idx="3">
                  <c:v>#N/A</c:v>
                </c:pt>
                <c:pt idx="4">
                  <c:v>1186</c:v>
                </c:pt>
                <c:pt idx="5">
                  <c:v>#N/A</c:v>
                </c:pt>
                <c:pt idx="6">
                  <c:v>#N/A</c:v>
                </c:pt>
                <c:pt idx="7">
                  <c:v>1228</c:v>
                </c:pt>
                <c:pt idx="8">
                  <c:v>#N/A</c:v>
                </c:pt>
                <c:pt idx="9">
                  <c:v>#N/A</c:v>
                </c:pt>
                <c:pt idx="10">
                  <c:v>1008</c:v>
                </c:pt>
                <c:pt idx="11">
                  <c:v>#N/A</c:v>
                </c:pt>
                <c:pt idx="12">
                  <c:v>#N/A</c:v>
                </c:pt>
                <c:pt idx="13">
                  <c:v>1093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1699968"/>
        <c:axId val="251701888"/>
      </c:lineChart>
      <c:catAx>
        <c:axId val="25169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701888"/>
        <c:crosses val="autoZero"/>
        <c:auto val="1"/>
        <c:lblAlgn val="ctr"/>
        <c:lblOffset val="100"/>
        <c:tickLblSkip val="1"/>
        <c:tickMarkSkip val="1"/>
        <c:noMultiLvlLbl val="0"/>
      </c:catAx>
      <c:valAx>
        <c:axId val="25170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69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54.8</c:v>
                </c:pt>
              </c:numCache>
            </c:numRef>
          </c:xVal>
          <c:yVal>
            <c:numRef>
              <c:f>公会計指標分析・財政指標組合せ分析表!$K$51:$O$51</c:f>
              <c:numCache>
                <c:formatCode>#,##0.0;"▲ "#,##0.0</c:formatCode>
                <c:ptCount val="5"/>
                <c:pt idx="3">
                  <c:v>34.5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2417152"/>
        <c:axId val="252419072"/>
      </c:scatterChart>
      <c:valAx>
        <c:axId val="252417152"/>
        <c:scaling>
          <c:orientation val="minMax"/>
          <c:max val="54.9"/>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419072"/>
        <c:crosses val="autoZero"/>
        <c:crossBetween val="midCat"/>
      </c:valAx>
      <c:valAx>
        <c:axId val="252419072"/>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417152"/>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14.4</c:v>
                </c:pt>
                <c:pt idx="2">
                  <c:v>13.2</c:v>
                </c:pt>
                <c:pt idx="3">
                  <c:v>12.4</c:v>
                </c:pt>
                <c:pt idx="4">
                  <c:v>12.8</c:v>
                </c:pt>
              </c:numCache>
            </c:numRef>
          </c:xVal>
          <c:yVal>
            <c:numRef>
              <c:f>公会計指標分析・財政指標組合せ分析表!$K$73:$O$73</c:f>
              <c:numCache>
                <c:formatCode>#,##0.0;"▲ "#,##0.0</c:formatCode>
                <c:ptCount val="5"/>
                <c:pt idx="0">
                  <c:v>54.6</c:v>
                </c:pt>
                <c:pt idx="1">
                  <c:v>38</c:v>
                </c:pt>
                <c:pt idx="2">
                  <c:v>42.9</c:v>
                </c:pt>
                <c:pt idx="3">
                  <c:v>34.5</c:v>
                </c:pt>
                <c:pt idx="4">
                  <c:v>38.700000000000003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2218368"/>
        <c:axId val="252220544"/>
      </c:scatterChart>
      <c:valAx>
        <c:axId val="252218368"/>
        <c:scaling>
          <c:orientation val="minMax"/>
          <c:max val="16.400000000000002"/>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220544"/>
        <c:crosses val="autoZero"/>
        <c:crossBetween val="midCat"/>
      </c:valAx>
      <c:valAx>
        <c:axId val="252220544"/>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21836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本町では、財政の健全化を図るため、平成１７年度より地方債の発行を伴う普通建設事業の段階的縮減を図ってきている。それにより、</a:t>
          </a:r>
          <a:r>
            <a:rPr lang="ja-JP" altLang="en-US" sz="1400" b="0" i="0" baseline="0">
              <a:solidFill>
                <a:schemeClr val="dk1"/>
              </a:solidFill>
              <a:effectLst/>
              <a:latin typeface="+mn-lt"/>
              <a:ea typeface="+mn-ea"/>
              <a:cs typeface="+mn-cs"/>
            </a:rPr>
            <a:t>平成２７年度までは</a:t>
          </a:r>
          <a:r>
            <a:rPr lang="ja-JP" altLang="ja-JP" sz="1400" b="0" i="0" baseline="0">
              <a:solidFill>
                <a:schemeClr val="dk1"/>
              </a:solidFill>
              <a:effectLst/>
              <a:latin typeface="+mn-lt"/>
              <a:ea typeface="+mn-ea"/>
              <a:cs typeface="+mn-cs"/>
            </a:rPr>
            <a:t>元利償還金が減少傾向にあるため改善されてい</a:t>
          </a:r>
          <a:r>
            <a:rPr lang="ja-JP" altLang="en-US" sz="1400" b="0" i="0" baseline="0">
              <a:solidFill>
                <a:schemeClr val="dk1"/>
              </a:solidFill>
              <a:effectLst/>
              <a:latin typeface="+mn-lt"/>
              <a:ea typeface="+mn-ea"/>
              <a:cs typeface="+mn-cs"/>
            </a:rPr>
            <a:t>たが、平成２８年度については、平成２４年度過疎対策事業債（借入額５０７</a:t>
          </a:r>
          <a:r>
            <a:rPr lang="en-US"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６百万円）の元金償還開始に伴い元利償還金が増加したため、実質公債費比率の分子が増加している。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本町では、財政の健全化を図るため、平成１７年度より地方債の発行を伴う普通建設事業の段階的縮減を図ってきている</a:t>
          </a:r>
          <a:r>
            <a:rPr lang="ja-JP" altLang="en-US" sz="1400" b="0" i="0" baseline="0">
              <a:solidFill>
                <a:schemeClr val="dk1"/>
              </a:solidFill>
              <a:effectLst/>
              <a:latin typeface="+mn-lt"/>
              <a:ea typeface="+mn-ea"/>
              <a:cs typeface="+mn-cs"/>
            </a:rPr>
            <a:t>ため、一般会計等に係る地方債の現在高は減少傾向にある。</a:t>
          </a:r>
          <a:r>
            <a:rPr lang="ja-JP" altLang="ja-JP" sz="1400" b="0" i="0" baseline="0">
              <a:solidFill>
                <a:schemeClr val="dk1"/>
              </a:solidFill>
              <a:effectLst/>
              <a:latin typeface="+mn-lt"/>
              <a:ea typeface="+mn-ea"/>
              <a:cs typeface="+mn-cs"/>
            </a:rPr>
            <a:t>また、充当可能基金の計画的な積み増しを行い、将来負担比率の減少に努める。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4,057
4,035
520.69
7,818,760
6,979,155
728,973
3,512,600
7,085,578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38.7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当町では、平成２８年度に策定した公共施設等総合管理計画において、公共施設等の延べ床面積を２５％削減するという目標を掲げ、老朽化した施設の集約化・複合化や除却の検討の準備をしている。有形固定資産減価償却率については、施設の老朽化により類似団体平均と比較すると若干上回っているが、今後公共施設等総合管理計画に基づき積極的に取り組んでいき改善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463253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589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4000500" y="561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88477</xdr:rowOff>
    </xdr:from>
    <xdr:to>
      <xdr:col>3</xdr:col>
      <xdr:colOff>511175</xdr:colOff>
      <xdr:row>33</xdr:row>
      <xdr:rowOff>18627</xdr:rowOff>
    </xdr:to>
    <xdr:sp macro="" textlink="">
      <xdr:nvSpPr>
        <xdr:cNvPr id="77" name="円/楕円 76"/>
        <xdr:cNvSpPr/>
      </xdr:nvSpPr>
      <xdr:spPr>
        <a:xfrm>
          <a:off x="4000500" y="55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78" name="n_1aveValue有形固定資産減価償却率"/>
        <xdr:cNvSpPr txBox="1"/>
      </xdr:nvSpPr>
      <xdr:spPr>
        <a:xfrm>
          <a:off x="3836043" y="571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35154</xdr:rowOff>
    </xdr:from>
    <xdr:ext cx="405111" cy="259045"/>
    <xdr:sp macro="" textlink="">
      <xdr:nvSpPr>
        <xdr:cNvPr id="79" name="n_1mainValue有形固定資産減価償却率"/>
        <xdr:cNvSpPr txBox="1"/>
      </xdr:nvSpPr>
      <xdr:spPr>
        <a:xfrm>
          <a:off x="3836043" y="5350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4,057
4,035
520.69
7,818,760
6,979,155
728,973
3,512,600
7,085,578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91694</xdr:rowOff>
    </xdr:from>
    <xdr:to>
      <xdr:col>5</xdr:col>
      <xdr:colOff>409575</xdr:colOff>
      <xdr:row>40</xdr:row>
      <xdr:rowOff>21844</xdr:rowOff>
    </xdr:to>
    <xdr:sp macro="" textlink="">
      <xdr:nvSpPr>
        <xdr:cNvPr id="68" name="円/楕円 67"/>
        <xdr:cNvSpPr/>
      </xdr:nvSpPr>
      <xdr:spPr>
        <a:xfrm>
          <a:off x="3746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38371</xdr:rowOff>
    </xdr:from>
    <xdr:ext cx="405111" cy="259045"/>
    <xdr:sp macro="" textlink="">
      <xdr:nvSpPr>
        <xdr:cNvPr id="70" name="n_1mainValue【道路】&#10;有形固定資産減価償却率"/>
        <xdr:cNvSpPr txBox="1"/>
      </xdr:nvSpPr>
      <xdr:spPr>
        <a:xfrm>
          <a:off x="3582043" y="655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165074</xdr:rowOff>
    </xdr:from>
    <xdr:to>
      <xdr:col>14</xdr:col>
      <xdr:colOff>79375</xdr:colOff>
      <xdr:row>41</xdr:row>
      <xdr:rowOff>95224</xdr:rowOff>
    </xdr:to>
    <xdr:sp macro="" textlink="">
      <xdr:nvSpPr>
        <xdr:cNvPr id="107" name="円/楕円 106"/>
        <xdr:cNvSpPr/>
      </xdr:nvSpPr>
      <xdr:spPr>
        <a:xfrm>
          <a:off x="9588500" y="70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08"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111751</xdr:rowOff>
    </xdr:from>
    <xdr:ext cx="534377" cy="259045"/>
    <xdr:sp macro="" textlink="">
      <xdr:nvSpPr>
        <xdr:cNvPr id="109" name="n_1mainValue【道路】&#10;一人当たり延長"/>
        <xdr:cNvSpPr txBox="1"/>
      </xdr:nvSpPr>
      <xdr:spPr>
        <a:xfrm>
          <a:off x="9359410" y="67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143510</xdr:rowOff>
    </xdr:from>
    <xdr:to>
      <xdr:col>5</xdr:col>
      <xdr:colOff>409575</xdr:colOff>
      <xdr:row>64</xdr:row>
      <xdr:rowOff>73660</xdr:rowOff>
    </xdr:to>
    <xdr:sp macro="" textlink="">
      <xdr:nvSpPr>
        <xdr:cNvPr id="145" name="円/楕円 144"/>
        <xdr:cNvSpPr/>
      </xdr:nvSpPr>
      <xdr:spPr>
        <a:xfrm>
          <a:off x="3746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6"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64787</xdr:rowOff>
    </xdr:from>
    <xdr:ext cx="405111" cy="259045"/>
    <xdr:sp macro="" textlink="">
      <xdr:nvSpPr>
        <xdr:cNvPr id="147" name="n_1mainValue【橋りょう・トンネル】&#10;有形固定資産減価償却率"/>
        <xdr:cNvSpPr txBox="1"/>
      </xdr:nvSpPr>
      <xdr:spPr>
        <a:xfrm>
          <a:off x="3582043"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135682</xdr:rowOff>
    </xdr:from>
    <xdr:to>
      <xdr:col>14</xdr:col>
      <xdr:colOff>79375</xdr:colOff>
      <xdr:row>61</xdr:row>
      <xdr:rowOff>65832</xdr:rowOff>
    </xdr:to>
    <xdr:sp macro="" textlink="">
      <xdr:nvSpPr>
        <xdr:cNvPr id="184" name="円/楕円 183"/>
        <xdr:cNvSpPr/>
      </xdr:nvSpPr>
      <xdr:spPr>
        <a:xfrm>
          <a:off x="9588500" y="10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56959</xdr:rowOff>
    </xdr:from>
    <xdr:ext cx="599010" cy="259045"/>
    <xdr:sp macro="" textlink="">
      <xdr:nvSpPr>
        <xdr:cNvPr id="186" name="n_1mainValue【橋りょう・トンネル】&#10;一人当たり有形固定資産（償却資産）額"/>
        <xdr:cNvSpPr txBox="1"/>
      </xdr:nvSpPr>
      <xdr:spPr>
        <a:xfrm>
          <a:off x="9327094" y="105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106172</xdr:rowOff>
    </xdr:from>
    <xdr:to>
      <xdr:col>5</xdr:col>
      <xdr:colOff>409575</xdr:colOff>
      <xdr:row>84</xdr:row>
      <xdr:rowOff>36322</xdr:rowOff>
    </xdr:to>
    <xdr:sp macro="" textlink="">
      <xdr:nvSpPr>
        <xdr:cNvPr id="222" name="円/楕円 221"/>
        <xdr:cNvSpPr/>
      </xdr:nvSpPr>
      <xdr:spPr>
        <a:xfrm>
          <a:off x="3746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3"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27449</xdr:rowOff>
    </xdr:from>
    <xdr:ext cx="405111" cy="259045"/>
    <xdr:sp macro="" textlink="">
      <xdr:nvSpPr>
        <xdr:cNvPr id="224" name="n_1mainValue【公営住宅】&#10;有形固定資産減価償却率"/>
        <xdr:cNvSpPr txBox="1"/>
      </xdr:nvSpPr>
      <xdr:spPr>
        <a:xfrm>
          <a:off x="3582043" y="1442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136319</xdr:rowOff>
    </xdr:from>
    <xdr:to>
      <xdr:col>14</xdr:col>
      <xdr:colOff>79375</xdr:colOff>
      <xdr:row>83</xdr:row>
      <xdr:rowOff>66469</xdr:rowOff>
    </xdr:to>
    <xdr:sp macro="" textlink="">
      <xdr:nvSpPr>
        <xdr:cNvPr id="266" name="円/楕円 265"/>
        <xdr:cNvSpPr/>
      </xdr:nvSpPr>
      <xdr:spPr>
        <a:xfrm>
          <a:off x="9588500" y="141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7"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82996</xdr:rowOff>
    </xdr:from>
    <xdr:ext cx="469744" cy="259045"/>
    <xdr:sp macro="" textlink="">
      <xdr:nvSpPr>
        <xdr:cNvPr id="268" name="n_1mainValue【公営住宅】&#10;一人当たり面積"/>
        <xdr:cNvSpPr txBox="1"/>
      </xdr:nvSpPr>
      <xdr:spPr>
        <a:xfrm>
          <a:off x="9391727" y="1397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0" name="直線コネクタ 2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1" name="テキスト ボックス 28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2" name="直線コネクタ 2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3" name="テキスト ボックス 2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4" name="直線コネクタ 2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5" name="テキスト ボックス 2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6" name="直線コネクタ 2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7" name="テキスト ボックス 2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8" name="直線コネクタ 2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9" name="テキスト ボックス 2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0" name="直線コネクタ 2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1" name="テキスト ボックス 290"/>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3" name="テキスト ボックス 2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105592</xdr:rowOff>
    </xdr:from>
    <xdr:to>
      <xdr:col>6</xdr:col>
      <xdr:colOff>510540</xdr:colOff>
      <xdr:row>108</xdr:row>
      <xdr:rowOff>10886</xdr:rowOff>
    </xdr:to>
    <xdr:cxnSp macro="">
      <xdr:nvCxnSpPr>
        <xdr:cNvPr id="295" name="直線コネクタ 294"/>
        <xdr:cNvCxnSpPr/>
      </xdr:nvCxnSpPr>
      <xdr:spPr>
        <a:xfrm flipV="1">
          <a:off x="4634865" y="17936392"/>
          <a:ext cx="0" cy="59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96" name="【港湾・漁港】&#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97" name="直線コネクタ 296"/>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52269</xdr:rowOff>
    </xdr:from>
    <xdr:ext cx="405111" cy="259045"/>
    <xdr:sp macro="" textlink="">
      <xdr:nvSpPr>
        <xdr:cNvPr id="298" name="【港湾・漁港】&#10;有形固定資産減価償却率最大値テキスト"/>
        <xdr:cNvSpPr txBox="1"/>
      </xdr:nvSpPr>
      <xdr:spPr>
        <a:xfrm>
          <a:off x="4724400" y="1771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104</xdr:row>
      <xdr:rowOff>105592</xdr:rowOff>
    </xdr:from>
    <xdr:to>
      <xdr:col>6</xdr:col>
      <xdr:colOff>600075</xdr:colOff>
      <xdr:row>104</xdr:row>
      <xdr:rowOff>105592</xdr:rowOff>
    </xdr:to>
    <xdr:cxnSp macro="">
      <xdr:nvCxnSpPr>
        <xdr:cNvPr id="299" name="直線コネクタ 298"/>
        <xdr:cNvCxnSpPr/>
      </xdr:nvCxnSpPr>
      <xdr:spPr>
        <a:xfrm>
          <a:off x="4546600" y="1793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31585</xdr:rowOff>
    </xdr:from>
    <xdr:ext cx="405111" cy="259045"/>
    <xdr:sp macro="" textlink="">
      <xdr:nvSpPr>
        <xdr:cNvPr id="300" name="【港湾・漁港】&#10;有形固定資産減価償却率平均値テキスト"/>
        <xdr:cNvSpPr txBox="1"/>
      </xdr:nvSpPr>
      <xdr:spPr>
        <a:xfrm>
          <a:off x="47244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53158</xdr:rowOff>
    </xdr:from>
    <xdr:to>
      <xdr:col>6</xdr:col>
      <xdr:colOff>561975</xdr:colOff>
      <xdr:row>105</xdr:row>
      <xdr:rowOff>154758</xdr:rowOff>
    </xdr:to>
    <xdr:sp macro="" textlink="">
      <xdr:nvSpPr>
        <xdr:cNvPr id="301" name="フローチャート : 判断 300"/>
        <xdr:cNvSpPr/>
      </xdr:nvSpPr>
      <xdr:spPr>
        <a:xfrm>
          <a:off x="4584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98879</xdr:rowOff>
    </xdr:from>
    <xdr:to>
      <xdr:col>5</xdr:col>
      <xdr:colOff>409575</xdr:colOff>
      <xdr:row>104</xdr:row>
      <xdr:rowOff>29029</xdr:rowOff>
    </xdr:to>
    <xdr:sp macro="" textlink="">
      <xdr:nvSpPr>
        <xdr:cNvPr id="302" name="フローチャート : 判断 301"/>
        <xdr:cNvSpPr/>
      </xdr:nvSpPr>
      <xdr:spPr>
        <a:xfrm>
          <a:off x="3746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93980</xdr:rowOff>
    </xdr:from>
    <xdr:to>
      <xdr:col>5</xdr:col>
      <xdr:colOff>409575</xdr:colOff>
      <xdr:row>101</xdr:row>
      <xdr:rowOff>24130</xdr:rowOff>
    </xdr:to>
    <xdr:sp macro="" textlink="">
      <xdr:nvSpPr>
        <xdr:cNvPr id="308" name="円/楕円 307"/>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20156</xdr:rowOff>
    </xdr:from>
    <xdr:ext cx="405111" cy="259045"/>
    <xdr:sp macro="" textlink="">
      <xdr:nvSpPr>
        <xdr:cNvPr id="309" name="n_1aveValue【港湾・漁港】&#10;有形固定資産減価償却率"/>
        <xdr:cNvSpPr txBox="1"/>
      </xdr:nvSpPr>
      <xdr:spPr>
        <a:xfrm>
          <a:off x="3582043"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40657</xdr:rowOff>
    </xdr:from>
    <xdr:ext cx="405111" cy="259045"/>
    <xdr:sp macro="" textlink="">
      <xdr:nvSpPr>
        <xdr:cNvPr id="310" name="n_1mainValue【港湾・漁港】&#10;有形固定資産減価償却率"/>
        <xdr:cNvSpPr txBox="1"/>
      </xdr:nvSpPr>
      <xdr:spPr>
        <a:xfrm>
          <a:off x="3582043"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2" name="テキスト ボックス 32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4" name="テキスト ボックス 32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6" name="テキスト ボックス 32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8" name="テキスト ボックス 32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0" name="テキスト ボックス 32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32" name="直線コネクタ 331"/>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33"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34" name="直線コネクタ 333"/>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35"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6" name="直線コネクタ 335"/>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7" name="【港湾・漁港】&#10;一人当たり有形固定資産（償却資産）額平均値テキスト"/>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8" name="フローチャート : 判断 337"/>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9" name="フローチャート : 判断 338"/>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153326</xdr:rowOff>
    </xdr:from>
    <xdr:to>
      <xdr:col>14</xdr:col>
      <xdr:colOff>79375</xdr:colOff>
      <xdr:row>108</xdr:row>
      <xdr:rowOff>83476</xdr:rowOff>
    </xdr:to>
    <xdr:sp macro="" textlink="">
      <xdr:nvSpPr>
        <xdr:cNvPr id="345" name="円/楕円 344"/>
        <xdr:cNvSpPr/>
      </xdr:nvSpPr>
      <xdr:spPr>
        <a:xfrm>
          <a:off x="9588500" y="184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113526</xdr:rowOff>
    </xdr:from>
    <xdr:ext cx="690189" cy="259045"/>
    <xdr:sp macro="" textlink="">
      <xdr:nvSpPr>
        <xdr:cNvPr id="346" name="n_1aveValue【港湾・漁港】&#10;一人当たり有形固定資産（償却資産）額"/>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74603</xdr:rowOff>
    </xdr:from>
    <xdr:ext cx="534377" cy="259045"/>
    <xdr:sp macro="" textlink="">
      <xdr:nvSpPr>
        <xdr:cNvPr id="347" name="n_1mainValue【港湾・漁港】&#10;一人当たり有形固定資産（償却資産）額"/>
        <xdr:cNvSpPr txBox="1"/>
      </xdr:nvSpPr>
      <xdr:spPr>
        <a:xfrm>
          <a:off x="9359411" y="1859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73" name="直線コネクタ 372"/>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4"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5" name="直線コネクタ 374"/>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6"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7" name="直線コネクタ 37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8"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9" name="フローチャート : 判断 37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80" name="フローチャート : 判断 379"/>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151130</xdr:rowOff>
    </xdr:from>
    <xdr:to>
      <xdr:col>22</xdr:col>
      <xdr:colOff>415925</xdr:colOff>
      <xdr:row>35</xdr:row>
      <xdr:rowOff>81280</xdr:rowOff>
    </xdr:to>
    <xdr:sp macro="" textlink="">
      <xdr:nvSpPr>
        <xdr:cNvPr id="386" name="円/楕円 385"/>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87"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97807</xdr:rowOff>
    </xdr:from>
    <xdr:ext cx="405111" cy="259045"/>
    <xdr:sp macro="" textlink="">
      <xdr:nvSpPr>
        <xdr:cNvPr id="388" name="n_1mainValue【認定こども園・幼稚園・保育所】&#10;有形固定資産減価償却率"/>
        <xdr:cNvSpPr txBox="1"/>
      </xdr:nvSpPr>
      <xdr:spPr>
        <a:xfrm>
          <a:off x="15266043"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9" name="直線コネクタ 39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0" name="テキスト ボックス 39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1" name="直線コネクタ 40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2" name="テキスト ボックス 401"/>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3" name="直線コネクタ 40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4" name="テキスト ボックス 403"/>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5" name="直線コネクタ 40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6" name="テキスト ボックス 405"/>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8" name="テキスト ボックス 407"/>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10" name="直線コネクタ 409"/>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11"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12" name="直線コネクタ 411"/>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13"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4" name="直線コネクタ 413"/>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5"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6" name="フローチャート : 判断 415"/>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7" name="フローチャート : 判断 416"/>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64491</xdr:rowOff>
    </xdr:from>
    <xdr:to>
      <xdr:col>31</xdr:col>
      <xdr:colOff>85725</xdr:colOff>
      <xdr:row>41</xdr:row>
      <xdr:rowOff>166091</xdr:rowOff>
    </xdr:to>
    <xdr:sp macro="" textlink="">
      <xdr:nvSpPr>
        <xdr:cNvPr id="423" name="円/楕円 422"/>
        <xdr:cNvSpPr/>
      </xdr:nvSpPr>
      <xdr:spPr>
        <a:xfrm>
          <a:off x="21272500" y="70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424"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11168</xdr:rowOff>
    </xdr:from>
    <xdr:ext cx="469744" cy="259045"/>
    <xdr:sp macro="" textlink="">
      <xdr:nvSpPr>
        <xdr:cNvPr id="425" name="n_1mainValue【認定こども園・幼稚園・保育所】&#10;一人当たり面積"/>
        <xdr:cNvSpPr txBox="1"/>
      </xdr:nvSpPr>
      <xdr:spPr>
        <a:xfrm>
          <a:off x="21075727" y="686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8" name="テキスト ボックス 44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50" name="直線コネクタ 449"/>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51"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52" name="直線コネクタ 451"/>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3"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4" name="直線コネクタ 45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55"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56" name="フローチャート : 判断 455"/>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57" name="フローチャート : 判断 456"/>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21590</xdr:rowOff>
    </xdr:from>
    <xdr:to>
      <xdr:col>22</xdr:col>
      <xdr:colOff>415925</xdr:colOff>
      <xdr:row>62</xdr:row>
      <xdr:rowOff>123190</xdr:rowOff>
    </xdr:to>
    <xdr:sp macro="" textlink="">
      <xdr:nvSpPr>
        <xdr:cNvPr id="463" name="円/楕円 462"/>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464"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114317</xdr:rowOff>
    </xdr:from>
    <xdr:ext cx="405111" cy="259045"/>
    <xdr:sp macro="" textlink="">
      <xdr:nvSpPr>
        <xdr:cNvPr id="465" name="n_1mainValue【学校施設】&#10;有形固定資産減価償却率"/>
        <xdr:cNvSpPr txBox="1"/>
      </xdr:nvSpPr>
      <xdr:spPr>
        <a:xfrm>
          <a:off x="15266043"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81" name="テキスト ボックス 4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83" name="テキスト ボックス 4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5" name="テキスト ボックス 4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9" name="直線コネクタ 488"/>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90"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91" name="直線コネクタ 490"/>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92"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93" name="直線コネクタ 492"/>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4"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5" name="フローチャート : 判断 494"/>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6" name="フローチャート : 判断 495"/>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23800</xdr:rowOff>
    </xdr:from>
    <xdr:to>
      <xdr:col>31</xdr:col>
      <xdr:colOff>85725</xdr:colOff>
      <xdr:row>62</xdr:row>
      <xdr:rowOff>125400</xdr:rowOff>
    </xdr:to>
    <xdr:sp macro="" textlink="">
      <xdr:nvSpPr>
        <xdr:cNvPr id="502" name="円/楕円 501"/>
        <xdr:cNvSpPr/>
      </xdr:nvSpPr>
      <xdr:spPr>
        <a:xfrm>
          <a:off x="21272500" y="106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503"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141927</xdr:rowOff>
    </xdr:from>
    <xdr:ext cx="469744" cy="259045"/>
    <xdr:sp macro="" textlink="">
      <xdr:nvSpPr>
        <xdr:cNvPr id="504" name="n_1mainValue【学校施設】&#10;一人当たり面積"/>
        <xdr:cNvSpPr txBox="1"/>
      </xdr:nvSpPr>
      <xdr:spPr>
        <a:xfrm>
          <a:off x="21075727" y="104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6" name="正方形/長方形 505"/>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7" name="正方形/長方形 506"/>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8" name="正方形/長方形 507"/>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9" name="正方形/長方形 508"/>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12" name="正方形/長方形 51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13" name="正方形/長方形 51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14" name="正方形/長方形 51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15" name="正方形/長方形 51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類似団体と比較して特に有形固定資産減価償却率が高くなっている施設は、保育所、漁港であり、特に低くなっている施設は、学校施設、公営住宅である。</a:t>
          </a:r>
          <a:endParaRPr lang="ja-JP" altLang="ja-JP" sz="1400">
            <a:effectLst/>
          </a:endParaRPr>
        </a:p>
        <a:p>
          <a:r>
            <a:rPr kumimoji="1" lang="ja-JP" altLang="ja-JP" sz="1100">
              <a:solidFill>
                <a:schemeClr val="dk1"/>
              </a:solidFill>
              <a:effectLst/>
              <a:latin typeface="+mn-lt"/>
              <a:ea typeface="+mn-ea"/>
              <a:cs typeface="+mn-cs"/>
            </a:rPr>
            <a:t>保育所は昭和５７年に建設、漁港施設は古くて昭和５２年に建設された物件であり、老朽化により有形固定資産減価償却率が高くなっている。学校施設は中学校が平成１４年に建替、小学校が平成２７年に建替、公営住宅は昭和３０年代・昭和５０年代の住宅があるものの、平成２２年から古い団地の建替が行われ平成２９年度に整備が完了。それぞれ新しい施設を建設したため、有形固定資産減価償却率が低くなっている。平成２８年度に策定した公共施設総合管理計画に基づき老朽化対策に取り組んでいく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4,057
4,035
520.69
7,818,760
6,979,155
728,973
3,512,600
7,085,578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54356</xdr:rowOff>
    </xdr:from>
    <xdr:to>
      <xdr:col>5</xdr:col>
      <xdr:colOff>409575</xdr:colOff>
      <xdr:row>57</xdr:row>
      <xdr:rowOff>155956</xdr:rowOff>
    </xdr:to>
    <xdr:sp macro="" textlink="">
      <xdr:nvSpPr>
        <xdr:cNvPr id="85" name="円/楕円 84"/>
        <xdr:cNvSpPr/>
      </xdr:nvSpPr>
      <xdr:spPr>
        <a:xfrm>
          <a:off x="3746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1033</xdr:rowOff>
    </xdr:from>
    <xdr:ext cx="405111" cy="259045"/>
    <xdr:sp macro="" textlink="">
      <xdr:nvSpPr>
        <xdr:cNvPr id="86" name="n_1mainValue【体育館・プール】&#10;有形固定資産減価償却率"/>
        <xdr:cNvSpPr txBox="1"/>
      </xdr:nvSpPr>
      <xdr:spPr>
        <a:xfrm>
          <a:off x="3582043"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101382</xdr:rowOff>
    </xdr:from>
    <xdr:to>
      <xdr:col>14</xdr:col>
      <xdr:colOff>79375</xdr:colOff>
      <xdr:row>63</xdr:row>
      <xdr:rowOff>31532</xdr:rowOff>
    </xdr:to>
    <xdr:sp macro="" textlink="">
      <xdr:nvSpPr>
        <xdr:cNvPr id="126" name="円/楕円 125"/>
        <xdr:cNvSpPr/>
      </xdr:nvSpPr>
      <xdr:spPr>
        <a:xfrm>
          <a:off x="9588500" y="107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48059</xdr:rowOff>
    </xdr:from>
    <xdr:ext cx="469744" cy="259045"/>
    <xdr:sp macro="" textlink="">
      <xdr:nvSpPr>
        <xdr:cNvPr id="127" name="n_1mainValue【体育館・プール】&#10;一人当たり面積"/>
        <xdr:cNvSpPr txBox="1"/>
      </xdr:nvSpPr>
      <xdr:spPr>
        <a:xfrm>
          <a:off x="9391727" y="105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160" name="n_1aveValue【福祉施設】&#10;有形固定資産減価償却率"/>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52070</xdr:rowOff>
    </xdr:from>
    <xdr:to>
      <xdr:col>5</xdr:col>
      <xdr:colOff>409575</xdr:colOff>
      <xdr:row>84</xdr:row>
      <xdr:rowOff>153670</xdr:rowOff>
    </xdr:to>
    <xdr:sp macro="" textlink="">
      <xdr:nvSpPr>
        <xdr:cNvPr id="166" name="円/楕円 165"/>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144797</xdr:rowOff>
    </xdr:from>
    <xdr:ext cx="405111" cy="259045"/>
    <xdr:sp macro="" textlink="">
      <xdr:nvSpPr>
        <xdr:cNvPr id="167" name="n_1mainValue【福祉施設】&#10;有形固定資産減価償却率"/>
        <xdr:cNvSpPr txBox="1"/>
      </xdr:nvSpPr>
      <xdr:spPr>
        <a:xfrm>
          <a:off x="3582043"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138937</xdr:rowOff>
    </xdr:from>
    <xdr:to>
      <xdr:col>14</xdr:col>
      <xdr:colOff>79375</xdr:colOff>
      <xdr:row>80</xdr:row>
      <xdr:rowOff>69087</xdr:rowOff>
    </xdr:to>
    <xdr:sp macro="" textlink="">
      <xdr:nvSpPr>
        <xdr:cNvPr id="206" name="円/楕円 205"/>
        <xdr:cNvSpPr/>
      </xdr:nvSpPr>
      <xdr:spPr>
        <a:xfrm>
          <a:off x="9588500" y="13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85614</xdr:rowOff>
    </xdr:from>
    <xdr:ext cx="469744" cy="259045"/>
    <xdr:sp macro="" textlink="">
      <xdr:nvSpPr>
        <xdr:cNvPr id="207" name="n_1mainValue【福祉施設】&#10;一人当たり面積"/>
        <xdr:cNvSpPr txBox="1"/>
      </xdr:nvSpPr>
      <xdr:spPr>
        <a:xfrm>
          <a:off x="93917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8" name="正方形/長方形 2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9" name="正方形/長方形 2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0" name="正方形/長方形 2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1" name="正方形/長方形 2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2" name="正方形/長方形 2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3" name="正方形/長方形 2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4" name="正方形/長方形 2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5" name="正方形/長方形 2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4" name="正方形/長方形 2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5" name="正方形/長方形 2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6" name="正方形/長方形 2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7" name="正方形/長方形 2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8" name="正方形/長方形 2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9" name="正方形/長方形 2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0" name="正方形/長方形 2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1" name="正方形/長方形 2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2" name="正方形/長方形 2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3" name="正方形/長方形 2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4" name="正方形/長方形 2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5" name="正方形/長方形 2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6" name="正方形/長方形 2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7" name="正方形/長方形 2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8" name="正方形/長方形 2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9" name="正方形/長方形 2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0" name="テキスト ボックス 2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1" name="直線コネクタ 2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2" name="テキスト ボックス 2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3" name="直線コネクタ 2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4" name="テキスト ボックス 2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5" name="直線コネクタ 2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6" name="テキスト ボックス 2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7" name="直線コネクタ 2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8" name="テキスト ボックス 2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9" name="直線コネクタ 2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90" name="テキスト ボックス 2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1" name="直線コネクタ 2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2" name="テキスト ボックス 2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3" name="直線コネクタ 2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4" name="テキスト ボックス 2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6" name="直線コネクタ 295"/>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7"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8" name="直線コネクタ 2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99"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00" name="直線コネクタ 299"/>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01"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02" name="フローチャート : 判断 301"/>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03" name="フローチャート : 判断 302"/>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04"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5" name="テキスト ボックス 3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6" name="テキスト ボックス 3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7" name="テキスト ボックス 3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8" name="テキスト ボックス 3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9" name="テキスト ボックス 3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63500</xdr:rowOff>
    </xdr:from>
    <xdr:to>
      <xdr:col>22</xdr:col>
      <xdr:colOff>415925</xdr:colOff>
      <xdr:row>100</xdr:row>
      <xdr:rowOff>165100</xdr:rowOff>
    </xdr:to>
    <xdr:sp macro="" textlink="">
      <xdr:nvSpPr>
        <xdr:cNvPr id="310" name="円/楕円 309"/>
        <xdr:cNvSpPr/>
      </xdr:nvSpPr>
      <xdr:spPr>
        <a:xfrm>
          <a:off x="15430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10177</xdr:rowOff>
    </xdr:from>
    <xdr:ext cx="405111" cy="259045"/>
    <xdr:sp macro="" textlink="">
      <xdr:nvSpPr>
        <xdr:cNvPr id="311" name="n_1mainValue【庁舎】&#10;有形固定資産減価償却率"/>
        <xdr:cNvSpPr txBox="1"/>
      </xdr:nvSpPr>
      <xdr:spPr>
        <a:xfrm>
          <a:off x="15266043"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2" name="正方形/長方形 3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3" name="正方形/長方形 3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4" name="正方形/長方形 3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5" name="正方形/長方形 3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6" name="正方形/長方形 3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7" name="正方形/長方形 3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8" name="正方形/長方形 3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9" name="正方形/長方形 3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0" name="テキスト ボックス 3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1" name="直線コネクタ 3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2" name="直線コネクタ 3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3" name="テキスト ボックス 3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4" name="直線コネクタ 3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5" name="テキスト ボックス 3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6" name="直線コネクタ 3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7" name="テキスト ボックス 3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8" name="直線コネクタ 3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9" name="テキスト ボックス 3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0" name="直線コネクタ 3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1" name="テキスト ボックス 3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33" name="直線コネクタ 332"/>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4"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5" name="直線コネクタ 334"/>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6"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7" name="直線コネクタ 336"/>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8"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39" name="フローチャート : 判断 338"/>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40" name="フローチャート : 判断 339"/>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341"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2" name="テキスト ボックス 3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3" name="テキスト ボックス 3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4" name="テキスト ボックス 3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5" name="テキスト ボックス 3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6" name="テキスト ボックス 3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5283</xdr:rowOff>
    </xdr:from>
    <xdr:to>
      <xdr:col>31</xdr:col>
      <xdr:colOff>85725</xdr:colOff>
      <xdr:row>107</xdr:row>
      <xdr:rowOff>106883</xdr:rowOff>
    </xdr:to>
    <xdr:sp macro="" textlink="">
      <xdr:nvSpPr>
        <xdr:cNvPr id="347" name="円/楕円 346"/>
        <xdr:cNvSpPr/>
      </xdr:nvSpPr>
      <xdr:spPr>
        <a:xfrm>
          <a:off x="21272500" y="1835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98010</xdr:rowOff>
    </xdr:from>
    <xdr:ext cx="469744" cy="259045"/>
    <xdr:sp macro="" textlink="">
      <xdr:nvSpPr>
        <xdr:cNvPr id="348" name="n_1mainValue【庁舎】&#10;一人当たり面積"/>
        <xdr:cNvSpPr txBox="1"/>
      </xdr:nvSpPr>
      <xdr:spPr>
        <a:xfrm>
          <a:off x="21075727" y="184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9" name="正方形/長方形 3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0" name="正方形/長方形 3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1" name="テキスト ボックス 3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類似団体と比較して特に有形固定資産減価償却率が高くなっている施設は、庁舎、体育館・プールであり、特に低くなっている施設は、福祉施設である。</a:t>
          </a:r>
          <a:endParaRPr lang="ja-JP" altLang="ja-JP" sz="1400">
            <a:effectLst/>
          </a:endParaRPr>
        </a:p>
        <a:p>
          <a:r>
            <a:rPr kumimoji="1" lang="ja-JP" altLang="ja-JP" sz="1100">
              <a:solidFill>
                <a:schemeClr val="dk1"/>
              </a:solidFill>
              <a:effectLst/>
              <a:latin typeface="+mn-lt"/>
              <a:ea typeface="+mn-ea"/>
              <a:cs typeface="+mn-cs"/>
            </a:rPr>
            <a:t>庁舎は昭和４３年建設、体育館は昭和５１年建設、プールは昭和５９年に建設された物件であり、老朽化により有形固定資産減価償却率が高くなっている。福祉施設は平成２５年度に複合施設を新築し、老朽化した会館を解体した。今後、さらなる統廃合を進めるため平成２８年度に策定した公共施設総合管理計画に基づき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4,057
4,035
520.69
7,818,760
6,979,155
728,973
3,512,600
7,085,578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と比べると０．０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ポイント下回り、長引く景気低迷による個人・法人関係の減収などから平成２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と比べると０．０１ポイント下回っている。今後についても、退職者不補充等による職員数の削減による人件費の削減や緊急に必要な事業を峻別し、投資的経費を抑制することにより、歳出の削減を実施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20320</xdr:rowOff>
    </xdr:to>
    <xdr:cxnSp macro="">
      <xdr:nvCxnSpPr>
        <xdr:cNvPr id="68" name="直線コネクタ 67"/>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20320</xdr:rowOff>
    </xdr:to>
    <xdr:cxnSp macro="">
      <xdr:nvCxnSpPr>
        <xdr:cNvPr id="74" name="直線コネクタ 73"/>
        <xdr:cNvCxnSpPr/>
      </xdr:nvCxnSpPr>
      <xdr:spPr>
        <a:xfrm>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平成２４年度過疎対策事業債の元金償還開始に伴い、経常経費充当一般財源額が増加したことにより</a:t>
          </a:r>
          <a:r>
            <a:rPr lang="ja-JP" altLang="ja-JP" sz="1100" b="0" i="0" baseline="0">
              <a:solidFill>
                <a:schemeClr val="dk1"/>
              </a:solidFill>
              <a:effectLst/>
              <a:latin typeface="+mn-lt"/>
              <a:ea typeface="+mn-ea"/>
              <a:cs typeface="+mn-cs"/>
            </a:rPr>
            <a:t>、経常収支比率は、類似団体平均を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a:t>
          </a:r>
          <a:r>
            <a:rPr lang="ja-JP" altLang="ja-JP" sz="1100" b="0" i="0" baseline="0">
              <a:solidFill>
                <a:schemeClr val="dk1"/>
              </a:solidFill>
              <a:effectLst/>
              <a:latin typeface="+mn-lt"/>
              <a:ea typeface="+mn-ea"/>
              <a:cs typeface="+mn-cs"/>
            </a:rPr>
            <a:t>いる。今後についても、人件費の削減など行財政改革への取組みを通じて、義務的経費の削減に努め</a:t>
          </a:r>
          <a:r>
            <a:rPr lang="ja-JP" altLang="en-US"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55699</xdr:rowOff>
    </xdr:from>
    <xdr:to>
      <xdr:col>7</xdr:col>
      <xdr:colOff>152400</xdr:colOff>
      <xdr:row>64</xdr:row>
      <xdr:rowOff>63500</xdr:rowOff>
    </xdr:to>
    <xdr:cxnSp macro="">
      <xdr:nvCxnSpPr>
        <xdr:cNvPr id="130" name="直線コネクタ 129"/>
        <xdr:cNvCxnSpPr/>
      </xdr:nvCxnSpPr>
      <xdr:spPr>
        <a:xfrm>
          <a:off x="4114800" y="10857049"/>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55699</xdr:rowOff>
    </xdr:from>
    <xdr:to>
      <xdr:col>6</xdr:col>
      <xdr:colOff>0</xdr:colOff>
      <xdr:row>64</xdr:row>
      <xdr:rowOff>25581</xdr:rowOff>
    </xdr:to>
    <xdr:cxnSp macro="">
      <xdr:nvCxnSpPr>
        <xdr:cNvPr id="133" name="直線コネクタ 132"/>
        <xdr:cNvCxnSpPr/>
      </xdr:nvCxnSpPr>
      <xdr:spPr>
        <a:xfrm flipV="1">
          <a:off x="3225800" y="1085704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127181</xdr:rowOff>
    </xdr:from>
    <xdr:to>
      <xdr:col>4</xdr:col>
      <xdr:colOff>482600</xdr:colOff>
      <xdr:row>64</xdr:row>
      <xdr:rowOff>25581</xdr:rowOff>
    </xdr:to>
    <xdr:cxnSp macro="">
      <xdr:nvCxnSpPr>
        <xdr:cNvPr id="136" name="直線コネクタ 135"/>
        <xdr:cNvCxnSpPr/>
      </xdr:nvCxnSpPr>
      <xdr:spPr>
        <a:xfrm>
          <a:off x="2336800" y="1075708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106499</xdr:rowOff>
    </xdr:from>
    <xdr:to>
      <xdr:col>3</xdr:col>
      <xdr:colOff>279400</xdr:colOff>
      <xdr:row>62</xdr:row>
      <xdr:rowOff>127181</xdr:rowOff>
    </xdr:to>
    <xdr:cxnSp macro="">
      <xdr:nvCxnSpPr>
        <xdr:cNvPr id="139" name="直線コネクタ 138"/>
        <xdr:cNvCxnSpPr/>
      </xdr:nvCxnSpPr>
      <xdr:spPr>
        <a:xfrm>
          <a:off x="1447800" y="1073639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49" name="円/楕円 148"/>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50"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4899</xdr:rowOff>
    </xdr:from>
    <xdr:to>
      <xdr:col>6</xdr:col>
      <xdr:colOff>50800</xdr:colOff>
      <xdr:row>63</xdr:row>
      <xdr:rowOff>106499</xdr:rowOff>
    </xdr:to>
    <xdr:sp macro="" textlink="">
      <xdr:nvSpPr>
        <xdr:cNvPr id="151" name="円/楕円 150"/>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116676</xdr:rowOff>
    </xdr:from>
    <xdr:ext cx="736600" cy="259045"/>
    <xdr:sp macro="" textlink="">
      <xdr:nvSpPr>
        <xdr:cNvPr id="152" name="テキスト ボックス 151"/>
        <xdr:cNvSpPr txBox="1"/>
      </xdr:nvSpPr>
      <xdr:spPr>
        <a:xfrm>
          <a:off x="3733800" y="1057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146231</xdr:rowOff>
    </xdr:from>
    <xdr:to>
      <xdr:col>4</xdr:col>
      <xdr:colOff>533400</xdr:colOff>
      <xdr:row>64</xdr:row>
      <xdr:rowOff>76381</xdr:rowOff>
    </xdr:to>
    <xdr:sp macro="" textlink="">
      <xdr:nvSpPr>
        <xdr:cNvPr id="153" name="円/楕円 152"/>
        <xdr:cNvSpPr/>
      </xdr:nvSpPr>
      <xdr:spPr>
        <a:xfrm>
          <a:off x="3175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86558</xdr:rowOff>
    </xdr:from>
    <xdr:ext cx="762000" cy="259045"/>
    <xdr:sp macro="" textlink="">
      <xdr:nvSpPr>
        <xdr:cNvPr id="154" name="テキスト ボックス 153"/>
        <xdr:cNvSpPr txBox="1"/>
      </xdr:nvSpPr>
      <xdr:spPr>
        <a:xfrm>
          <a:off x="2844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76381</xdr:rowOff>
    </xdr:from>
    <xdr:to>
      <xdr:col>3</xdr:col>
      <xdr:colOff>330200</xdr:colOff>
      <xdr:row>63</xdr:row>
      <xdr:rowOff>6531</xdr:rowOff>
    </xdr:to>
    <xdr:sp macro="" textlink="">
      <xdr:nvSpPr>
        <xdr:cNvPr id="155" name="円/楕円 154"/>
        <xdr:cNvSpPr/>
      </xdr:nvSpPr>
      <xdr:spPr>
        <a:xfrm>
          <a:off x="2286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16708</xdr:rowOff>
    </xdr:from>
    <xdr:ext cx="762000" cy="259045"/>
    <xdr:sp macro="" textlink="">
      <xdr:nvSpPr>
        <xdr:cNvPr id="156" name="テキスト ボックス 155"/>
        <xdr:cNvSpPr txBox="1"/>
      </xdr:nvSpPr>
      <xdr:spPr>
        <a:xfrm>
          <a:off x="1955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55699</xdr:rowOff>
    </xdr:from>
    <xdr:to>
      <xdr:col>2</xdr:col>
      <xdr:colOff>127000</xdr:colOff>
      <xdr:row>62</xdr:row>
      <xdr:rowOff>157299</xdr:rowOff>
    </xdr:to>
    <xdr:sp macro="" textlink="">
      <xdr:nvSpPr>
        <xdr:cNvPr id="157" name="円/楕円 156"/>
        <xdr:cNvSpPr/>
      </xdr:nvSpPr>
      <xdr:spPr>
        <a:xfrm>
          <a:off x="1397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167476</xdr:rowOff>
    </xdr:from>
    <xdr:ext cx="762000" cy="259045"/>
    <xdr:sp macro="" textlink="">
      <xdr:nvSpPr>
        <xdr:cNvPr id="158" name="テキスト ボックス 157"/>
        <xdr:cNvSpPr txBox="1"/>
      </xdr:nvSpPr>
      <xdr:spPr>
        <a:xfrm>
          <a:off x="1066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[378,620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概ね類似団体平均の決算額となっているが、今後についても、退職者不補充等による職員数の削減や行財政改革への取組みを通じて人件費の抑制を図っていきたい。また、物件費についても、公共施設の民間委託や指定管理者</a:t>
          </a:r>
          <a:r>
            <a:rPr lang="ja-JP" altLang="en-US" sz="1100" b="0" i="0" baseline="0">
              <a:solidFill>
                <a:schemeClr val="dk1"/>
              </a:solidFill>
              <a:effectLst/>
              <a:latin typeface="+mn-lt"/>
              <a:ea typeface="+mn-ea"/>
              <a:cs typeface="+mn-cs"/>
            </a:rPr>
            <a:t>制度の活用</a:t>
          </a:r>
          <a:r>
            <a:rPr lang="ja-JP" altLang="ja-JP" sz="1100" b="0" i="0" baseline="0">
              <a:solidFill>
                <a:schemeClr val="dk1"/>
              </a:solidFill>
              <a:effectLst/>
              <a:latin typeface="+mn-lt"/>
              <a:ea typeface="+mn-ea"/>
              <a:cs typeface="+mn-cs"/>
            </a:rPr>
            <a:t>による管理等の</a:t>
          </a:r>
          <a:r>
            <a:rPr lang="ja-JP" altLang="en-US" sz="1100" b="0" i="0" baseline="0">
              <a:solidFill>
                <a:schemeClr val="dk1"/>
              </a:solidFill>
              <a:effectLst/>
              <a:latin typeface="+mn-lt"/>
              <a:ea typeface="+mn-ea"/>
              <a:cs typeface="+mn-cs"/>
            </a:rPr>
            <a:t>合理化を</a:t>
          </a:r>
          <a:r>
            <a:rPr lang="ja-JP" altLang="ja-JP" sz="1100" b="0" i="0" baseline="0">
              <a:solidFill>
                <a:schemeClr val="dk1"/>
              </a:solidFill>
              <a:effectLst/>
              <a:latin typeface="+mn-lt"/>
              <a:ea typeface="+mn-ea"/>
              <a:cs typeface="+mn-cs"/>
            </a:rPr>
            <a:t>図り、経費を抑制していきたい。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119366</xdr:rowOff>
    </xdr:from>
    <xdr:to>
      <xdr:col>7</xdr:col>
      <xdr:colOff>152400</xdr:colOff>
      <xdr:row>82</xdr:row>
      <xdr:rowOff>136100</xdr:rowOff>
    </xdr:to>
    <xdr:cxnSp macro="">
      <xdr:nvCxnSpPr>
        <xdr:cNvPr id="194" name="直線コネクタ 193"/>
        <xdr:cNvCxnSpPr/>
      </xdr:nvCxnSpPr>
      <xdr:spPr>
        <a:xfrm flipV="1">
          <a:off x="4114800" y="14178266"/>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92523</xdr:rowOff>
    </xdr:from>
    <xdr:to>
      <xdr:col>6</xdr:col>
      <xdr:colOff>0</xdr:colOff>
      <xdr:row>82</xdr:row>
      <xdr:rowOff>136100</xdr:rowOff>
    </xdr:to>
    <xdr:cxnSp macro="">
      <xdr:nvCxnSpPr>
        <xdr:cNvPr id="197" name="直線コネクタ 196"/>
        <xdr:cNvCxnSpPr/>
      </xdr:nvCxnSpPr>
      <xdr:spPr>
        <a:xfrm>
          <a:off x="3225800" y="14151423"/>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89123</xdr:rowOff>
    </xdr:from>
    <xdr:to>
      <xdr:col>4</xdr:col>
      <xdr:colOff>482600</xdr:colOff>
      <xdr:row>82</xdr:row>
      <xdr:rowOff>92523</xdr:rowOff>
    </xdr:to>
    <xdr:cxnSp macro="">
      <xdr:nvCxnSpPr>
        <xdr:cNvPr id="200" name="直線コネクタ 199"/>
        <xdr:cNvCxnSpPr/>
      </xdr:nvCxnSpPr>
      <xdr:spPr>
        <a:xfrm>
          <a:off x="2336800" y="14148023"/>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79279</xdr:rowOff>
    </xdr:from>
    <xdr:to>
      <xdr:col>3</xdr:col>
      <xdr:colOff>279400</xdr:colOff>
      <xdr:row>82</xdr:row>
      <xdr:rowOff>89123</xdr:rowOff>
    </xdr:to>
    <xdr:cxnSp macro="">
      <xdr:nvCxnSpPr>
        <xdr:cNvPr id="203" name="直線コネクタ 202"/>
        <xdr:cNvCxnSpPr/>
      </xdr:nvCxnSpPr>
      <xdr:spPr>
        <a:xfrm>
          <a:off x="1447800" y="14138179"/>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68566</xdr:rowOff>
    </xdr:from>
    <xdr:to>
      <xdr:col>7</xdr:col>
      <xdr:colOff>203200</xdr:colOff>
      <xdr:row>82</xdr:row>
      <xdr:rowOff>170166</xdr:rowOff>
    </xdr:to>
    <xdr:sp macro="" textlink="">
      <xdr:nvSpPr>
        <xdr:cNvPr id="213" name="円/楕円 212"/>
        <xdr:cNvSpPr/>
      </xdr:nvSpPr>
      <xdr:spPr>
        <a:xfrm>
          <a:off x="4902200" y="141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85093</xdr:rowOff>
    </xdr:from>
    <xdr:ext cx="762000" cy="259045"/>
    <xdr:sp macro="" textlink="">
      <xdr:nvSpPr>
        <xdr:cNvPr id="214" name="人件費・物件費等の状況該当値テキスト"/>
        <xdr:cNvSpPr txBox="1"/>
      </xdr:nvSpPr>
      <xdr:spPr>
        <a:xfrm>
          <a:off x="5041900" y="1397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378,620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85300</xdr:rowOff>
    </xdr:from>
    <xdr:to>
      <xdr:col>6</xdr:col>
      <xdr:colOff>50800</xdr:colOff>
      <xdr:row>83</xdr:row>
      <xdr:rowOff>15450</xdr:rowOff>
    </xdr:to>
    <xdr:sp macro="" textlink="">
      <xdr:nvSpPr>
        <xdr:cNvPr id="215" name="円/楕円 214"/>
        <xdr:cNvSpPr/>
      </xdr:nvSpPr>
      <xdr:spPr>
        <a:xfrm>
          <a:off x="4064000" y="141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227</xdr:rowOff>
    </xdr:from>
    <xdr:ext cx="736600" cy="259045"/>
    <xdr:sp macro="" textlink="">
      <xdr:nvSpPr>
        <xdr:cNvPr id="216" name="テキスト ボックス 215"/>
        <xdr:cNvSpPr txBox="1"/>
      </xdr:nvSpPr>
      <xdr:spPr>
        <a:xfrm>
          <a:off x="3733800" y="142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41723</xdr:rowOff>
    </xdr:from>
    <xdr:to>
      <xdr:col>4</xdr:col>
      <xdr:colOff>533400</xdr:colOff>
      <xdr:row>82</xdr:row>
      <xdr:rowOff>143323</xdr:rowOff>
    </xdr:to>
    <xdr:sp macro="" textlink="">
      <xdr:nvSpPr>
        <xdr:cNvPr id="217" name="円/楕円 216"/>
        <xdr:cNvSpPr/>
      </xdr:nvSpPr>
      <xdr:spPr>
        <a:xfrm>
          <a:off x="3175000" y="14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153500</xdr:rowOff>
    </xdr:from>
    <xdr:ext cx="762000" cy="259045"/>
    <xdr:sp macro="" textlink="">
      <xdr:nvSpPr>
        <xdr:cNvPr id="218" name="テキスト ボックス 217"/>
        <xdr:cNvSpPr txBox="1"/>
      </xdr:nvSpPr>
      <xdr:spPr>
        <a:xfrm>
          <a:off x="2844800" y="1386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355,258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38323</xdr:rowOff>
    </xdr:from>
    <xdr:to>
      <xdr:col>3</xdr:col>
      <xdr:colOff>330200</xdr:colOff>
      <xdr:row>82</xdr:row>
      <xdr:rowOff>139923</xdr:rowOff>
    </xdr:to>
    <xdr:sp macro="" textlink="">
      <xdr:nvSpPr>
        <xdr:cNvPr id="219" name="円/楕円 218"/>
        <xdr:cNvSpPr/>
      </xdr:nvSpPr>
      <xdr:spPr>
        <a:xfrm>
          <a:off x="2286000" y="140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150100</xdr:rowOff>
    </xdr:from>
    <xdr:ext cx="762000" cy="259045"/>
    <xdr:sp macro="" textlink="">
      <xdr:nvSpPr>
        <xdr:cNvPr id="220" name="テキスト ボックス 219"/>
        <xdr:cNvSpPr txBox="1"/>
      </xdr:nvSpPr>
      <xdr:spPr>
        <a:xfrm>
          <a:off x="1955800" y="1386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352,300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28479</xdr:rowOff>
    </xdr:from>
    <xdr:to>
      <xdr:col>2</xdr:col>
      <xdr:colOff>127000</xdr:colOff>
      <xdr:row>82</xdr:row>
      <xdr:rowOff>130079</xdr:rowOff>
    </xdr:to>
    <xdr:sp macro="" textlink="">
      <xdr:nvSpPr>
        <xdr:cNvPr id="221" name="円/楕円 220"/>
        <xdr:cNvSpPr/>
      </xdr:nvSpPr>
      <xdr:spPr>
        <a:xfrm>
          <a:off x="1397000" y="140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140256</xdr:rowOff>
    </xdr:from>
    <xdr:ext cx="762000" cy="259045"/>
    <xdr:sp macro="" textlink="">
      <xdr:nvSpPr>
        <xdr:cNvPr id="222" name="テキスト ボックス 221"/>
        <xdr:cNvSpPr txBox="1"/>
      </xdr:nvSpPr>
      <xdr:spPr>
        <a:xfrm>
          <a:off x="1066800" y="138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343,732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ポイント上回っている。今後においても、引き続き適正な給与制度の運用に努める。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85</xdr:row>
      <xdr:rowOff>108965</xdr:rowOff>
    </xdr:to>
    <xdr:cxnSp macro="">
      <xdr:nvCxnSpPr>
        <xdr:cNvPr id="254" name="直線コネクタ 253"/>
        <xdr:cNvCxnSpPr/>
      </xdr:nvCxnSpPr>
      <xdr:spPr>
        <a:xfrm flipV="1">
          <a:off x="16179800" y="14658087"/>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133096</xdr:rowOff>
    </xdr:to>
    <xdr:cxnSp macro="">
      <xdr:nvCxnSpPr>
        <xdr:cNvPr id="257" name="直線コネクタ 256"/>
        <xdr:cNvCxnSpPr/>
      </xdr:nvCxnSpPr>
      <xdr:spPr>
        <a:xfrm flipV="1">
          <a:off x="15290800" y="1468221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85</xdr:row>
      <xdr:rowOff>133096</xdr:rowOff>
    </xdr:to>
    <xdr:cxnSp macro="">
      <xdr:nvCxnSpPr>
        <xdr:cNvPr id="260" name="直線コネクタ 259"/>
        <xdr:cNvCxnSpPr/>
      </xdr:nvCxnSpPr>
      <xdr:spPr>
        <a:xfrm>
          <a:off x="14401800" y="146629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89663</xdr:rowOff>
    </xdr:from>
    <xdr:to>
      <xdr:col>21</xdr:col>
      <xdr:colOff>0</xdr:colOff>
      <xdr:row>87</xdr:row>
      <xdr:rowOff>132842</xdr:rowOff>
    </xdr:to>
    <xdr:cxnSp macro="">
      <xdr:nvCxnSpPr>
        <xdr:cNvPr id="263" name="直線コネクタ 262"/>
        <xdr:cNvCxnSpPr/>
      </xdr:nvCxnSpPr>
      <xdr:spPr>
        <a:xfrm flipV="1">
          <a:off x="13512800" y="14662913"/>
          <a:ext cx="8890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73" name="円/楕円 272"/>
        <xdr:cNvSpPr/>
      </xdr:nvSpPr>
      <xdr:spPr>
        <a:xfrm>
          <a:off x="169672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6114</xdr:rowOff>
    </xdr:from>
    <xdr:ext cx="762000" cy="259045"/>
    <xdr:sp macro="" textlink="">
      <xdr:nvSpPr>
        <xdr:cNvPr id="274" name="給与水準   （国との比較）該当値テキスト"/>
        <xdr:cNvSpPr txBox="1"/>
      </xdr:nvSpPr>
      <xdr:spPr>
        <a:xfrm>
          <a:off x="17106900" y="145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5" name="円/楕円 274"/>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6" name="テキスト ボックス 275"/>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82296</xdr:rowOff>
    </xdr:from>
    <xdr:to>
      <xdr:col>22</xdr:col>
      <xdr:colOff>254000</xdr:colOff>
      <xdr:row>86</xdr:row>
      <xdr:rowOff>12446</xdr:rowOff>
    </xdr:to>
    <xdr:sp macro="" textlink="">
      <xdr:nvSpPr>
        <xdr:cNvPr id="277" name="円/楕円 276"/>
        <xdr:cNvSpPr/>
      </xdr:nvSpPr>
      <xdr:spPr>
        <a:xfrm>
          <a:off x="15240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168673</xdr:rowOff>
    </xdr:from>
    <xdr:ext cx="762000" cy="259045"/>
    <xdr:sp macro="" textlink="">
      <xdr:nvSpPr>
        <xdr:cNvPr id="278" name="テキスト ボックス 277"/>
        <xdr:cNvSpPr txBox="1"/>
      </xdr:nvSpPr>
      <xdr:spPr>
        <a:xfrm>
          <a:off x="14909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38863</xdr:rowOff>
    </xdr:from>
    <xdr:to>
      <xdr:col>21</xdr:col>
      <xdr:colOff>50800</xdr:colOff>
      <xdr:row>85</xdr:row>
      <xdr:rowOff>140463</xdr:rowOff>
    </xdr:to>
    <xdr:sp macro="" textlink="">
      <xdr:nvSpPr>
        <xdr:cNvPr id="279" name="円/楕円 278"/>
        <xdr:cNvSpPr/>
      </xdr:nvSpPr>
      <xdr:spPr>
        <a:xfrm>
          <a:off x="14351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125240</xdr:rowOff>
    </xdr:from>
    <xdr:ext cx="762000" cy="259045"/>
    <xdr:sp macro="" textlink="">
      <xdr:nvSpPr>
        <xdr:cNvPr id="280" name="テキスト ボックス 279"/>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1" name="円/楕円 280"/>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82" name="テキスト ボックス 281"/>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概ね類似団体平均の職員数となっているが、今後についても、退職者不補充等による職員数の削減による人件費の削減や行財政改革への取組みを通じて、より適切な定員管理に努める。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129997</xdr:rowOff>
    </xdr:from>
    <xdr:to>
      <xdr:col>24</xdr:col>
      <xdr:colOff>558800</xdr:colOff>
      <xdr:row>61</xdr:row>
      <xdr:rowOff>136030</xdr:rowOff>
    </xdr:to>
    <xdr:cxnSp macro="">
      <xdr:nvCxnSpPr>
        <xdr:cNvPr id="314" name="直線コネクタ 313"/>
        <xdr:cNvCxnSpPr/>
      </xdr:nvCxnSpPr>
      <xdr:spPr>
        <a:xfrm>
          <a:off x="16179800" y="1058844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104178</xdr:rowOff>
    </xdr:from>
    <xdr:to>
      <xdr:col>23</xdr:col>
      <xdr:colOff>406400</xdr:colOff>
      <xdr:row>61</xdr:row>
      <xdr:rowOff>129997</xdr:rowOff>
    </xdr:to>
    <xdr:cxnSp macro="">
      <xdr:nvCxnSpPr>
        <xdr:cNvPr id="317" name="直線コネクタ 316"/>
        <xdr:cNvCxnSpPr/>
      </xdr:nvCxnSpPr>
      <xdr:spPr>
        <a:xfrm>
          <a:off x="15290800" y="10562628"/>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87529</xdr:rowOff>
    </xdr:from>
    <xdr:to>
      <xdr:col>22</xdr:col>
      <xdr:colOff>203200</xdr:colOff>
      <xdr:row>61</xdr:row>
      <xdr:rowOff>104178</xdr:rowOff>
    </xdr:to>
    <xdr:cxnSp macro="">
      <xdr:nvCxnSpPr>
        <xdr:cNvPr id="320" name="直線コネクタ 319"/>
        <xdr:cNvCxnSpPr/>
      </xdr:nvCxnSpPr>
      <xdr:spPr>
        <a:xfrm>
          <a:off x="14401800" y="1054597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87529</xdr:rowOff>
    </xdr:from>
    <xdr:to>
      <xdr:col>21</xdr:col>
      <xdr:colOff>0</xdr:colOff>
      <xdr:row>61</xdr:row>
      <xdr:rowOff>88011</xdr:rowOff>
    </xdr:to>
    <xdr:cxnSp macro="">
      <xdr:nvCxnSpPr>
        <xdr:cNvPr id="323" name="直線コネクタ 322"/>
        <xdr:cNvCxnSpPr/>
      </xdr:nvCxnSpPr>
      <xdr:spPr>
        <a:xfrm flipV="1">
          <a:off x="13512800" y="1054597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85230</xdr:rowOff>
    </xdr:from>
    <xdr:to>
      <xdr:col>24</xdr:col>
      <xdr:colOff>609600</xdr:colOff>
      <xdr:row>62</xdr:row>
      <xdr:rowOff>15380</xdr:rowOff>
    </xdr:to>
    <xdr:sp macro="" textlink="">
      <xdr:nvSpPr>
        <xdr:cNvPr id="333" name="円/楕円 332"/>
        <xdr:cNvSpPr/>
      </xdr:nvSpPr>
      <xdr:spPr>
        <a:xfrm>
          <a:off x="16967200" y="105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101757</xdr:rowOff>
    </xdr:from>
    <xdr:ext cx="762000" cy="259045"/>
    <xdr:sp macro="" textlink="">
      <xdr:nvSpPr>
        <xdr:cNvPr id="334" name="定員管理の状況該当値テキスト"/>
        <xdr:cNvSpPr txBox="1"/>
      </xdr:nvSpPr>
      <xdr:spPr>
        <a:xfrm>
          <a:off x="17106900" y="1038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79197</xdr:rowOff>
    </xdr:from>
    <xdr:to>
      <xdr:col>23</xdr:col>
      <xdr:colOff>457200</xdr:colOff>
      <xdr:row>62</xdr:row>
      <xdr:rowOff>9347</xdr:rowOff>
    </xdr:to>
    <xdr:sp macro="" textlink="">
      <xdr:nvSpPr>
        <xdr:cNvPr id="335" name="円/楕円 334"/>
        <xdr:cNvSpPr/>
      </xdr:nvSpPr>
      <xdr:spPr>
        <a:xfrm>
          <a:off x="16129000" y="105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165574</xdr:rowOff>
    </xdr:from>
    <xdr:ext cx="736600" cy="259045"/>
    <xdr:sp macro="" textlink="">
      <xdr:nvSpPr>
        <xdr:cNvPr id="336" name="テキスト ボックス 335"/>
        <xdr:cNvSpPr txBox="1"/>
      </xdr:nvSpPr>
      <xdr:spPr>
        <a:xfrm>
          <a:off x="15798800" y="1062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53378</xdr:rowOff>
    </xdr:from>
    <xdr:to>
      <xdr:col>22</xdr:col>
      <xdr:colOff>254000</xdr:colOff>
      <xdr:row>61</xdr:row>
      <xdr:rowOff>154978</xdr:rowOff>
    </xdr:to>
    <xdr:sp macro="" textlink="">
      <xdr:nvSpPr>
        <xdr:cNvPr id="337" name="円/楕円 336"/>
        <xdr:cNvSpPr/>
      </xdr:nvSpPr>
      <xdr:spPr>
        <a:xfrm>
          <a:off x="15240000" y="105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165155</xdr:rowOff>
    </xdr:from>
    <xdr:ext cx="762000" cy="259045"/>
    <xdr:sp macro="" textlink="">
      <xdr:nvSpPr>
        <xdr:cNvPr id="338" name="テキスト ボックス 337"/>
        <xdr:cNvSpPr txBox="1"/>
      </xdr:nvSpPr>
      <xdr:spPr>
        <a:xfrm>
          <a:off x="14909800" y="1028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36729</xdr:rowOff>
    </xdr:from>
    <xdr:to>
      <xdr:col>21</xdr:col>
      <xdr:colOff>50800</xdr:colOff>
      <xdr:row>61</xdr:row>
      <xdr:rowOff>138329</xdr:rowOff>
    </xdr:to>
    <xdr:sp macro="" textlink="">
      <xdr:nvSpPr>
        <xdr:cNvPr id="339" name="円/楕円 338"/>
        <xdr:cNvSpPr/>
      </xdr:nvSpPr>
      <xdr:spPr>
        <a:xfrm>
          <a:off x="14351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148506</xdr:rowOff>
    </xdr:from>
    <xdr:ext cx="762000" cy="259045"/>
    <xdr:sp macro="" textlink="">
      <xdr:nvSpPr>
        <xdr:cNvPr id="340" name="テキスト ボックス 339"/>
        <xdr:cNvSpPr txBox="1"/>
      </xdr:nvSpPr>
      <xdr:spPr>
        <a:xfrm>
          <a:off x="14020800" y="1026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37211</xdr:rowOff>
    </xdr:from>
    <xdr:to>
      <xdr:col>19</xdr:col>
      <xdr:colOff>533400</xdr:colOff>
      <xdr:row>61</xdr:row>
      <xdr:rowOff>138811</xdr:rowOff>
    </xdr:to>
    <xdr:sp macro="" textlink="">
      <xdr:nvSpPr>
        <xdr:cNvPr id="341" name="円/楕円 340"/>
        <xdr:cNvSpPr/>
      </xdr:nvSpPr>
      <xdr:spPr>
        <a:xfrm>
          <a:off x="13462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148988</xdr:rowOff>
    </xdr:from>
    <xdr:ext cx="762000" cy="259045"/>
    <xdr:sp macro="" textlink="">
      <xdr:nvSpPr>
        <xdr:cNvPr id="342" name="テキスト ボックス 341"/>
        <xdr:cNvSpPr txBox="1"/>
      </xdr:nvSpPr>
      <xdr:spPr>
        <a:xfrm>
          <a:off x="13131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前年度に比べ０．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している。この要因は、</a:t>
          </a:r>
          <a:r>
            <a:rPr lang="ja-JP" altLang="en-US" sz="1100" b="0" i="0" baseline="0">
              <a:solidFill>
                <a:schemeClr val="dk1"/>
              </a:solidFill>
              <a:effectLst/>
              <a:latin typeface="+mn-lt"/>
              <a:ea typeface="+mn-ea"/>
              <a:cs typeface="+mn-cs"/>
            </a:rPr>
            <a:t>平成２４年度過疎対策事業債（借入額</a:t>
          </a:r>
          <a:r>
            <a:rPr lang="en-US" altLang="ja-JP" sz="1100" b="0" i="0" baseline="0">
              <a:solidFill>
                <a:schemeClr val="dk1"/>
              </a:solidFill>
              <a:effectLst/>
              <a:latin typeface="+mn-lt"/>
              <a:ea typeface="+mn-ea"/>
              <a:cs typeface="+mn-cs"/>
            </a:rPr>
            <a:t>507.6</a:t>
          </a:r>
          <a:r>
            <a:rPr lang="ja-JP" altLang="en-US" sz="1100" b="0" i="0" baseline="0">
              <a:solidFill>
                <a:schemeClr val="dk1"/>
              </a:solidFill>
              <a:effectLst/>
              <a:latin typeface="+mn-lt"/>
              <a:ea typeface="+mn-ea"/>
              <a:cs typeface="+mn-cs"/>
            </a:rPr>
            <a:t>百万円）の元金償還開始に伴い</a:t>
          </a:r>
          <a:r>
            <a:rPr lang="ja-JP" altLang="ja-JP" sz="1100" b="0" i="0" baseline="0">
              <a:solidFill>
                <a:schemeClr val="dk1"/>
              </a:solidFill>
              <a:effectLst/>
              <a:latin typeface="+mn-lt"/>
              <a:ea typeface="+mn-ea"/>
              <a:cs typeface="+mn-cs"/>
            </a:rPr>
            <a:t>元利償還金が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したことにより、実質公債費比率は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42</xdr:row>
      <xdr:rowOff>160528</xdr:rowOff>
    </xdr:to>
    <xdr:cxnSp macro="">
      <xdr:nvCxnSpPr>
        <xdr:cNvPr id="373" name="直線コネクタ 372"/>
        <xdr:cNvCxnSpPr/>
      </xdr:nvCxnSpPr>
      <xdr:spPr>
        <a:xfrm>
          <a:off x="16179800" y="73421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8382</xdr:rowOff>
    </xdr:to>
    <xdr:cxnSp macro="">
      <xdr:nvCxnSpPr>
        <xdr:cNvPr id="376" name="直線コネクタ 375"/>
        <xdr:cNvCxnSpPr/>
      </xdr:nvCxnSpPr>
      <xdr:spPr>
        <a:xfrm flipV="1">
          <a:off x="15290800" y="734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66294</xdr:rowOff>
    </xdr:to>
    <xdr:cxnSp macro="">
      <xdr:nvCxnSpPr>
        <xdr:cNvPr id="379" name="直線コネクタ 378"/>
        <xdr:cNvCxnSpPr/>
      </xdr:nvCxnSpPr>
      <xdr:spPr>
        <a:xfrm flipV="1">
          <a:off x="14401800" y="738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43</xdr:row>
      <xdr:rowOff>129032</xdr:rowOff>
    </xdr:to>
    <xdr:cxnSp macro="">
      <xdr:nvCxnSpPr>
        <xdr:cNvPr id="382" name="直線コネクタ 381"/>
        <xdr:cNvCxnSpPr/>
      </xdr:nvCxnSpPr>
      <xdr:spPr>
        <a:xfrm flipV="1">
          <a:off x="13512800" y="743864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109728</xdr:rowOff>
    </xdr:from>
    <xdr:to>
      <xdr:col>24</xdr:col>
      <xdr:colOff>609600</xdr:colOff>
      <xdr:row>43</xdr:row>
      <xdr:rowOff>39878</xdr:rowOff>
    </xdr:to>
    <xdr:sp macro="" textlink="">
      <xdr:nvSpPr>
        <xdr:cNvPr id="392" name="円/楕円 391"/>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81805</xdr:rowOff>
    </xdr:from>
    <xdr:ext cx="762000" cy="259045"/>
    <xdr:sp macro="" textlink="">
      <xdr:nvSpPr>
        <xdr:cNvPr id="393"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394" name="円/楕円 393"/>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395" name="テキスト ボックス 394"/>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396" name="円/楕円 395"/>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397" name="テキスト ボックス 396"/>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398" name="円/楕円 397"/>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9" name="テキスト ボックス 398"/>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78232</xdr:rowOff>
    </xdr:from>
    <xdr:to>
      <xdr:col>19</xdr:col>
      <xdr:colOff>533400</xdr:colOff>
      <xdr:row>44</xdr:row>
      <xdr:rowOff>8382</xdr:rowOff>
    </xdr:to>
    <xdr:sp macro="" textlink="">
      <xdr:nvSpPr>
        <xdr:cNvPr id="400" name="円/楕円 399"/>
        <xdr:cNvSpPr/>
      </xdr:nvSpPr>
      <xdr:spPr>
        <a:xfrm>
          <a:off x="13462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164609</xdr:rowOff>
    </xdr:from>
    <xdr:ext cx="762000" cy="259045"/>
    <xdr:sp macro="" textlink="">
      <xdr:nvSpPr>
        <xdr:cNvPr id="401" name="テキスト ボックス 400"/>
        <xdr:cNvSpPr txBox="1"/>
      </xdr:nvSpPr>
      <xdr:spPr>
        <a:xfrm>
          <a:off x="13131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前年度に比べ</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している。本町では、財政の健全化を図るため、平成１７年度より地方債の発行を伴う普通建設事業の段階的縮減を図って</a:t>
          </a:r>
          <a:r>
            <a:rPr lang="ja-JP" altLang="en-US" sz="1100" b="0" i="0" baseline="0">
              <a:solidFill>
                <a:schemeClr val="dk1"/>
              </a:solidFill>
              <a:effectLst/>
              <a:latin typeface="+mn-lt"/>
              <a:ea typeface="+mn-ea"/>
              <a:cs typeface="+mn-cs"/>
            </a:rPr>
            <a:t>きているが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近年の豊富小学校改築整備事業などに伴い、平成２８年度における地方債の償還額等に充てることができる基金が減少したことにより、</a:t>
          </a:r>
          <a:r>
            <a:rPr lang="ja-JP" altLang="ja-JP" sz="1100" b="0" i="0" baseline="0">
              <a:solidFill>
                <a:schemeClr val="dk1"/>
              </a:solidFill>
              <a:effectLst/>
              <a:latin typeface="+mn-lt"/>
              <a:ea typeface="+mn-ea"/>
              <a:cs typeface="+mn-cs"/>
            </a:rPr>
            <a:t>将来負担比率は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164646</xdr:rowOff>
    </xdr:from>
    <xdr:to>
      <xdr:col>24</xdr:col>
      <xdr:colOff>558800</xdr:colOff>
      <xdr:row>17</xdr:row>
      <xdr:rowOff>65587</xdr:rowOff>
    </xdr:to>
    <xdr:cxnSp macro="">
      <xdr:nvCxnSpPr>
        <xdr:cNvPr id="437" name="直線コネクタ 436"/>
        <xdr:cNvCxnSpPr/>
      </xdr:nvCxnSpPr>
      <xdr:spPr>
        <a:xfrm>
          <a:off x="16179800" y="29078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164646</xdr:rowOff>
    </xdr:from>
    <xdr:to>
      <xdr:col>23</xdr:col>
      <xdr:colOff>406400</xdr:colOff>
      <xdr:row>17</xdr:row>
      <xdr:rowOff>137976</xdr:rowOff>
    </xdr:to>
    <xdr:cxnSp macro="">
      <xdr:nvCxnSpPr>
        <xdr:cNvPr id="440" name="直線コネクタ 439"/>
        <xdr:cNvCxnSpPr/>
      </xdr:nvCxnSpPr>
      <xdr:spPr>
        <a:xfrm flipV="1">
          <a:off x="15290800" y="29078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53521</xdr:rowOff>
    </xdr:from>
    <xdr:to>
      <xdr:col>22</xdr:col>
      <xdr:colOff>203200</xdr:colOff>
      <xdr:row>17</xdr:row>
      <xdr:rowOff>137976</xdr:rowOff>
    </xdr:to>
    <xdr:cxnSp macro="">
      <xdr:nvCxnSpPr>
        <xdr:cNvPr id="443" name="直線コネクタ 442"/>
        <xdr:cNvCxnSpPr/>
      </xdr:nvCxnSpPr>
      <xdr:spPr>
        <a:xfrm>
          <a:off x="14401800" y="296817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53521</xdr:rowOff>
    </xdr:from>
    <xdr:to>
      <xdr:col>21</xdr:col>
      <xdr:colOff>0</xdr:colOff>
      <xdr:row>18</xdr:row>
      <xdr:rowOff>168184</xdr:rowOff>
    </xdr:to>
    <xdr:cxnSp macro="">
      <xdr:nvCxnSpPr>
        <xdr:cNvPr id="446" name="直線コネクタ 445"/>
        <xdr:cNvCxnSpPr/>
      </xdr:nvCxnSpPr>
      <xdr:spPr>
        <a:xfrm flipV="1">
          <a:off x="13512800" y="2968171"/>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14787</xdr:rowOff>
    </xdr:from>
    <xdr:to>
      <xdr:col>24</xdr:col>
      <xdr:colOff>609600</xdr:colOff>
      <xdr:row>17</xdr:row>
      <xdr:rowOff>116387</xdr:rowOff>
    </xdr:to>
    <xdr:sp macro="" textlink="">
      <xdr:nvSpPr>
        <xdr:cNvPr id="456" name="円/楕円 455"/>
        <xdr:cNvSpPr/>
      </xdr:nvSpPr>
      <xdr:spPr>
        <a:xfrm>
          <a:off x="16967200" y="29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158314</xdr:rowOff>
    </xdr:from>
    <xdr:ext cx="762000" cy="259045"/>
    <xdr:sp macro="" textlink="">
      <xdr:nvSpPr>
        <xdr:cNvPr id="457" name="将来負担の状況該当値テキスト"/>
        <xdr:cNvSpPr txBox="1"/>
      </xdr:nvSpPr>
      <xdr:spPr>
        <a:xfrm>
          <a:off x="17106900" y="290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113846</xdr:rowOff>
    </xdr:from>
    <xdr:to>
      <xdr:col>23</xdr:col>
      <xdr:colOff>457200</xdr:colOff>
      <xdr:row>17</xdr:row>
      <xdr:rowOff>43996</xdr:rowOff>
    </xdr:to>
    <xdr:sp macro="" textlink="">
      <xdr:nvSpPr>
        <xdr:cNvPr id="458" name="円/楕円 457"/>
        <xdr:cNvSpPr/>
      </xdr:nvSpPr>
      <xdr:spPr>
        <a:xfrm>
          <a:off x="16129000" y="28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28773</xdr:rowOff>
    </xdr:from>
    <xdr:ext cx="736600" cy="259045"/>
    <xdr:sp macro="" textlink="">
      <xdr:nvSpPr>
        <xdr:cNvPr id="459" name="テキスト ボックス 458"/>
        <xdr:cNvSpPr txBox="1"/>
      </xdr:nvSpPr>
      <xdr:spPr>
        <a:xfrm>
          <a:off x="15798800" y="294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87176</xdr:rowOff>
    </xdr:from>
    <xdr:to>
      <xdr:col>22</xdr:col>
      <xdr:colOff>254000</xdr:colOff>
      <xdr:row>18</xdr:row>
      <xdr:rowOff>17326</xdr:rowOff>
    </xdr:to>
    <xdr:sp macro="" textlink="">
      <xdr:nvSpPr>
        <xdr:cNvPr id="460" name="円/楕円 459"/>
        <xdr:cNvSpPr/>
      </xdr:nvSpPr>
      <xdr:spPr>
        <a:xfrm>
          <a:off x="15240000" y="30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2103</xdr:rowOff>
    </xdr:from>
    <xdr:ext cx="762000" cy="259045"/>
    <xdr:sp macro="" textlink="">
      <xdr:nvSpPr>
        <xdr:cNvPr id="461" name="テキスト ボックス 460"/>
        <xdr:cNvSpPr txBox="1"/>
      </xdr:nvSpPr>
      <xdr:spPr>
        <a:xfrm>
          <a:off x="14909800" y="308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2721</xdr:rowOff>
    </xdr:from>
    <xdr:to>
      <xdr:col>21</xdr:col>
      <xdr:colOff>50800</xdr:colOff>
      <xdr:row>17</xdr:row>
      <xdr:rowOff>104321</xdr:rowOff>
    </xdr:to>
    <xdr:sp macro="" textlink="">
      <xdr:nvSpPr>
        <xdr:cNvPr id="462" name="円/楕円 461"/>
        <xdr:cNvSpPr/>
      </xdr:nvSpPr>
      <xdr:spPr>
        <a:xfrm>
          <a:off x="14351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89098</xdr:rowOff>
    </xdr:from>
    <xdr:ext cx="762000" cy="259045"/>
    <xdr:sp macro="" textlink="">
      <xdr:nvSpPr>
        <xdr:cNvPr id="463" name="テキスト ボックス 462"/>
        <xdr:cNvSpPr txBox="1"/>
      </xdr:nvSpPr>
      <xdr:spPr>
        <a:xfrm>
          <a:off x="14020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117384</xdr:rowOff>
    </xdr:from>
    <xdr:to>
      <xdr:col>19</xdr:col>
      <xdr:colOff>533400</xdr:colOff>
      <xdr:row>19</xdr:row>
      <xdr:rowOff>47534</xdr:rowOff>
    </xdr:to>
    <xdr:sp macro="" textlink="">
      <xdr:nvSpPr>
        <xdr:cNvPr id="464" name="円/楕円 463"/>
        <xdr:cNvSpPr/>
      </xdr:nvSpPr>
      <xdr:spPr>
        <a:xfrm>
          <a:off x="134620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32311</xdr:rowOff>
    </xdr:from>
    <xdr:ext cx="762000" cy="259045"/>
    <xdr:sp macro="" textlink="">
      <xdr:nvSpPr>
        <xdr:cNvPr id="465" name="テキスト ボックス 464"/>
        <xdr:cNvSpPr txBox="1"/>
      </xdr:nvSpPr>
      <xdr:spPr>
        <a:xfrm>
          <a:off x="13131800" y="328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4,057
4,035
520.69
7,818,760
6,979,155
728,973
3,512,600
7,085,578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人件費に係る経常収支比率は、類似団体平均を６．</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ポイント下回る結果となっている。今後においても、退職者不補充等による職員数の削減による人件費の削減、行財政改革への取組みを通じて、人件費の抑制を図っていきたい。</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28702</xdr:rowOff>
    </xdr:from>
    <xdr:to>
      <xdr:col>7</xdr:col>
      <xdr:colOff>15875</xdr:colOff>
      <xdr:row>35</xdr:row>
      <xdr:rowOff>42418</xdr:rowOff>
    </xdr:to>
    <xdr:cxnSp macro="">
      <xdr:nvCxnSpPr>
        <xdr:cNvPr id="64" name="直線コネクタ 63"/>
        <xdr:cNvCxnSpPr/>
      </xdr:nvCxnSpPr>
      <xdr:spPr>
        <a:xfrm>
          <a:off x="3987800" y="6029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19558</xdr:rowOff>
    </xdr:from>
    <xdr:to>
      <xdr:col>5</xdr:col>
      <xdr:colOff>549275</xdr:colOff>
      <xdr:row>35</xdr:row>
      <xdr:rowOff>28702</xdr:rowOff>
    </xdr:to>
    <xdr:cxnSp macro="">
      <xdr:nvCxnSpPr>
        <xdr:cNvPr id="67" name="直線コネクタ 66"/>
        <xdr:cNvCxnSpPr/>
      </xdr:nvCxnSpPr>
      <xdr:spPr>
        <a:xfrm>
          <a:off x="3098800" y="6020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19558</xdr:rowOff>
    </xdr:from>
    <xdr:to>
      <xdr:col>4</xdr:col>
      <xdr:colOff>346075</xdr:colOff>
      <xdr:row>35</xdr:row>
      <xdr:rowOff>24130</xdr:rowOff>
    </xdr:to>
    <xdr:cxnSp macro="">
      <xdr:nvCxnSpPr>
        <xdr:cNvPr id="70" name="直線コネクタ 69"/>
        <xdr:cNvCxnSpPr/>
      </xdr:nvCxnSpPr>
      <xdr:spPr>
        <a:xfrm flipV="1">
          <a:off x="2209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19558</xdr:rowOff>
    </xdr:from>
    <xdr:to>
      <xdr:col>3</xdr:col>
      <xdr:colOff>142875</xdr:colOff>
      <xdr:row>35</xdr:row>
      <xdr:rowOff>24130</xdr:rowOff>
    </xdr:to>
    <xdr:cxnSp macro="">
      <xdr:nvCxnSpPr>
        <xdr:cNvPr id="73" name="直線コネクタ 72"/>
        <xdr:cNvCxnSpPr/>
      </xdr:nvCxnSpPr>
      <xdr:spPr>
        <a:xfrm>
          <a:off x="1320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163068</xdr:rowOff>
    </xdr:from>
    <xdr:to>
      <xdr:col>7</xdr:col>
      <xdr:colOff>66675</xdr:colOff>
      <xdr:row>35</xdr:row>
      <xdr:rowOff>93218</xdr:rowOff>
    </xdr:to>
    <xdr:sp macro="" textlink="">
      <xdr:nvSpPr>
        <xdr:cNvPr id="83" name="円/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8145</xdr:rowOff>
    </xdr:from>
    <xdr:ext cx="762000" cy="259045"/>
    <xdr:sp macro="" textlink="">
      <xdr:nvSpPr>
        <xdr:cNvPr id="84" name="人件費該当値テキスト"/>
        <xdr:cNvSpPr txBox="1"/>
      </xdr:nvSpPr>
      <xdr:spPr>
        <a:xfrm>
          <a:off x="4914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149352</xdr:rowOff>
    </xdr:from>
    <xdr:to>
      <xdr:col>5</xdr:col>
      <xdr:colOff>600075</xdr:colOff>
      <xdr:row>35</xdr:row>
      <xdr:rowOff>79502</xdr:rowOff>
    </xdr:to>
    <xdr:sp macro="" textlink="">
      <xdr:nvSpPr>
        <xdr:cNvPr id="85" name="円/楕円 84"/>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89679</xdr:rowOff>
    </xdr:from>
    <xdr:ext cx="736600" cy="259045"/>
    <xdr:sp macro="" textlink="">
      <xdr:nvSpPr>
        <xdr:cNvPr id="86" name="テキスト ボックス 85"/>
        <xdr:cNvSpPr txBox="1"/>
      </xdr:nvSpPr>
      <xdr:spPr>
        <a:xfrm>
          <a:off x="3606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140208</xdr:rowOff>
    </xdr:from>
    <xdr:to>
      <xdr:col>4</xdr:col>
      <xdr:colOff>396875</xdr:colOff>
      <xdr:row>35</xdr:row>
      <xdr:rowOff>70358</xdr:rowOff>
    </xdr:to>
    <xdr:sp macro="" textlink="">
      <xdr:nvSpPr>
        <xdr:cNvPr id="87" name="円/楕円 86"/>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80535</xdr:rowOff>
    </xdr:from>
    <xdr:ext cx="762000" cy="259045"/>
    <xdr:sp macro="" textlink="">
      <xdr:nvSpPr>
        <xdr:cNvPr id="88" name="テキスト ボックス 87"/>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89" name="円/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140208</xdr:rowOff>
    </xdr:from>
    <xdr:to>
      <xdr:col>1</xdr:col>
      <xdr:colOff>676275</xdr:colOff>
      <xdr:row>35</xdr:row>
      <xdr:rowOff>70358</xdr:rowOff>
    </xdr:to>
    <xdr:sp macro="" textlink="">
      <xdr:nvSpPr>
        <xdr:cNvPr id="91" name="円/楕円 90"/>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80535</xdr:rowOff>
    </xdr:from>
    <xdr:ext cx="762000" cy="259045"/>
    <xdr:sp macro="" textlink="">
      <xdr:nvSpPr>
        <xdr:cNvPr id="92" name="テキスト ボックス 91"/>
        <xdr:cNvSpPr txBox="1"/>
      </xdr:nvSpPr>
      <xdr:spPr>
        <a:xfrm>
          <a:off x="939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物件費に係る経常収支比率は、類似団体平均を５．</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ポイント下回る結果となっている。今後も物件費の効率的な執行や制度の運用・あり方などを見直し、経費縮減に努める。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142240</xdr:rowOff>
    </xdr:to>
    <xdr:cxnSp macro="">
      <xdr:nvCxnSpPr>
        <xdr:cNvPr id="125" name="直線コネクタ 124"/>
        <xdr:cNvCxnSpPr/>
      </xdr:nvCxnSpPr>
      <xdr:spPr>
        <a:xfrm>
          <a:off x="15671800" y="2473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14</xdr:row>
      <xdr:rowOff>127000</xdr:rowOff>
    </xdr:to>
    <xdr:cxnSp macro="">
      <xdr:nvCxnSpPr>
        <xdr:cNvPr id="128" name="直線コネクタ 127"/>
        <xdr:cNvCxnSpPr/>
      </xdr:nvCxnSpPr>
      <xdr:spPr>
        <a:xfrm flipV="1">
          <a:off x="14782800" y="247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127000</xdr:rowOff>
    </xdr:to>
    <xdr:cxnSp macro="">
      <xdr:nvCxnSpPr>
        <xdr:cNvPr id="131" name="直線コネクタ 130"/>
        <xdr:cNvCxnSpPr/>
      </xdr:nvCxnSpPr>
      <xdr:spPr>
        <a:xfrm>
          <a:off x="13893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50800</xdr:rowOff>
    </xdr:to>
    <xdr:cxnSp macro="">
      <xdr:nvCxnSpPr>
        <xdr:cNvPr id="134" name="直線コネクタ 133"/>
        <xdr:cNvCxnSpPr/>
      </xdr:nvCxnSpPr>
      <xdr:spPr>
        <a:xfrm>
          <a:off x="13004800" y="244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4" name="円/楕円 143"/>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5"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6" name="円/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2" name="円/楕円 151"/>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3" name="テキスト ボックス 152"/>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扶助費に係る経常収支比率は、類似団体平均を１．</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ポイント下回る結果となっているが、今後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、医療や介護に係る負担金の増加等が見込まれるため、増加傾向にある扶助費の現状を分析し、抑制の可能性を探る。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45357</xdr:rowOff>
    </xdr:to>
    <xdr:cxnSp macro="">
      <xdr:nvCxnSpPr>
        <xdr:cNvPr id="187" name="直線コネクタ 186"/>
        <xdr:cNvCxnSpPr/>
      </xdr:nvCxnSpPr>
      <xdr:spPr>
        <a:xfrm>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90" name="直線コネクタ 189"/>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3" name="直線コネクタ 192"/>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6" name="直線コネクタ 195"/>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その他に係る経常収支比率は、類似団体平均を４．４ポイント下回っているが、老朽化した施設の維持補修費や特別会計への繰出金が増加傾向にあるため、今後においても経費の節減に努める。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14986</xdr:rowOff>
    </xdr:from>
    <xdr:to>
      <xdr:col>24</xdr:col>
      <xdr:colOff>31750</xdr:colOff>
      <xdr:row>55</xdr:row>
      <xdr:rowOff>28702</xdr:rowOff>
    </xdr:to>
    <xdr:cxnSp macro="">
      <xdr:nvCxnSpPr>
        <xdr:cNvPr id="245" name="直線コネクタ 244"/>
        <xdr:cNvCxnSpPr/>
      </xdr:nvCxnSpPr>
      <xdr:spPr>
        <a:xfrm>
          <a:off x="15671800" y="94447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14986</xdr:rowOff>
    </xdr:from>
    <xdr:to>
      <xdr:col>22</xdr:col>
      <xdr:colOff>565150</xdr:colOff>
      <xdr:row>55</xdr:row>
      <xdr:rowOff>28702</xdr:rowOff>
    </xdr:to>
    <xdr:cxnSp macro="">
      <xdr:nvCxnSpPr>
        <xdr:cNvPr id="248" name="直線コネクタ 247"/>
        <xdr:cNvCxnSpPr/>
      </xdr:nvCxnSpPr>
      <xdr:spPr>
        <a:xfrm flipV="1">
          <a:off x="14782800" y="9444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14986</xdr:rowOff>
    </xdr:from>
    <xdr:to>
      <xdr:col>21</xdr:col>
      <xdr:colOff>361950</xdr:colOff>
      <xdr:row>55</xdr:row>
      <xdr:rowOff>28702</xdr:rowOff>
    </xdr:to>
    <xdr:cxnSp macro="">
      <xdr:nvCxnSpPr>
        <xdr:cNvPr id="251" name="直線コネクタ 250"/>
        <xdr:cNvCxnSpPr/>
      </xdr:nvCxnSpPr>
      <xdr:spPr>
        <a:xfrm>
          <a:off x="13893800" y="9444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14986</xdr:rowOff>
    </xdr:from>
    <xdr:to>
      <xdr:col>20</xdr:col>
      <xdr:colOff>158750</xdr:colOff>
      <xdr:row>55</xdr:row>
      <xdr:rowOff>60706</xdr:rowOff>
    </xdr:to>
    <xdr:cxnSp macro="">
      <xdr:nvCxnSpPr>
        <xdr:cNvPr id="254" name="直線コネクタ 253"/>
        <xdr:cNvCxnSpPr/>
      </xdr:nvCxnSpPr>
      <xdr:spPr>
        <a:xfrm flipV="1">
          <a:off x="13004800" y="9444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149352</xdr:rowOff>
    </xdr:from>
    <xdr:to>
      <xdr:col>24</xdr:col>
      <xdr:colOff>82550</xdr:colOff>
      <xdr:row>55</xdr:row>
      <xdr:rowOff>79502</xdr:rowOff>
    </xdr:to>
    <xdr:sp macro="" textlink="">
      <xdr:nvSpPr>
        <xdr:cNvPr id="264" name="円/楕円 263"/>
        <xdr:cNvSpPr/>
      </xdr:nvSpPr>
      <xdr:spPr>
        <a:xfrm>
          <a:off x="16459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165879</xdr:rowOff>
    </xdr:from>
    <xdr:ext cx="762000" cy="259045"/>
    <xdr:sp macro="" textlink="">
      <xdr:nvSpPr>
        <xdr:cNvPr id="265" name="その他該当値テキスト"/>
        <xdr:cNvSpPr txBox="1"/>
      </xdr:nvSpPr>
      <xdr:spPr>
        <a:xfrm>
          <a:off x="16598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135636</xdr:rowOff>
    </xdr:from>
    <xdr:to>
      <xdr:col>22</xdr:col>
      <xdr:colOff>615950</xdr:colOff>
      <xdr:row>55</xdr:row>
      <xdr:rowOff>65786</xdr:rowOff>
    </xdr:to>
    <xdr:sp macro="" textlink="">
      <xdr:nvSpPr>
        <xdr:cNvPr id="266" name="円/楕円 265"/>
        <xdr:cNvSpPr/>
      </xdr:nvSpPr>
      <xdr:spPr>
        <a:xfrm>
          <a:off x="15621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75963</xdr:rowOff>
    </xdr:from>
    <xdr:ext cx="736600" cy="259045"/>
    <xdr:sp macro="" textlink="">
      <xdr:nvSpPr>
        <xdr:cNvPr id="267" name="テキスト ボックス 266"/>
        <xdr:cNvSpPr txBox="1"/>
      </xdr:nvSpPr>
      <xdr:spPr>
        <a:xfrm>
          <a:off x="15290800" y="916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149352</xdr:rowOff>
    </xdr:from>
    <xdr:to>
      <xdr:col>21</xdr:col>
      <xdr:colOff>412750</xdr:colOff>
      <xdr:row>55</xdr:row>
      <xdr:rowOff>79502</xdr:rowOff>
    </xdr:to>
    <xdr:sp macro="" textlink="">
      <xdr:nvSpPr>
        <xdr:cNvPr id="268" name="円/楕円 267"/>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89679</xdr:rowOff>
    </xdr:from>
    <xdr:ext cx="762000" cy="259045"/>
    <xdr:sp macro="" textlink="">
      <xdr:nvSpPr>
        <xdr:cNvPr id="269" name="テキスト ボックス 268"/>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135636</xdr:rowOff>
    </xdr:from>
    <xdr:to>
      <xdr:col>20</xdr:col>
      <xdr:colOff>209550</xdr:colOff>
      <xdr:row>55</xdr:row>
      <xdr:rowOff>65786</xdr:rowOff>
    </xdr:to>
    <xdr:sp macro="" textlink="">
      <xdr:nvSpPr>
        <xdr:cNvPr id="270" name="円/楕円 269"/>
        <xdr:cNvSpPr/>
      </xdr:nvSpPr>
      <xdr:spPr>
        <a:xfrm>
          <a:off x="13843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75963</xdr:rowOff>
    </xdr:from>
    <xdr:ext cx="762000" cy="259045"/>
    <xdr:sp macro="" textlink="">
      <xdr:nvSpPr>
        <xdr:cNvPr id="271" name="テキスト ボックス 270"/>
        <xdr:cNvSpPr txBox="1"/>
      </xdr:nvSpPr>
      <xdr:spPr>
        <a:xfrm>
          <a:off x="13512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9906</xdr:rowOff>
    </xdr:from>
    <xdr:to>
      <xdr:col>19</xdr:col>
      <xdr:colOff>6350</xdr:colOff>
      <xdr:row>55</xdr:row>
      <xdr:rowOff>111506</xdr:rowOff>
    </xdr:to>
    <xdr:sp macro="" textlink="">
      <xdr:nvSpPr>
        <xdr:cNvPr id="272" name="円/楕円 271"/>
        <xdr:cNvSpPr/>
      </xdr:nvSpPr>
      <xdr:spPr>
        <a:xfrm>
          <a:off x="12954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121683</xdr:rowOff>
    </xdr:from>
    <xdr:ext cx="762000" cy="259045"/>
    <xdr:sp macro="" textlink="">
      <xdr:nvSpPr>
        <xdr:cNvPr id="273" name="テキスト ボックス 272"/>
        <xdr:cNvSpPr txBox="1"/>
      </xdr:nvSpPr>
      <xdr:spPr>
        <a:xfrm>
          <a:off x="12623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補助費等に係る経常収支比率は、類似団体平均を１</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０ポイント上回っている。その要因は、一部事務組合負担金や公営企業会計（病院）に対する補助金が多くなっていること等が挙げられる。今後は、公営企業会計の経営改善や補助金等の見直しをさらに進め、補助費等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143002</xdr:rowOff>
    </xdr:to>
    <xdr:cxnSp macro="">
      <xdr:nvCxnSpPr>
        <xdr:cNvPr id="303" name="直線コネクタ 302"/>
        <xdr:cNvCxnSpPr/>
      </xdr:nvCxnSpPr>
      <xdr:spPr>
        <a:xfrm>
          <a:off x="15671800" y="67564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40</xdr:row>
      <xdr:rowOff>26416</xdr:rowOff>
    </xdr:to>
    <xdr:cxnSp macro="">
      <xdr:nvCxnSpPr>
        <xdr:cNvPr id="306" name="直線コネクタ 305"/>
        <xdr:cNvCxnSpPr/>
      </xdr:nvCxnSpPr>
      <xdr:spPr>
        <a:xfrm flipV="1">
          <a:off x="14782800" y="67564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145288</xdr:rowOff>
    </xdr:from>
    <xdr:to>
      <xdr:col>21</xdr:col>
      <xdr:colOff>361950</xdr:colOff>
      <xdr:row>40</xdr:row>
      <xdr:rowOff>26416</xdr:rowOff>
    </xdr:to>
    <xdr:cxnSp macro="">
      <xdr:nvCxnSpPr>
        <xdr:cNvPr id="309" name="直線コネクタ 308"/>
        <xdr:cNvCxnSpPr/>
      </xdr:nvCxnSpPr>
      <xdr:spPr>
        <a:xfrm>
          <a:off x="13893800" y="666038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145288</xdr:rowOff>
    </xdr:to>
    <xdr:cxnSp macro="">
      <xdr:nvCxnSpPr>
        <xdr:cNvPr id="312" name="直線コネクタ 311"/>
        <xdr:cNvCxnSpPr/>
      </xdr:nvCxnSpPr>
      <xdr:spPr>
        <a:xfrm>
          <a:off x="13004800" y="65689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92202</xdr:rowOff>
    </xdr:from>
    <xdr:to>
      <xdr:col>24</xdr:col>
      <xdr:colOff>82550</xdr:colOff>
      <xdr:row>40</xdr:row>
      <xdr:rowOff>22352</xdr:rowOff>
    </xdr:to>
    <xdr:sp macro="" textlink="">
      <xdr:nvSpPr>
        <xdr:cNvPr id="322" name="円/楕円 321"/>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64279</xdr:rowOff>
    </xdr:from>
    <xdr:ext cx="762000" cy="259045"/>
    <xdr:sp macro="" textlink="">
      <xdr:nvSpPr>
        <xdr:cNvPr id="323" name="補助費等該当値テキスト"/>
        <xdr:cNvSpPr txBox="1"/>
      </xdr:nvSpPr>
      <xdr:spPr>
        <a:xfrm>
          <a:off x="165989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24" name="円/楕円 323"/>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25" name="テキスト ボックス 324"/>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147066</xdr:rowOff>
    </xdr:from>
    <xdr:to>
      <xdr:col>21</xdr:col>
      <xdr:colOff>412750</xdr:colOff>
      <xdr:row>40</xdr:row>
      <xdr:rowOff>77216</xdr:rowOff>
    </xdr:to>
    <xdr:sp macro="" textlink="">
      <xdr:nvSpPr>
        <xdr:cNvPr id="326" name="円/楕円 325"/>
        <xdr:cNvSpPr/>
      </xdr:nvSpPr>
      <xdr:spPr>
        <a:xfrm>
          <a:off x="14732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61993</xdr:rowOff>
    </xdr:from>
    <xdr:ext cx="762000" cy="259045"/>
    <xdr:sp macro="" textlink="">
      <xdr:nvSpPr>
        <xdr:cNvPr id="327" name="テキスト ボックス 326"/>
        <xdr:cNvSpPr txBox="1"/>
      </xdr:nvSpPr>
      <xdr:spPr>
        <a:xfrm>
          <a:off x="14401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94488</xdr:rowOff>
    </xdr:from>
    <xdr:to>
      <xdr:col>20</xdr:col>
      <xdr:colOff>209550</xdr:colOff>
      <xdr:row>39</xdr:row>
      <xdr:rowOff>24638</xdr:rowOff>
    </xdr:to>
    <xdr:sp macro="" textlink="">
      <xdr:nvSpPr>
        <xdr:cNvPr id="328" name="円/楕円 327"/>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9415</xdr:rowOff>
    </xdr:from>
    <xdr:ext cx="762000" cy="259045"/>
    <xdr:sp macro="" textlink="">
      <xdr:nvSpPr>
        <xdr:cNvPr id="329" name="テキスト ボックス 328"/>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xdr:rowOff>
    </xdr:from>
    <xdr:to>
      <xdr:col>19</xdr:col>
      <xdr:colOff>6350</xdr:colOff>
      <xdr:row>38</xdr:row>
      <xdr:rowOff>104648</xdr:rowOff>
    </xdr:to>
    <xdr:sp macro="" textlink="">
      <xdr:nvSpPr>
        <xdr:cNvPr id="330" name="円/楕円 329"/>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89425</xdr:rowOff>
    </xdr:from>
    <xdr:ext cx="762000" cy="259045"/>
    <xdr:sp macro="" textlink="">
      <xdr:nvSpPr>
        <xdr:cNvPr id="331" name="テキスト ボックス 330"/>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公債費に係る経常収支比率は、類似団体平均を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ポイント上回る結果となっている。今後においても、地方債の発行を伴う普通建設事業の段階的縮減を図り、さらに財政の健全化に努める。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31750</xdr:rowOff>
    </xdr:to>
    <xdr:cxnSp macro="">
      <xdr:nvCxnSpPr>
        <xdr:cNvPr id="363" name="直線コネクタ 362"/>
        <xdr:cNvCxnSpPr/>
      </xdr:nvCxnSpPr>
      <xdr:spPr>
        <a:xfrm>
          <a:off x="3987800" y="133324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77</xdr:row>
      <xdr:rowOff>149861</xdr:rowOff>
    </xdr:to>
    <xdr:cxnSp macro="">
      <xdr:nvCxnSpPr>
        <xdr:cNvPr id="366" name="直線コネクタ 365"/>
        <xdr:cNvCxnSpPr/>
      </xdr:nvCxnSpPr>
      <xdr:spPr>
        <a:xfrm flipV="1">
          <a:off x="3098800" y="133324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119380</xdr:rowOff>
    </xdr:from>
    <xdr:to>
      <xdr:col>4</xdr:col>
      <xdr:colOff>346075</xdr:colOff>
      <xdr:row>77</xdr:row>
      <xdr:rowOff>149861</xdr:rowOff>
    </xdr:to>
    <xdr:cxnSp macro="">
      <xdr:nvCxnSpPr>
        <xdr:cNvPr id="369" name="直線コネクタ 368"/>
        <xdr:cNvCxnSpPr/>
      </xdr:nvCxnSpPr>
      <xdr:spPr>
        <a:xfrm>
          <a:off x="2209800" y="13321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119380</xdr:rowOff>
    </xdr:from>
    <xdr:to>
      <xdr:col>3</xdr:col>
      <xdr:colOff>142875</xdr:colOff>
      <xdr:row>77</xdr:row>
      <xdr:rowOff>142239</xdr:rowOff>
    </xdr:to>
    <xdr:cxnSp macro="">
      <xdr:nvCxnSpPr>
        <xdr:cNvPr id="372" name="直線コネクタ 371"/>
        <xdr:cNvCxnSpPr/>
      </xdr:nvCxnSpPr>
      <xdr:spPr>
        <a:xfrm flipV="1">
          <a:off x="1320800" y="13321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152400</xdr:rowOff>
    </xdr:from>
    <xdr:to>
      <xdr:col>7</xdr:col>
      <xdr:colOff>66675</xdr:colOff>
      <xdr:row>78</xdr:row>
      <xdr:rowOff>82550</xdr:rowOff>
    </xdr:to>
    <xdr:sp macro="" textlink="">
      <xdr:nvSpPr>
        <xdr:cNvPr id="382" name="円/楕円 381"/>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124477</xdr:rowOff>
    </xdr:from>
    <xdr:ext cx="762000" cy="259045"/>
    <xdr:sp macro="" textlink="">
      <xdr:nvSpPr>
        <xdr:cNvPr id="383" name="公債費該当値テキスト"/>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84" name="円/楕円 383"/>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85" name="テキスト ボックス 384"/>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99061</xdr:rowOff>
    </xdr:from>
    <xdr:to>
      <xdr:col>4</xdr:col>
      <xdr:colOff>396875</xdr:colOff>
      <xdr:row>78</xdr:row>
      <xdr:rowOff>29211</xdr:rowOff>
    </xdr:to>
    <xdr:sp macro="" textlink="">
      <xdr:nvSpPr>
        <xdr:cNvPr id="386" name="円/楕円 385"/>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13988</xdr:rowOff>
    </xdr:from>
    <xdr:ext cx="762000" cy="259045"/>
    <xdr:sp macro="" textlink="">
      <xdr:nvSpPr>
        <xdr:cNvPr id="387" name="テキスト ボックス 386"/>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68580</xdr:rowOff>
    </xdr:from>
    <xdr:to>
      <xdr:col>3</xdr:col>
      <xdr:colOff>193675</xdr:colOff>
      <xdr:row>77</xdr:row>
      <xdr:rowOff>170180</xdr:rowOff>
    </xdr:to>
    <xdr:sp macro="" textlink="">
      <xdr:nvSpPr>
        <xdr:cNvPr id="388" name="円/楕円 387"/>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154957</xdr:rowOff>
    </xdr:from>
    <xdr:ext cx="762000" cy="259045"/>
    <xdr:sp macro="" textlink="">
      <xdr:nvSpPr>
        <xdr:cNvPr id="389" name="テキスト ボックス 388"/>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91439</xdr:rowOff>
    </xdr:from>
    <xdr:to>
      <xdr:col>1</xdr:col>
      <xdr:colOff>676275</xdr:colOff>
      <xdr:row>78</xdr:row>
      <xdr:rowOff>21589</xdr:rowOff>
    </xdr:to>
    <xdr:sp macro="" textlink="">
      <xdr:nvSpPr>
        <xdr:cNvPr id="390" name="円/楕円 389"/>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6366</xdr:rowOff>
    </xdr:from>
    <xdr:ext cx="762000" cy="259045"/>
    <xdr:sp macro="" textlink="">
      <xdr:nvSpPr>
        <xdr:cNvPr id="391" name="テキスト ボックス 390"/>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公債費以外に係る経常収支比率は、類似団体平均を</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ポイント下回る結果となっている。今後においても、退職者不補充等による人件費の削減、行財政改革への取組みを通じて物件費などの効率的な執行や制度の運用・あり方などを精査し、経費縮減に努める。また、増加が見込まれる扶助費や補助費等については、現状を分析しながら、見直しをさらに進め経費抑制の可能性を探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29029</xdr:rowOff>
    </xdr:to>
    <xdr:cxnSp macro="">
      <xdr:nvCxnSpPr>
        <xdr:cNvPr id="426" name="直線コネクタ 425"/>
        <xdr:cNvCxnSpPr/>
      </xdr:nvCxnSpPr>
      <xdr:spPr>
        <a:xfrm>
          <a:off x="15671800" y="12951460"/>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38826</xdr:rowOff>
    </xdr:to>
    <xdr:cxnSp macro="">
      <xdr:nvCxnSpPr>
        <xdr:cNvPr id="429" name="直線コネクタ 428"/>
        <xdr:cNvCxnSpPr/>
      </xdr:nvCxnSpPr>
      <xdr:spPr>
        <a:xfrm flipV="1">
          <a:off x="14782800" y="1295146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7801</xdr:rowOff>
    </xdr:from>
    <xdr:to>
      <xdr:col>21</xdr:col>
      <xdr:colOff>361950</xdr:colOff>
      <xdr:row>76</xdr:row>
      <xdr:rowOff>38826</xdr:rowOff>
    </xdr:to>
    <xdr:cxnSp macro="">
      <xdr:nvCxnSpPr>
        <xdr:cNvPr id="432" name="直線コネクタ 431"/>
        <xdr:cNvCxnSpPr/>
      </xdr:nvCxnSpPr>
      <xdr:spPr>
        <a:xfrm>
          <a:off x="13893800" y="1286655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140063</xdr:rowOff>
    </xdr:from>
    <xdr:to>
      <xdr:col>20</xdr:col>
      <xdr:colOff>158750</xdr:colOff>
      <xdr:row>75</xdr:row>
      <xdr:rowOff>7801</xdr:rowOff>
    </xdr:to>
    <xdr:cxnSp macro="">
      <xdr:nvCxnSpPr>
        <xdr:cNvPr id="435" name="直線コネクタ 434"/>
        <xdr:cNvCxnSpPr/>
      </xdr:nvCxnSpPr>
      <xdr:spPr>
        <a:xfrm>
          <a:off x="13004800" y="12827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149679</xdr:rowOff>
    </xdr:from>
    <xdr:to>
      <xdr:col>24</xdr:col>
      <xdr:colOff>82550</xdr:colOff>
      <xdr:row>76</xdr:row>
      <xdr:rowOff>79829</xdr:rowOff>
    </xdr:to>
    <xdr:sp macro="" textlink="">
      <xdr:nvSpPr>
        <xdr:cNvPr id="445" name="円/楕円 444"/>
        <xdr:cNvSpPr/>
      </xdr:nvSpPr>
      <xdr:spPr>
        <a:xfrm>
          <a:off x="16459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166205</xdr:rowOff>
    </xdr:from>
    <xdr:ext cx="762000" cy="259045"/>
    <xdr:sp macro="" textlink="">
      <xdr:nvSpPr>
        <xdr:cNvPr id="446" name="公債費以外該当値テキスト"/>
        <xdr:cNvSpPr txBox="1"/>
      </xdr:nvSpPr>
      <xdr:spPr>
        <a:xfrm>
          <a:off x="16598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7" name="円/楕円 446"/>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48" name="テキスト ボックス 447"/>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159476</xdr:rowOff>
    </xdr:from>
    <xdr:to>
      <xdr:col>21</xdr:col>
      <xdr:colOff>412750</xdr:colOff>
      <xdr:row>76</xdr:row>
      <xdr:rowOff>89626</xdr:rowOff>
    </xdr:to>
    <xdr:sp macro="" textlink="">
      <xdr:nvSpPr>
        <xdr:cNvPr id="449" name="円/楕円 448"/>
        <xdr:cNvSpPr/>
      </xdr:nvSpPr>
      <xdr:spPr>
        <a:xfrm>
          <a:off x="14732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99803</xdr:rowOff>
    </xdr:from>
    <xdr:ext cx="762000" cy="259045"/>
    <xdr:sp macro="" textlink="">
      <xdr:nvSpPr>
        <xdr:cNvPr id="450" name="テキスト ボックス 449"/>
        <xdr:cNvSpPr txBox="1"/>
      </xdr:nvSpPr>
      <xdr:spPr>
        <a:xfrm>
          <a:off x="14401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128451</xdr:rowOff>
    </xdr:from>
    <xdr:to>
      <xdr:col>20</xdr:col>
      <xdr:colOff>209550</xdr:colOff>
      <xdr:row>75</xdr:row>
      <xdr:rowOff>58601</xdr:rowOff>
    </xdr:to>
    <xdr:sp macro="" textlink="">
      <xdr:nvSpPr>
        <xdr:cNvPr id="451" name="円/楕円 450"/>
        <xdr:cNvSpPr/>
      </xdr:nvSpPr>
      <xdr:spPr>
        <a:xfrm>
          <a:off x="13843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68778</xdr:rowOff>
    </xdr:from>
    <xdr:ext cx="762000" cy="259045"/>
    <xdr:sp macro="" textlink="">
      <xdr:nvSpPr>
        <xdr:cNvPr id="452" name="テキスト ボックス 451"/>
        <xdr:cNvSpPr txBox="1"/>
      </xdr:nvSpPr>
      <xdr:spPr>
        <a:xfrm>
          <a:off x="13512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89263</xdr:rowOff>
    </xdr:from>
    <xdr:to>
      <xdr:col>19</xdr:col>
      <xdr:colOff>6350</xdr:colOff>
      <xdr:row>75</xdr:row>
      <xdr:rowOff>19413</xdr:rowOff>
    </xdr:to>
    <xdr:sp macro="" textlink="">
      <xdr:nvSpPr>
        <xdr:cNvPr id="453" name="円/楕円 452"/>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29590</xdr:rowOff>
    </xdr:from>
    <xdr:ext cx="762000" cy="259045"/>
    <xdr:sp macro="" textlink="">
      <xdr:nvSpPr>
        <xdr:cNvPr id="454" name="テキスト ボックス 453"/>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北海道豊富町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163593</xdr:rowOff>
    </xdr:from>
    <xdr:to>
      <xdr:col>4</xdr:col>
      <xdr:colOff>1117600</xdr:colOff>
      <xdr:row>16</xdr:row>
      <xdr:rowOff>16541</xdr:rowOff>
    </xdr:to>
    <xdr:cxnSp macro="">
      <xdr:nvCxnSpPr>
        <xdr:cNvPr id="47" name="直線コネクタ 46"/>
        <xdr:cNvCxnSpPr/>
      </xdr:nvCxnSpPr>
      <xdr:spPr bwMode="auto">
        <a:xfrm flipV="1">
          <a:off x="5003800" y="2782968"/>
          <a:ext cx="647700" cy="24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165380</xdr:rowOff>
    </xdr:from>
    <xdr:to>
      <xdr:col>4</xdr:col>
      <xdr:colOff>469900</xdr:colOff>
      <xdr:row>16</xdr:row>
      <xdr:rowOff>16541</xdr:rowOff>
    </xdr:to>
    <xdr:cxnSp macro="">
      <xdr:nvCxnSpPr>
        <xdr:cNvPr id="50" name="直線コネクタ 49"/>
        <xdr:cNvCxnSpPr/>
      </xdr:nvCxnSpPr>
      <xdr:spPr bwMode="auto">
        <a:xfrm>
          <a:off x="4305300" y="2784755"/>
          <a:ext cx="698500" cy="2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165380</xdr:rowOff>
    </xdr:from>
    <xdr:to>
      <xdr:col>3</xdr:col>
      <xdr:colOff>904875</xdr:colOff>
      <xdr:row>16</xdr:row>
      <xdr:rowOff>47889</xdr:rowOff>
    </xdr:to>
    <xdr:cxnSp macro="">
      <xdr:nvCxnSpPr>
        <xdr:cNvPr id="53" name="直線コネクタ 52"/>
        <xdr:cNvCxnSpPr/>
      </xdr:nvCxnSpPr>
      <xdr:spPr bwMode="auto">
        <a:xfrm flipV="1">
          <a:off x="3606800" y="2784755"/>
          <a:ext cx="698500" cy="5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47889</xdr:rowOff>
    </xdr:from>
    <xdr:to>
      <xdr:col>3</xdr:col>
      <xdr:colOff>206375</xdr:colOff>
      <xdr:row>16</xdr:row>
      <xdr:rowOff>55202</xdr:rowOff>
    </xdr:to>
    <xdr:cxnSp macro="">
      <xdr:nvCxnSpPr>
        <xdr:cNvPr id="56" name="直線コネクタ 55"/>
        <xdr:cNvCxnSpPr/>
      </xdr:nvCxnSpPr>
      <xdr:spPr bwMode="auto">
        <a:xfrm flipV="1">
          <a:off x="2908300" y="2838714"/>
          <a:ext cx="698500" cy="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112793</xdr:rowOff>
    </xdr:from>
    <xdr:to>
      <xdr:col>5</xdr:col>
      <xdr:colOff>34925</xdr:colOff>
      <xdr:row>16</xdr:row>
      <xdr:rowOff>42943</xdr:rowOff>
    </xdr:to>
    <xdr:sp macro="" textlink="">
      <xdr:nvSpPr>
        <xdr:cNvPr id="66" name="円/楕円 65"/>
        <xdr:cNvSpPr/>
      </xdr:nvSpPr>
      <xdr:spPr bwMode="auto">
        <a:xfrm>
          <a:off x="5600700" y="27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129320</xdr:rowOff>
    </xdr:from>
    <xdr:ext cx="762000" cy="259045"/>
    <xdr:sp macro="" textlink="">
      <xdr:nvSpPr>
        <xdr:cNvPr id="67" name="人口1人当たり決算額の推移該当値テキスト130"/>
        <xdr:cNvSpPr txBox="1"/>
      </xdr:nvSpPr>
      <xdr:spPr>
        <a:xfrm>
          <a:off x="5740400" y="257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304,826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137191</xdr:rowOff>
    </xdr:from>
    <xdr:to>
      <xdr:col>4</xdr:col>
      <xdr:colOff>520700</xdr:colOff>
      <xdr:row>16</xdr:row>
      <xdr:rowOff>67341</xdr:rowOff>
    </xdr:to>
    <xdr:sp macro="" textlink="">
      <xdr:nvSpPr>
        <xdr:cNvPr id="68" name="円/楕円 67"/>
        <xdr:cNvSpPr/>
      </xdr:nvSpPr>
      <xdr:spPr bwMode="auto">
        <a:xfrm>
          <a:off x="4953000" y="275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77518</xdr:rowOff>
    </xdr:from>
    <xdr:ext cx="736600" cy="259045"/>
    <xdr:sp macro="" textlink="">
      <xdr:nvSpPr>
        <xdr:cNvPr id="69" name="テキスト ボックス 68"/>
        <xdr:cNvSpPr txBox="1"/>
      </xdr:nvSpPr>
      <xdr:spPr>
        <a:xfrm>
          <a:off x="4622800" y="2525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114580</xdr:rowOff>
    </xdr:from>
    <xdr:to>
      <xdr:col>3</xdr:col>
      <xdr:colOff>955675</xdr:colOff>
      <xdr:row>16</xdr:row>
      <xdr:rowOff>44730</xdr:rowOff>
    </xdr:to>
    <xdr:sp macro="" textlink="">
      <xdr:nvSpPr>
        <xdr:cNvPr id="70" name="円/楕円 69"/>
        <xdr:cNvSpPr/>
      </xdr:nvSpPr>
      <xdr:spPr bwMode="auto">
        <a:xfrm>
          <a:off x="4254500" y="273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54907</xdr:rowOff>
    </xdr:from>
    <xdr:ext cx="762000" cy="259045"/>
    <xdr:sp macro="" textlink="">
      <xdr:nvSpPr>
        <xdr:cNvPr id="71" name="テキスト ボックス 70"/>
        <xdr:cNvSpPr txBox="1"/>
      </xdr:nvSpPr>
      <xdr:spPr>
        <a:xfrm>
          <a:off x="3924300" y="250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304,044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168539</xdr:rowOff>
    </xdr:from>
    <xdr:to>
      <xdr:col>3</xdr:col>
      <xdr:colOff>257175</xdr:colOff>
      <xdr:row>16</xdr:row>
      <xdr:rowOff>98689</xdr:rowOff>
    </xdr:to>
    <xdr:sp macro="" textlink="">
      <xdr:nvSpPr>
        <xdr:cNvPr id="72" name="円/楕円 71"/>
        <xdr:cNvSpPr/>
      </xdr:nvSpPr>
      <xdr:spPr bwMode="auto">
        <a:xfrm>
          <a:off x="3556000" y="27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108866</xdr:rowOff>
    </xdr:from>
    <xdr:ext cx="762000" cy="259045"/>
    <xdr:sp macro="" textlink="">
      <xdr:nvSpPr>
        <xdr:cNvPr id="73" name="テキスト ボックス 72"/>
        <xdr:cNvSpPr txBox="1"/>
      </xdr:nvSpPr>
      <xdr:spPr>
        <a:xfrm>
          <a:off x="3225800" y="25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4402</xdr:rowOff>
    </xdr:from>
    <xdr:to>
      <xdr:col>2</xdr:col>
      <xdr:colOff>692150</xdr:colOff>
      <xdr:row>16</xdr:row>
      <xdr:rowOff>106002</xdr:rowOff>
    </xdr:to>
    <xdr:sp macro="" textlink="">
      <xdr:nvSpPr>
        <xdr:cNvPr id="74" name="円/楕円 73"/>
        <xdr:cNvSpPr/>
      </xdr:nvSpPr>
      <xdr:spPr bwMode="auto">
        <a:xfrm>
          <a:off x="2857500" y="279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116179</xdr:rowOff>
    </xdr:from>
    <xdr:ext cx="762000" cy="259045"/>
    <xdr:sp macro="" textlink="">
      <xdr:nvSpPr>
        <xdr:cNvPr id="75" name="テキスト ボックス 74"/>
        <xdr:cNvSpPr txBox="1"/>
      </xdr:nvSpPr>
      <xdr:spPr>
        <a:xfrm>
          <a:off x="2527300" y="256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326216</xdr:rowOff>
    </xdr:from>
    <xdr:to>
      <xdr:col>4</xdr:col>
      <xdr:colOff>1117600</xdr:colOff>
      <xdr:row>35</xdr:row>
      <xdr:rowOff>36767</xdr:rowOff>
    </xdr:to>
    <xdr:cxnSp macro="">
      <xdr:nvCxnSpPr>
        <xdr:cNvPr id="106" name="直線コネクタ 105"/>
        <xdr:cNvCxnSpPr/>
      </xdr:nvCxnSpPr>
      <xdr:spPr bwMode="auto">
        <a:xfrm flipV="1">
          <a:off x="5003800" y="6593666"/>
          <a:ext cx="647700" cy="5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330281</xdr:rowOff>
    </xdr:from>
    <xdr:to>
      <xdr:col>4</xdr:col>
      <xdr:colOff>469900</xdr:colOff>
      <xdr:row>35</xdr:row>
      <xdr:rowOff>36767</xdr:rowOff>
    </xdr:to>
    <xdr:cxnSp macro="">
      <xdr:nvCxnSpPr>
        <xdr:cNvPr id="109" name="直線コネクタ 108"/>
        <xdr:cNvCxnSpPr/>
      </xdr:nvCxnSpPr>
      <xdr:spPr bwMode="auto">
        <a:xfrm>
          <a:off x="4305300" y="6597731"/>
          <a:ext cx="698500" cy="49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330281</xdr:rowOff>
    </xdr:from>
    <xdr:to>
      <xdr:col>3</xdr:col>
      <xdr:colOff>904875</xdr:colOff>
      <xdr:row>34</xdr:row>
      <xdr:rowOff>339099</xdr:rowOff>
    </xdr:to>
    <xdr:cxnSp macro="">
      <xdr:nvCxnSpPr>
        <xdr:cNvPr id="112" name="直線コネクタ 111"/>
        <xdr:cNvCxnSpPr/>
      </xdr:nvCxnSpPr>
      <xdr:spPr bwMode="auto">
        <a:xfrm flipV="1">
          <a:off x="3606800" y="6597731"/>
          <a:ext cx="6985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282293</xdr:rowOff>
    </xdr:from>
    <xdr:to>
      <xdr:col>3</xdr:col>
      <xdr:colOff>206375</xdr:colOff>
      <xdr:row>34</xdr:row>
      <xdr:rowOff>339099</xdr:rowOff>
    </xdr:to>
    <xdr:cxnSp macro="">
      <xdr:nvCxnSpPr>
        <xdr:cNvPr id="115" name="直線コネクタ 114"/>
        <xdr:cNvCxnSpPr/>
      </xdr:nvCxnSpPr>
      <xdr:spPr bwMode="auto">
        <a:xfrm>
          <a:off x="2908300" y="6549743"/>
          <a:ext cx="698500" cy="56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275416</xdr:rowOff>
    </xdr:from>
    <xdr:to>
      <xdr:col>5</xdr:col>
      <xdr:colOff>34925</xdr:colOff>
      <xdr:row>35</xdr:row>
      <xdr:rowOff>34116</xdr:rowOff>
    </xdr:to>
    <xdr:sp macro="" textlink="">
      <xdr:nvSpPr>
        <xdr:cNvPr id="125" name="円/楕円 124"/>
        <xdr:cNvSpPr/>
      </xdr:nvSpPr>
      <xdr:spPr bwMode="auto">
        <a:xfrm>
          <a:off x="5600700" y="654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120493</xdr:rowOff>
    </xdr:from>
    <xdr:ext cx="762000" cy="259045"/>
    <xdr:sp macro="" textlink="">
      <xdr:nvSpPr>
        <xdr:cNvPr id="126" name="人口1人当たり決算額の推移該当値テキスト445"/>
        <xdr:cNvSpPr txBox="1"/>
      </xdr:nvSpPr>
      <xdr:spPr>
        <a:xfrm>
          <a:off x="5740400" y="638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328867</xdr:rowOff>
    </xdr:from>
    <xdr:to>
      <xdr:col>4</xdr:col>
      <xdr:colOff>520700</xdr:colOff>
      <xdr:row>35</xdr:row>
      <xdr:rowOff>87567</xdr:rowOff>
    </xdr:to>
    <xdr:sp macro="" textlink="">
      <xdr:nvSpPr>
        <xdr:cNvPr id="127" name="円/楕円 126"/>
        <xdr:cNvSpPr/>
      </xdr:nvSpPr>
      <xdr:spPr bwMode="auto">
        <a:xfrm>
          <a:off x="4953000" y="659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97744</xdr:rowOff>
    </xdr:from>
    <xdr:ext cx="736600" cy="259045"/>
    <xdr:sp macro="" textlink="">
      <xdr:nvSpPr>
        <xdr:cNvPr id="128" name="テキスト ボックス 127"/>
        <xdr:cNvSpPr txBox="1"/>
      </xdr:nvSpPr>
      <xdr:spPr>
        <a:xfrm>
          <a:off x="4622800" y="636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279481</xdr:rowOff>
    </xdr:from>
    <xdr:to>
      <xdr:col>3</xdr:col>
      <xdr:colOff>955675</xdr:colOff>
      <xdr:row>35</xdr:row>
      <xdr:rowOff>38181</xdr:rowOff>
    </xdr:to>
    <xdr:sp macro="" textlink="">
      <xdr:nvSpPr>
        <xdr:cNvPr id="129" name="円/楕円 128"/>
        <xdr:cNvSpPr/>
      </xdr:nvSpPr>
      <xdr:spPr bwMode="auto">
        <a:xfrm>
          <a:off x="4254500" y="654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48357</xdr:rowOff>
    </xdr:from>
    <xdr:ext cx="762000" cy="259045"/>
    <xdr:sp macro="" textlink="">
      <xdr:nvSpPr>
        <xdr:cNvPr id="130" name="テキスト ボックス 129"/>
        <xdr:cNvSpPr txBox="1"/>
      </xdr:nvSpPr>
      <xdr:spPr>
        <a:xfrm>
          <a:off x="3924300" y="631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288299</xdr:rowOff>
    </xdr:from>
    <xdr:to>
      <xdr:col>3</xdr:col>
      <xdr:colOff>257175</xdr:colOff>
      <xdr:row>35</xdr:row>
      <xdr:rowOff>46999</xdr:rowOff>
    </xdr:to>
    <xdr:sp macro="" textlink="">
      <xdr:nvSpPr>
        <xdr:cNvPr id="131" name="円/楕円 130"/>
        <xdr:cNvSpPr/>
      </xdr:nvSpPr>
      <xdr:spPr bwMode="auto">
        <a:xfrm>
          <a:off x="3556000" y="6555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57177</xdr:rowOff>
    </xdr:from>
    <xdr:ext cx="762000" cy="259045"/>
    <xdr:sp macro="" textlink="">
      <xdr:nvSpPr>
        <xdr:cNvPr id="132" name="テキスト ボックス 131"/>
        <xdr:cNvSpPr txBox="1"/>
      </xdr:nvSpPr>
      <xdr:spPr>
        <a:xfrm>
          <a:off x="3225800" y="63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231492</xdr:rowOff>
    </xdr:from>
    <xdr:to>
      <xdr:col>2</xdr:col>
      <xdr:colOff>692150</xdr:colOff>
      <xdr:row>34</xdr:row>
      <xdr:rowOff>333093</xdr:rowOff>
    </xdr:to>
    <xdr:sp macro="" textlink="">
      <xdr:nvSpPr>
        <xdr:cNvPr id="133" name="円/楕円 132"/>
        <xdr:cNvSpPr/>
      </xdr:nvSpPr>
      <xdr:spPr bwMode="auto">
        <a:xfrm>
          <a:off x="2857500" y="64989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369</xdr:rowOff>
    </xdr:from>
    <xdr:ext cx="762000" cy="259045"/>
    <xdr:sp macro="" textlink="">
      <xdr:nvSpPr>
        <xdr:cNvPr id="134" name="テキスト ボックス 133"/>
        <xdr:cNvSpPr txBox="1"/>
      </xdr:nvSpPr>
      <xdr:spPr>
        <a:xfrm>
          <a:off x="2527300" y="626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4,057
4,035
520.69
7,818,760
6,979,155
728,973
3,512,600
7,085,578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73706</xdr:rowOff>
    </xdr:from>
    <xdr:to>
      <xdr:col>6</xdr:col>
      <xdr:colOff>511175</xdr:colOff>
      <xdr:row>38</xdr:row>
      <xdr:rowOff>79261</xdr:rowOff>
    </xdr:to>
    <xdr:cxnSp macro="">
      <xdr:nvCxnSpPr>
        <xdr:cNvPr id="63" name="直線コネクタ 62"/>
        <xdr:cNvCxnSpPr/>
      </xdr:nvCxnSpPr>
      <xdr:spPr>
        <a:xfrm flipV="1">
          <a:off x="3797300" y="6588806"/>
          <a:ext cx="8382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79261</xdr:rowOff>
    </xdr:from>
    <xdr:to>
      <xdr:col>5</xdr:col>
      <xdr:colOff>358775</xdr:colOff>
      <xdr:row>38</xdr:row>
      <xdr:rowOff>93193</xdr:rowOff>
    </xdr:to>
    <xdr:cxnSp macro="">
      <xdr:nvCxnSpPr>
        <xdr:cNvPr id="66" name="直線コネクタ 65"/>
        <xdr:cNvCxnSpPr/>
      </xdr:nvCxnSpPr>
      <xdr:spPr>
        <a:xfrm flipV="1">
          <a:off x="2908300" y="6594361"/>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41317</xdr:rowOff>
    </xdr:from>
    <xdr:to>
      <xdr:col>4</xdr:col>
      <xdr:colOff>155575</xdr:colOff>
      <xdr:row>38</xdr:row>
      <xdr:rowOff>93193</xdr:rowOff>
    </xdr:to>
    <xdr:cxnSp macro="">
      <xdr:nvCxnSpPr>
        <xdr:cNvPr id="69" name="直線コネクタ 68"/>
        <xdr:cNvCxnSpPr/>
      </xdr:nvCxnSpPr>
      <xdr:spPr>
        <a:xfrm>
          <a:off x="2019300" y="6556417"/>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41317</xdr:rowOff>
    </xdr:from>
    <xdr:to>
      <xdr:col>2</xdr:col>
      <xdr:colOff>638175</xdr:colOff>
      <xdr:row>38</xdr:row>
      <xdr:rowOff>72782</xdr:rowOff>
    </xdr:to>
    <xdr:cxnSp macro="">
      <xdr:nvCxnSpPr>
        <xdr:cNvPr id="72" name="直線コネクタ 71"/>
        <xdr:cNvCxnSpPr/>
      </xdr:nvCxnSpPr>
      <xdr:spPr>
        <a:xfrm flipV="1">
          <a:off x="1130300" y="6556417"/>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22906</xdr:rowOff>
    </xdr:from>
    <xdr:to>
      <xdr:col>6</xdr:col>
      <xdr:colOff>561975</xdr:colOff>
      <xdr:row>38</xdr:row>
      <xdr:rowOff>124506</xdr:rowOff>
    </xdr:to>
    <xdr:sp macro="" textlink="">
      <xdr:nvSpPr>
        <xdr:cNvPr id="82" name="円/楕円 81"/>
        <xdr:cNvSpPr/>
      </xdr:nvSpPr>
      <xdr:spPr>
        <a:xfrm>
          <a:off x="4584700" y="65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1333</xdr:rowOff>
    </xdr:from>
    <xdr:ext cx="599010" cy="259045"/>
    <xdr:sp macro="" textlink="">
      <xdr:nvSpPr>
        <xdr:cNvPr id="83" name="人件費該当値テキスト"/>
        <xdr:cNvSpPr txBox="1"/>
      </xdr:nvSpPr>
      <xdr:spPr>
        <a:xfrm>
          <a:off x="4686300" y="651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160,208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28461</xdr:rowOff>
    </xdr:from>
    <xdr:to>
      <xdr:col>5</xdr:col>
      <xdr:colOff>409575</xdr:colOff>
      <xdr:row>38</xdr:row>
      <xdr:rowOff>130061</xdr:rowOff>
    </xdr:to>
    <xdr:sp macro="" textlink="">
      <xdr:nvSpPr>
        <xdr:cNvPr id="84" name="円/楕円 83"/>
        <xdr:cNvSpPr/>
      </xdr:nvSpPr>
      <xdr:spPr>
        <a:xfrm>
          <a:off x="3746500" y="6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121188</xdr:rowOff>
    </xdr:from>
    <xdr:ext cx="599010" cy="259045"/>
    <xdr:sp macro="" textlink="">
      <xdr:nvSpPr>
        <xdr:cNvPr id="85" name="テキスト ボックス 84"/>
        <xdr:cNvSpPr txBox="1"/>
      </xdr:nvSpPr>
      <xdr:spPr>
        <a:xfrm>
          <a:off x="3497794" y="66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42393</xdr:rowOff>
    </xdr:from>
    <xdr:to>
      <xdr:col>4</xdr:col>
      <xdr:colOff>206375</xdr:colOff>
      <xdr:row>38</xdr:row>
      <xdr:rowOff>143993</xdr:rowOff>
    </xdr:to>
    <xdr:sp macro="" textlink="">
      <xdr:nvSpPr>
        <xdr:cNvPr id="86" name="円/楕円 85"/>
        <xdr:cNvSpPr/>
      </xdr:nvSpPr>
      <xdr:spPr>
        <a:xfrm>
          <a:off x="2857500" y="65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135120</xdr:rowOff>
    </xdr:from>
    <xdr:ext cx="599010" cy="259045"/>
    <xdr:sp macro="" textlink="">
      <xdr:nvSpPr>
        <xdr:cNvPr id="87" name="テキスト ボックス 86"/>
        <xdr:cNvSpPr txBox="1"/>
      </xdr:nvSpPr>
      <xdr:spPr>
        <a:xfrm>
          <a:off x="2608794" y="665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161967</xdr:rowOff>
    </xdr:from>
    <xdr:to>
      <xdr:col>3</xdr:col>
      <xdr:colOff>3175</xdr:colOff>
      <xdr:row>38</xdr:row>
      <xdr:rowOff>92117</xdr:rowOff>
    </xdr:to>
    <xdr:sp macro="" textlink="">
      <xdr:nvSpPr>
        <xdr:cNvPr id="88" name="円/楕円 87"/>
        <xdr:cNvSpPr/>
      </xdr:nvSpPr>
      <xdr:spPr>
        <a:xfrm>
          <a:off x="1968500" y="65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83244</xdr:rowOff>
    </xdr:from>
    <xdr:ext cx="599010" cy="259045"/>
    <xdr:sp macro="" textlink="">
      <xdr:nvSpPr>
        <xdr:cNvPr id="89" name="テキスト ボックス 88"/>
        <xdr:cNvSpPr txBox="1"/>
      </xdr:nvSpPr>
      <xdr:spPr>
        <a:xfrm>
          <a:off x="1719794" y="65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170,126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21982</xdr:rowOff>
    </xdr:from>
    <xdr:to>
      <xdr:col>1</xdr:col>
      <xdr:colOff>485775</xdr:colOff>
      <xdr:row>38</xdr:row>
      <xdr:rowOff>123582</xdr:rowOff>
    </xdr:to>
    <xdr:sp macro="" textlink="">
      <xdr:nvSpPr>
        <xdr:cNvPr id="90" name="円/楕円 89"/>
        <xdr:cNvSpPr/>
      </xdr:nvSpPr>
      <xdr:spPr>
        <a:xfrm>
          <a:off x="1079500" y="65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114709</xdr:rowOff>
    </xdr:from>
    <xdr:ext cx="599010" cy="259045"/>
    <xdr:sp macro="" textlink="">
      <xdr:nvSpPr>
        <xdr:cNvPr id="91" name="テキスト ボックス 90"/>
        <xdr:cNvSpPr txBox="1"/>
      </xdr:nvSpPr>
      <xdr:spPr>
        <a:xfrm>
          <a:off x="830794" y="66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136210</xdr:rowOff>
    </xdr:from>
    <xdr:to>
      <xdr:col>6</xdr:col>
      <xdr:colOff>511175</xdr:colOff>
      <xdr:row>57</xdr:row>
      <xdr:rowOff>144956</xdr:rowOff>
    </xdr:to>
    <xdr:cxnSp macro="">
      <xdr:nvCxnSpPr>
        <xdr:cNvPr id="122" name="直線コネクタ 121"/>
        <xdr:cNvCxnSpPr/>
      </xdr:nvCxnSpPr>
      <xdr:spPr>
        <a:xfrm>
          <a:off x="3797300" y="9908860"/>
          <a:ext cx="8382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136210</xdr:rowOff>
    </xdr:from>
    <xdr:to>
      <xdr:col>5</xdr:col>
      <xdr:colOff>358775</xdr:colOff>
      <xdr:row>58</xdr:row>
      <xdr:rowOff>7546</xdr:rowOff>
    </xdr:to>
    <xdr:cxnSp macro="">
      <xdr:nvCxnSpPr>
        <xdr:cNvPr id="125" name="直線コネクタ 124"/>
        <xdr:cNvCxnSpPr/>
      </xdr:nvCxnSpPr>
      <xdr:spPr>
        <a:xfrm flipV="1">
          <a:off x="2908300" y="9908860"/>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5428</xdr:rowOff>
    </xdr:from>
    <xdr:to>
      <xdr:col>4</xdr:col>
      <xdr:colOff>155575</xdr:colOff>
      <xdr:row>58</xdr:row>
      <xdr:rowOff>7546</xdr:rowOff>
    </xdr:to>
    <xdr:cxnSp macro="">
      <xdr:nvCxnSpPr>
        <xdr:cNvPr id="128" name="直線コネクタ 127"/>
        <xdr:cNvCxnSpPr/>
      </xdr:nvCxnSpPr>
      <xdr:spPr>
        <a:xfrm>
          <a:off x="2019300" y="9949528"/>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5428</xdr:rowOff>
    </xdr:from>
    <xdr:to>
      <xdr:col>2</xdr:col>
      <xdr:colOff>638175</xdr:colOff>
      <xdr:row>58</xdr:row>
      <xdr:rowOff>31520</xdr:rowOff>
    </xdr:to>
    <xdr:cxnSp macro="">
      <xdr:nvCxnSpPr>
        <xdr:cNvPr id="131" name="直線コネクタ 130"/>
        <xdr:cNvCxnSpPr/>
      </xdr:nvCxnSpPr>
      <xdr:spPr>
        <a:xfrm flipV="1">
          <a:off x="1130300" y="9949528"/>
          <a:ext cx="889000" cy="2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94156</xdr:rowOff>
    </xdr:from>
    <xdr:to>
      <xdr:col>6</xdr:col>
      <xdr:colOff>561975</xdr:colOff>
      <xdr:row>58</xdr:row>
      <xdr:rowOff>24306</xdr:rowOff>
    </xdr:to>
    <xdr:sp macro="" textlink="">
      <xdr:nvSpPr>
        <xdr:cNvPr id="141" name="円/楕円 140"/>
        <xdr:cNvSpPr/>
      </xdr:nvSpPr>
      <xdr:spPr>
        <a:xfrm>
          <a:off x="4584700" y="98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72583</xdr:rowOff>
    </xdr:from>
    <xdr:ext cx="599010" cy="259045"/>
    <xdr:sp macro="" textlink="">
      <xdr:nvSpPr>
        <xdr:cNvPr id="142" name="物件費該当値テキスト"/>
        <xdr:cNvSpPr txBox="1"/>
      </xdr:nvSpPr>
      <xdr:spPr>
        <a:xfrm>
          <a:off x="4686300" y="98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85410</xdr:rowOff>
    </xdr:from>
    <xdr:to>
      <xdr:col>5</xdr:col>
      <xdr:colOff>409575</xdr:colOff>
      <xdr:row>58</xdr:row>
      <xdr:rowOff>15560</xdr:rowOff>
    </xdr:to>
    <xdr:sp macro="" textlink="">
      <xdr:nvSpPr>
        <xdr:cNvPr id="143" name="円/楕円 142"/>
        <xdr:cNvSpPr/>
      </xdr:nvSpPr>
      <xdr:spPr>
        <a:xfrm>
          <a:off x="3746500" y="98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6687</xdr:rowOff>
    </xdr:from>
    <xdr:ext cx="599010" cy="259045"/>
    <xdr:sp macro="" textlink="">
      <xdr:nvSpPr>
        <xdr:cNvPr id="144" name="テキスト ボックス 143"/>
        <xdr:cNvSpPr txBox="1"/>
      </xdr:nvSpPr>
      <xdr:spPr>
        <a:xfrm>
          <a:off x="3497794" y="995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128196</xdr:rowOff>
    </xdr:from>
    <xdr:to>
      <xdr:col>4</xdr:col>
      <xdr:colOff>206375</xdr:colOff>
      <xdr:row>58</xdr:row>
      <xdr:rowOff>58346</xdr:rowOff>
    </xdr:to>
    <xdr:sp macro="" textlink="">
      <xdr:nvSpPr>
        <xdr:cNvPr id="145" name="円/楕円 144"/>
        <xdr:cNvSpPr/>
      </xdr:nvSpPr>
      <xdr:spPr>
        <a:xfrm>
          <a:off x="2857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49473</xdr:rowOff>
    </xdr:from>
    <xdr:ext cx="599010" cy="259045"/>
    <xdr:sp macro="" textlink="">
      <xdr:nvSpPr>
        <xdr:cNvPr id="146" name="テキスト ボックス 145"/>
        <xdr:cNvSpPr txBox="1"/>
      </xdr:nvSpPr>
      <xdr:spPr>
        <a:xfrm>
          <a:off x="2608794" y="999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126078</xdr:rowOff>
    </xdr:from>
    <xdr:to>
      <xdr:col>3</xdr:col>
      <xdr:colOff>3175</xdr:colOff>
      <xdr:row>58</xdr:row>
      <xdr:rowOff>56228</xdr:rowOff>
    </xdr:to>
    <xdr:sp macro="" textlink="">
      <xdr:nvSpPr>
        <xdr:cNvPr id="147" name="円/楕円 146"/>
        <xdr:cNvSpPr/>
      </xdr:nvSpPr>
      <xdr:spPr>
        <a:xfrm>
          <a:off x="1968500" y="98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47355</xdr:rowOff>
    </xdr:from>
    <xdr:ext cx="599010" cy="259045"/>
    <xdr:sp macro="" textlink="">
      <xdr:nvSpPr>
        <xdr:cNvPr id="148" name="テキスト ボックス 147"/>
        <xdr:cNvSpPr txBox="1"/>
      </xdr:nvSpPr>
      <xdr:spPr>
        <a:xfrm>
          <a:off x="1719794" y="999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152170</xdr:rowOff>
    </xdr:from>
    <xdr:to>
      <xdr:col>1</xdr:col>
      <xdr:colOff>485775</xdr:colOff>
      <xdr:row>58</xdr:row>
      <xdr:rowOff>82320</xdr:rowOff>
    </xdr:to>
    <xdr:sp macro="" textlink="">
      <xdr:nvSpPr>
        <xdr:cNvPr id="149" name="円/楕円 148"/>
        <xdr:cNvSpPr/>
      </xdr:nvSpPr>
      <xdr:spPr>
        <a:xfrm>
          <a:off x="1079500" y="99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73447</xdr:rowOff>
    </xdr:from>
    <xdr:ext cx="599010" cy="259045"/>
    <xdr:sp macro="" textlink="">
      <xdr:nvSpPr>
        <xdr:cNvPr id="150" name="テキスト ボックス 149"/>
        <xdr:cNvSpPr txBox="1"/>
      </xdr:nvSpPr>
      <xdr:spPr>
        <a:xfrm>
          <a:off x="830794" y="100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18262</xdr:rowOff>
    </xdr:from>
    <xdr:to>
      <xdr:col>6</xdr:col>
      <xdr:colOff>511175</xdr:colOff>
      <xdr:row>75</xdr:row>
      <xdr:rowOff>116446</xdr:rowOff>
    </xdr:to>
    <xdr:cxnSp macro="">
      <xdr:nvCxnSpPr>
        <xdr:cNvPr id="179" name="直線コネクタ 178"/>
        <xdr:cNvCxnSpPr/>
      </xdr:nvCxnSpPr>
      <xdr:spPr>
        <a:xfrm>
          <a:off x="3797300" y="12877012"/>
          <a:ext cx="838200" cy="9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18262</xdr:rowOff>
    </xdr:from>
    <xdr:to>
      <xdr:col>5</xdr:col>
      <xdr:colOff>358775</xdr:colOff>
      <xdr:row>75</xdr:row>
      <xdr:rowOff>94349</xdr:rowOff>
    </xdr:to>
    <xdr:cxnSp macro="">
      <xdr:nvCxnSpPr>
        <xdr:cNvPr id="182" name="直線コネクタ 181"/>
        <xdr:cNvCxnSpPr/>
      </xdr:nvCxnSpPr>
      <xdr:spPr>
        <a:xfrm flipV="1">
          <a:off x="2908300" y="12877012"/>
          <a:ext cx="889000" cy="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94349</xdr:rowOff>
    </xdr:from>
    <xdr:to>
      <xdr:col>4</xdr:col>
      <xdr:colOff>155575</xdr:colOff>
      <xdr:row>75</xdr:row>
      <xdr:rowOff>147689</xdr:rowOff>
    </xdr:to>
    <xdr:cxnSp macro="">
      <xdr:nvCxnSpPr>
        <xdr:cNvPr id="185" name="直線コネクタ 184"/>
        <xdr:cNvCxnSpPr/>
      </xdr:nvCxnSpPr>
      <xdr:spPr>
        <a:xfrm flipV="1">
          <a:off x="2019300" y="12953099"/>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48831</xdr:rowOff>
    </xdr:from>
    <xdr:to>
      <xdr:col>2</xdr:col>
      <xdr:colOff>638175</xdr:colOff>
      <xdr:row>75</xdr:row>
      <xdr:rowOff>147689</xdr:rowOff>
    </xdr:to>
    <xdr:cxnSp macro="">
      <xdr:nvCxnSpPr>
        <xdr:cNvPr id="188" name="直線コネクタ 187"/>
        <xdr:cNvCxnSpPr/>
      </xdr:nvCxnSpPr>
      <xdr:spPr>
        <a:xfrm>
          <a:off x="1130300" y="12907581"/>
          <a:ext cx="889000" cy="9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65646</xdr:rowOff>
    </xdr:from>
    <xdr:to>
      <xdr:col>6</xdr:col>
      <xdr:colOff>561975</xdr:colOff>
      <xdr:row>75</xdr:row>
      <xdr:rowOff>167246</xdr:rowOff>
    </xdr:to>
    <xdr:sp macro="" textlink="">
      <xdr:nvSpPr>
        <xdr:cNvPr id="198" name="円/楕円 197"/>
        <xdr:cNvSpPr/>
      </xdr:nvSpPr>
      <xdr:spPr>
        <a:xfrm>
          <a:off x="4584700" y="129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88523</xdr:rowOff>
    </xdr:from>
    <xdr:ext cx="534377" cy="259045"/>
    <xdr:sp macro="" textlink="">
      <xdr:nvSpPr>
        <xdr:cNvPr id="199" name="維持補修費該当値テキスト"/>
        <xdr:cNvSpPr txBox="1"/>
      </xdr:nvSpPr>
      <xdr:spPr>
        <a:xfrm>
          <a:off x="4686300" y="127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48,331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138912</xdr:rowOff>
    </xdr:from>
    <xdr:to>
      <xdr:col>5</xdr:col>
      <xdr:colOff>409575</xdr:colOff>
      <xdr:row>75</xdr:row>
      <xdr:rowOff>69062</xdr:rowOff>
    </xdr:to>
    <xdr:sp macro="" textlink="">
      <xdr:nvSpPr>
        <xdr:cNvPr id="200" name="円/楕円 199"/>
        <xdr:cNvSpPr/>
      </xdr:nvSpPr>
      <xdr:spPr>
        <a:xfrm>
          <a:off x="3746500" y="128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85589</xdr:rowOff>
    </xdr:from>
    <xdr:ext cx="534377" cy="259045"/>
    <xdr:sp macro="" textlink="">
      <xdr:nvSpPr>
        <xdr:cNvPr id="201" name="テキスト ボックス 200"/>
        <xdr:cNvSpPr txBox="1"/>
      </xdr:nvSpPr>
      <xdr:spPr>
        <a:xfrm>
          <a:off x="3530111" y="126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43549</xdr:rowOff>
    </xdr:from>
    <xdr:to>
      <xdr:col>4</xdr:col>
      <xdr:colOff>206375</xdr:colOff>
      <xdr:row>75</xdr:row>
      <xdr:rowOff>145149</xdr:rowOff>
    </xdr:to>
    <xdr:sp macro="" textlink="">
      <xdr:nvSpPr>
        <xdr:cNvPr id="202" name="円/楕円 201"/>
        <xdr:cNvSpPr/>
      </xdr:nvSpPr>
      <xdr:spPr>
        <a:xfrm>
          <a:off x="2857500" y="129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161676</xdr:rowOff>
    </xdr:from>
    <xdr:ext cx="534377" cy="259045"/>
    <xdr:sp macro="" textlink="">
      <xdr:nvSpPr>
        <xdr:cNvPr id="203" name="テキスト ボックス 202"/>
        <xdr:cNvSpPr txBox="1"/>
      </xdr:nvSpPr>
      <xdr:spPr>
        <a:xfrm>
          <a:off x="2641111" y="1267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96889</xdr:rowOff>
    </xdr:from>
    <xdr:to>
      <xdr:col>3</xdr:col>
      <xdr:colOff>3175</xdr:colOff>
      <xdr:row>76</xdr:row>
      <xdr:rowOff>27039</xdr:rowOff>
    </xdr:to>
    <xdr:sp macro="" textlink="">
      <xdr:nvSpPr>
        <xdr:cNvPr id="204" name="円/楕円 203"/>
        <xdr:cNvSpPr/>
      </xdr:nvSpPr>
      <xdr:spPr>
        <a:xfrm>
          <a:off x="1968500" y="129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43566</xdr:rowOff>
    </xdr:from>
    <xdr:ext cx="534377" cy="259045"/>
    <xdr:sp macro="" textlink="">
      <xdr:nvSpPr>
        <xdr:cNvPr id="205" name="テキスト ボックス 204"/>
        <xdr:cNvSpPr txBox="1"/>
      </xdr:nvSpPr>
      <xdr:spPr>
        <a:xfrm>
          <a:off x="1752111" y="127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169481</xdr:rowOff>
    </xdr:from>
    <xdr:to>
      <xdr:col>1</xdr:col>
      <xdr:colOff>485775</xdr:colOff>
      <xdr:row>75</xdr:row>
      <xdr:rowOff>99631</xdr:rowOff>
    </xdr:to>
    <xdr:sp macro="" textlink="">
      <xdr:nvSpPr>
        <xdr:cNvPr id="206" name="円/楕円 205"/>
        <xdr:cNvSpPr/>
      </xdr:nvSpPr>
      <xdr:spPr>
        <a:xfrm>
          <a:off x="1079500" y="128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116158</xdr:rowOff>
    </xdr:from>
    <xdr:ext cx="534377" cy="259045"/>
    <xdr:sp macro="" textlink="">
      <xdr:nvSpPr>
        <xdr:cNvPr id="207" name="テキスト ボックス 206"/>
        <xdr:cNvSpPr txBox="1"/>
      </xdr:nvSpPr>
      <xdr:spPr>
        <a:xfrm>
          <a:off x="863111" y="12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131950</xdr:rowOff>
    </xdr:from>
    <xdr:to>
      <xdr:col>6</xdr:col>
      <xdr:colOff>511175</xdr:colOff>
      <xdr:row>98</xdr:row>
      <xdr:rowOff>10651</xdr:rowOff>
    </xdr:to>
    <xdr:cxnSp macro="">
      <xdr:nvCxnSpPr>
        <xdr:cNvPr id="239" name="直線コネクタ 238"/>
        <xdr:cNvCxnSpPr/>
      </xdr:nvCxnSpPr>
      <xdr:spPr>
        <a:xfrm flipV="1">
          <a:off x="3797300" y="16762600"/>
          <a:ext cx="838200" cy="5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10651</xdr:rowOff>
    </xdr:from>
    <xdr:to>
      <xdr:col>5</xdr:col>
      <xdr:colOff>358775</xdr:colOff>
      <xdr:row>98</xdr:row>
      <xdr:rowOff>12871</xdr:rowOff>
    </xdr:to>
    <xdr:cxnSp macro="">
      <xdr:nvCxnSpPr>
        <xdr:cNvPr id="242" name="直線コネクタ 241"/>
        <xdr:cNvCxnSpPr/>
      </xdr:nvCxnSpPr>
      <xdr:spPr>
        <a:xfrm flipV="1">
          <a:off x="2908300" y="16812751"/>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12871</xdr:rowOff>
    </xdr:from>
    <xdr:to>
      <xdr:col>4</xdr:col>
      <xdr:colOff>155575</xdr:colOff>
      <xdr:row>98</xdr:row>
      <xdr:rowOff>52288</xdr:rowOff>
    </xdr:to>
    <xdr:cxnSp macro="">
      <xdr:nvCxnSpPr>
        <xdr:cNvPr id="245" name="直線コネクタ 244"/>
        <xdr:cNvCxnSpPr/>
      </xdr:nvCxnSpPr>
      <xdr:spPr>
        <a:xfrm flipV="1">
          <a:off x="2019300" y="16814971"/>
          <a:ext cx="8890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50916</xdr:rowOff>
    </xdr:from>
    <xdr:to>
      <xdr:col>2</xdr:col>
      <xdr:colOff>638175</xdr:colOff>
      <xdr:row>98</xdr:row>
      <xdr:rowOff>52288</xdr:rowOff>
    </xdr:to>
    <xdr:cxnSp macro="">
      <xdr:nvCxnSpPr>
        <xdr:cNvPr id="248" name="直線コネクタ 247"/>
        <xdr:cNvCxnSpPr/>
      </xdr:nvCxnSpPr>
      <xdr:spPr>
        <a:xfrm>
          <a:off x="1130300" y="1685301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81150</xdr:rowOff>
    </xdr:from>
    <xdr:to>
      <xdr:col>6</xdr:col>
      <xdr:colOff>561975</xdr:colOff>
      <xdr:row>98</xdr:row>
      <xdr:rowOff>11300</xdr:rowOff>
    </xdr:to>
    <xdr:sp macro="" textlink="">
      <xdr:nvSpPr>
        <xdr:cNvPr id="258" name="円/楕円 257"/>
        <xdr:cNvSpPr/>
      </xdr:nvSpPr>
      <xdr:spPr>
        <a:xfrm>
          <a:off x="4584700" y="167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59577</xdr:rowOff>
    </xdr:from>
    <xdr:ext cx="534377" cy="259045"/>
    <xdr:sp macro="" textlink="">
      <xdr:nvSpPr>
        <xdr:cNvPr id="259" name="扶助費該当値テキスト"/>
        <xdr:cNvSpPr txBox="1"/>
      </xdr:nvSpPr>
      <xdr:spPr>
        <a:xfrm>
          <a:off x="4686300" y="166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131301</xdr:rowOff>
    </xdr:from>
    <xdr:to>
      <xdr:col>5</xdr:col>
      <xdr:colOff>409575</xdr:colOff>
      <xdr:row>98</xdr:row>
      <xdr:rowOff>61451</xdr:rowOff>
    </xdr:to>
    <xdr:sp macro="" textlink="">
      <xdr:nvSpPr>
        <xdr:cNvPr id="260" name="円/楕円 259"/>
        <xdr:cNvSpPr/>
      </xdr:nvSpPr>
      <xdr:spPr>
        <a:xfrm>
          <a:off x="3746500" y="167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52578</xdr:rowOff>
    </xdr:from>
    <xdr:ext cx="534377" cy="259045"/>
    <xdr:sp macro="" textlink="">
      <xdr:nvSpPr>
        <xdr:cNvPr id="261" name="テキスト ボックス 260"/>
        <xdr:cNvSpPr txBox="1"/>
      </xdr:nvSpPr>
      <xdr:spPr>
        <a:xfrm>
          <a:off x="3530111" y="168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133521</xdr:rowOff>
    </xdr:from>
    <xdr:to>
      <xdr:col>4</xdr:col>
      <xdr:colOff>206375</xdr:colOff>
      <xdr:row>98</xdr:row>
      <xdr:rowOff>63671</xdr:rowOff>
    </xdr:to>
    <xdr:sp macro="" textlink="">
      <xdr:nvSpPr>
        <xdr:cNvPr id="262" name="円/楕円 261"/>
        <xdr:cNvSpPr/>
      </xdr:nvSpPr>
      <xdr:spPr>
        <a:xfrm>
          <a:off x="2857500" y="1676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54798</xdr:rowOff>
    </xdr:from>
    <xdr:ext cx="534377" cy="259045"/>
    <xdr:sp macro="" textlink="">
      <xdr:nvSpPr>
        <xdr:cNvPr id="263" name="テキスト ボックス 262"/>
        <xdr:cNvSpPr txBox="1"/>
      </xdr:nvSpPr>
      <xdr:spPr>
        <a:xfrm>
          <a:off x="2641111" y="168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1488</xdr:rowOff>
    </xdr:from>
    <xdr:to>
      <xdr:col>3</xdr:col>
      <xdr:colOff>3175</xdr:colOff>
      <xdr:row>98</xdr:row>
      <xdr:rowOff>103088</xdr:rowOff>
    </xdr:to>
    <xdr:sp macro="" textlink="">
      <xdr:nvSpPr>
        <xdr:cNvPr id="264" name="円/楕円 263"/>
        <xdr:cNvSpPr/>
      </xdr:nvSpPr>
      <xdr:spPr>
        <a:xfrm>
          <a:off x="1968500" y="168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94215</xdr:rowOff>
    </xdr:from>
    <xdr:ext cx="534377" cy="259045"/>
    <xdr:sp macro="" textlink="">
      <xdr:nvSpPr>
        <xdr:cNvPr id="265" name="テキスト ボックス 264"/>
        <xdr:cNvSpPr txBox="1"/>
      </xdr:nvSpPr>
      <xdr:spPr>
        <a:xfrm>
          <a:off x="1752111" y="168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116</xdr:rowOff>
    </xdr:from>
    <xdr:to>
      <xdr:col>1</xdr:col>
      <xdr:colOff>485775</xdr:colOff>
      <xdr:row>98</xdr:row>
      <xdr:rowOff>101716</xdr:rowOff>
    </xdr:to>
    <xdr:sp macro="" textlink="">
      <xdr:nvSpPr>
        <xdr:cNvPr id="266" name="円/楕円 265"/>
        <xdr:cNvSpPr/>
      </xdr:nvSpPr>
      <xdr:spPr>
        <a:xfrm>
          <a:off x="1079500" y="168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92843</xdr:rowOff>
    </xdr:from>
    <xdr:ext cx="534377" cy="259045"/>
    <xdr:sp macro="" textlink="">
      <xdr:nvSpPr>
        <xdr:cNvPr id="267" name="テキスト ボックス 266"/>
        <xdr:cNvSpPr txBox="1"/>
      </xdr:nvSpPr>
      <xdr:spPr>
        <a:xfrm>
          <a:off x="863111" y="168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104251</xdr:rowOff>
    </xdr:from>
    <xdr:to>
      <xdr:col>15</xdr:col>
      <xdr:colOff>180975</xdr:colOff>
      <xdr:row>31</xdr:row>
      <xdr:rowOff>149373</xdr:rowOff>
    </xdr:to>
    <xdr:cxnSp macro="">
      <xdr:nvCxnSpPr>
        <xdr:cNvPr id="298" name="直線コネクタ 297"/>
        <xdr:cNvCxnSpPr/>
      </xdr:nvCxnSpPr>
      <xdr:spPr>
        <a:xfrm flipV="1">
          <a:off x="9639300" y="5419201"/>
          <a:ext cx="838200" cy="4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149373</xdr:rowOff>
    </xdr:from>
    <xdr:to>
      <xdr:col>14</xdr:col>
      <xdr:colOff>28575</xdr:colOff>
      <xdr:row>33</xdr:row>
      <xdr:rowOff>153155</xdr:rowOff>
    </xdr:to>
    <xdr:cxnSp macro="">
      <xdr:nvCxnSpPr>
        <xdr:cNvPr id="301" name="直線コネクタ 300"/>
        <xdr:cNvCxnSpPr/>
      </xdr:nvCxnSpPr>
      <xdr:spPr>
        <a:xfrm flipV="1">
          <a:off x="8750300" y="5464323"/>
          <a:ext cx="889000" cy="34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153155</xdr:rowOff>
    </xdr:from>
    <xdr:to>
      <xdr:col>12</xdr:col>
      <xdr:colOff>511175</xdr:colOff>
      <xdr:row>34</xdr:row>
      <xdr:rowOff>32679</xdr:rowOff>
    </xdr:to>
    <xdr:cxnSp macro="">
      <xdr:nvCxnSpPr>
        <xdr:cNvPr id="304" name="直線コネクタ 303"/>
        <xdr:cNvCxnSpPr/>
      </xdr:nvCxnSpPr>
      <xdr:spPr>
        <a:xfrm flipV="1">
          <a:off x="7861300" y="5811005"/>
          <a:ext cx="889000" cy="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32679</xdr:rowOff>
    </xdr:from>
    <xdr:to>
      <xdr:col>11</xdr:col>
      <xdr:colOff>307975</xdr:colOff>
      <xdr:row>34</xdr:row>
      <xdr:rowOff>94885</xdr:rowOff>
    </xdr:to>
    <xdr:cxnSp macro="">
      <xdr:nvCxnSpPr>
        <xdr:cNvPr id="307" name="直線コネクタ 306"/>
        <xdr:cNvCxnSpPr/>
      </xdr:nvCxnSpPr>
      <xdr:spPr>
        <a:xfrm flipV="1">
          <a:off x="6972300" y="5861979"/>
          <a:ext cx="889000" cy="6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53451</xdr:rowOff>
    </xdr:from>
    <xdr:to>
      <xdr:col>15</xdr:col>
      <xdr:colOff>231775</xdr:colOff>
      <xdr:row>31</xdr:row>
      <xdr:rowOff>155051</xdr:rowOff>
    </xdr:to>
    <xdr:sp macro="" textlink="">
      <xdr:nvSpPr>
        <xdr:cNvPr id="317" name="円/楕円 316"/>
        <xdr:cNvSpPr/>
      </xdr:nvSpPr>
      <xdr:spPr>
        <a:xfrm>
          <a:off x="10426700" y="53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76328</xdr:rowOff>
    </xdr:from>
    <xdr:ext cx="599010" cy="259045"/>
    <xdr:sp macro="" textlink="">
      <xdr:nvSpPr>
        <xdr:cNvPr id="318" name="補助費等該当値テキスト"/>
        <xdr:cNvSpPr txBox="1"/>
      </xdr:nvSpPr>
      <xdr:spPr>
        <a:xfrm>
          <a:off x="10528300" y="521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418,355</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98573</xdr:rowOff>
    </xdr:from>
    <xdr:to>
      <xdr:col>14</xdr:col>
      <xdr:colOff>79375</xdr:colOff>
      <xdr:row>32</xdr:row>
      <xdr:rowOff>28723</xdr:rowOff>
    </xdr:to>
    <xdr:sp macro="" textlink="">
      <xdr:nvSpPr>
        <xdr:cNvPr id="319" name="円/楕円 318"/>
        <xdr:cNvSpPr/>
      </xdr:nvSpPr>
      <xdr:spPr>
        <a:xfrm>
          <a:off x="9588500" y="54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45250</xdr:rowOff>
    </xdr:from>
    <xdr:ext cx="599010" cy="259045"/>
    <xdr:sp macro="" textlink="">
      <xdr:nvSpPr>
        <xdr:cNvPr id="320" name="テキスト ボックス 319"/>
        <xdr:cNvSpPr txBox="1"/>
      </xdr:nvSpPr>
      <xdr:spPr>
        <a:xfrm>
          <a:off x="9339794" y="518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404,538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102355</xdr:rowOff>
    </xdr:from>
    <xdr:to>
      <xdr:col>12</xdr:col>
      <xdr:colOff>561975</xdr:colOff>
      <xdr:row>34</xdr:row>
      <xdr:rowOff>32505</xdr:rowOff>
    </xdr:to>
    <xdr:sp macro="" textlink="">
      <xdr:nvSpPr>
        <xdr:cNvPr id="321" name="円/楕円 320"/>
        <xdr:cNvSpPr/>
      </xdr:nvSpPr>
      <xdr:spPr>
        <a:xfrm>
          <a:off x="8699500" y="57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49032</xdr:rowOff>
    </xdr:from>
    <xdr:ext cx="599010" cy="259045"/>
    <xdr:sp macro="" textlink="">
      <xdr:nvSpPr>
        <xdr:cNvPr id="322" name="テキスト ボックス 321"/>
        <xdr:cNvSpPr txBox="1"/>
      </xdr:nvSpPr>
      <xdr:spPr>
        <a:xfrm>
          <a:off x="8450794" y="55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153329</xdr:rowOff>
    </xdr:from>
    <xdr:to>
      <xdr:col>11</xdr:col>
      <xdr:colOff>358775</xdr:colOff>
      <xdr:row>34</xdr:row>
      <xdr:rowOff>83479</xdr:rowOff>
    </xdr:to>
    <xdr:sp macro="" textlink="">
      <xdr:nvSpPr>
        <xdr:cNvPr id="323" name="円/楕円 322"/>
        <xdr:cNvSpPr/>
      </xdr:nvSpPr>
      <xdr:spPr>
        <a:xfrm>
          <a:off x="7810500" y="58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100006</xdr:rowOff>
    </xdr:from>
    <xdr:ext cx="599010" cy="259045"/>
    <xdr:sp macro="" textlink="">
      <xdr:nvSpPr>
        <xdr:cNvPr id="324" name="テキスト ボックス 323"/>
        <xdr:cNvSpPr txBox="1"/>
      </xdr:nvSpPr>
      <xdr:spPr>
        <a:xfrm>
          <a:off x="7561794" y="558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282,771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44085</xdr:rowOff>
    </xdr:from>
    <xdr:to>
      <xdr:col>10</xdr:col>
      <xdr:colOff>155575</xdr:colOff>
      <xdr:row>34</xdr:row>
      <xdr:rowOff>145685</xdr:rowOff>
    </xdr:to>
    <xdr:sp macro="" textlink="">
      <xdr:nvSpPr>
        <xdr:cNvPr id="325" name="円/楕円 324"/>
        <xdr:cNvSpPr/>
      </xdr:nvSpPr>
      <xdr:spPr>
        <a:xfrm>
          <a:off x="6921500" y="58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162212</xdr:rowOff>
    </xdr:from>
    <xdr:ext cx="599010" cy="259045"/>
    <xdr:sp macro="" textlink="">
      <xdr:nvSpPr>
        <xdr:cNvPr id="326" name="テキスト ボックス 325"/>
        <xdr:cNvSpPr txBox="1"/>
      </xdr:nvSpPr>
      <xdr:spPr>
        <a:xfrm>
          <a:off x="6672794" y="564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44034</xdr:rowOff>
    </xdr:from>
    <xdr:to>
      <xdr:col>15</xdr:col>
      <xdr:colOff>180975</xdr:colOff>
      <xdr:row>58</xdr:row>
      <xdr:rowOff>48357</xdr:rowOff>
    </xdr:to>
    <xdr:cxnSp macro="">
      <xdr:nvCxnSpPr>
        <xdr:cNvPr id="355" name="直線コネクタ 354"/>
        <xdr:cNvCxnSpPr/>
      </xdr:nvCxnSpPr>
      <xdr:spPr>
        <a:xfrm flipV="1">
          <a:off x="9639300" y="9988134"/>
          <a:ext cx="838200" cy="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48357</xdr:rowOff>
    </xdr:from>
    <xdr:to>
      <xdr:col>14</xdr:col>
      <xdr:colOff>28575</xdr:colOff>
      <xdr:row>58</xdr:row>
      <xdr:rowOff>56032</xdr:rowOff>
    </xdr:to>
    <xdr:cxnSp macro="">
      <xdr:nvCxnSpPr>
        <xdr:cNvPr id="358" name="直線コネクタ 357"/>
        <xdr:cNvCxnSpPr/>
      </xdr:nvCxnSpPr>
      <xdr:spPr>
        <a:xfrm flipV="1">
          <a:off x="8750300" y="9992457"/>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56032</xdr:rowOff>
    </xdr:from>
    <xdr:to>
      <xdr:col>12</xdr:col>
      <xdr:colOff>511175</xdr:colOff>
      <xdr:row>58</xdr:row>
      <xdr:rowOff>126387</xdr:rowOff>
    </xdr:to>
    <xdr:cxnSp macro="">
      <xdr:nvCxnSpPr>
        <xdr:cNvPr id="361" name="直線コネクタ 360"/>
        <xdr:cNvCxnSpPr/>
      </xdr:nvCxnSpPr>
      <xdr:spPr>
        <a:xfrm flipV="1">
          <a:off x="7861300" y="10000132"/>
          <a:ext cx="889000" cy="7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82848</xdr:rowOff>
    </xdr:from>
    <xdr:to>
      <xdr:col>11</xdr:col>
      <xdr:colOff>307975</xdr:colOff>
      <xdr:row>58</xdr:row>
      <xdr:rowOff>126387</xdr:rowOff>
    </xdr:to>
    <xdr:cxnSp macro="">
      <xdr:nvCxnSpPr>
        <xdr:cNvPr id="364" name="直線コネクタ 363"/>
        <xdr:cNvCxnSpPr/>
      </xdr:nvCxnSpPr>
      <xdr:spPr>
        <a:xfrm>
          <a:off x="6972300" y="10026948"/>
          <a:ext cx="889000" cy="4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164684</xdr:rowOff>
    </xdr:from>
    <xdr:to>
      <xdr:col>15</xdr:col>
      <xdr:colOff>231775</xdr:colOff>
      <xdr:row>58</xdr:row>
      <xdr:rowOff>94834</xdr:rowOff>
    </xdr:to>
    <xdr:sp macro="" textlink="">
      <xdr:nvSpPr>
        <xdr:cNvPr id="374" name="円/楕円 373"/>
        <xdr:cNvSpPr/>
      </xdr:nvSpPr>
      <xdr:spPr>
        <a:xfrm>
          <a:off x="10426700" y="99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16111</xdr:rowOff>
    </xdr:from>
    <xdr:ext cx="599010" cy="259045"/>
    <xdr:sp macro="" textlink="">
      <xdr:nvSpPr>
        <xdr:cNvPr id="375" name="普通建設事業費該当値テキスト"/>
        <xdr:cNvSpPr txBox="1"/>
      </xdr:nvSpPr>
      <xdr:spPr>
        <a:xfrm>
          <a:off x="10528300" y="978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169007</xdr:rowOff>
    </xdr:from>
    <xdr:to>
      <xdr:col>14</xdr:col>
      <xdr:colOff>79375</xdr:colOff>
      <xdr:row>58</xdr:row>
      <xdr:rowOff>99157</xdr:rowOff>
    </xdr:to>
    <xdr:sp macro="" textlink="">
      <xdr:nvSpPr>
        <xdr:cNvPr id="376" name="円/楕円 375"/>
        <xdr:cNvSpPr/>
      </xdr:nvSpPr>
      <xdr:spPr>
        <a:xfrm>
          <a:off x="9588500" y="99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115684</xdr:rowOff>
    </xdr:from>
    <xdr:ext cx="599010" cy="259045"/>
    <xdr:sp macro="" textlink="">
      <xdr:nvSpPr>
        <xdr:cNvPr id="377" name="テキスト ボックス 376"/>
        <xdr:cNvSpPr txBox="1"/>
      </xdr:nvSpPr>
      <xdr:spPr>
        <a:xfrm>
          <a:off x="9339794" y="97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5232</xdr:rowOff>
    </xdr:from>
    <xdr:to>
      <xdr:col>12</xdr:col>
      <xdr:colOff>561975</xdr:colOff>
      <xdr:row>58</xdr:row>
      <xdr:rowOff>106832</xdr:rowOff>
    </xdr:to>
    <xdr:sp macro="" textlink="">
      <xdr:nvSpPr>
        <xdr:cNvPr id="378" name="円/楕円 377"/>
        <xdr:cNvSpPr/>
      </xdr:nvSpPr>
      <xdr:spPr>
        <a:xfrm>
          <a:off x="86995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123359</xdr:rowOff>
    </xdr:from>
    <xdr:ext cx="599010" cy="259045"/>
    <xdr:sp macro="" textlink="">
      <xdr:nvSpPr>
        <xdr:cNvPr id="379" name="テキスト ボックス 378"/>
        <xdr:cNvSpPr txBox="1"/>
      </xdr:nvSpPr>
      <xdr:spPr>
        <a:xfrm>
          <a:off x="8450794" y="97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75587</xdr:rowOff>
    </xdr:from>
    <xdr:to>
      <xdr:col>11</xdr:col>
      <xdr:colOff>358775</xdr:colOff>
      <xdr:row>59</xdr:row>
      <xdr:rowOff>5737</xdr:rowOff>
    </xdr:to>
    <xdr:sp macro="" textlink="">
      <xdr:nvSpPr>
        <xdr:cNvPr id="380" name="円/楕円 379"/>
        <xdr:cNvSpPr/>
      </xdr:nvSpPr>
      <xdr:spPr>
        <a:xfrm>
          <a:off x="7810500" y="100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168314</xdr:rowOff>
    </xdr:from>
    <xdr:ext cx="599010" cy="259045"/>
    <xdr:sp macro="" textlink="">
      <xdr:nvSpPr>
        <xdr:cNvPr id="381" name="テキスト ボックス 380"/>
        <xdr:cNvSpPr txBox="1"/>
      </xdr:nvSpPr>
      <xdr:spPr>
        <a:xfrm>
          <a:off x="7561794" y="101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32048</xdr:rowOff>
    </xdr:from>
    <xdr:to>
      <xdr:col>10</xdr:col>
      <xdr:colOff>155575</xdr:colOff>
      <xdr:row>58</xdr:row>
      <xdr:rowOff>133648</xdr:rowOff>
    </xdr:to>
    <xdr:sp macro="" textlink="">
      <xdr:nvSpPr>
        <xdr:cNvPr id="382" name="円/楕円 381"/>
        <xdr:cNvSpPr/>
      </xdr:nvSpPr>
      <xdr:spPr>
        <a:xfrm>
          <a:off x="6921500" y="99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150175</xdr:rowOff>
    </xdr:from>
    <xdr:ext cx="599010" cy="259045"/>
    <xdr:sp macro="" textlink="">
      <xdr:nvSpPr>
        <xdr:cNvPr id="383" name="テキスト ボックス 382"/>
        <xdr:cNvSpPr txBox="1"/>
      </xdr:nvSpPr>
      <xdr:spPr>
        <a:xfrm>
          <a:off x="6672794" y="975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36888</xdr:rowOff>
    </xdr:from>
    <xdr:to>
      <xdr:col>15</xdr:col>
      <xdr:colOff>180975</xdr:colOff>
      <xdr:row>78</xdr:row>
      <xdr:rowOff>82948</xdr:rowOff>
    </xdr:to>
    <xdr:cxnSp macro="">
      <xdr:nvCxnSpPr>
        <xdr:cNvPr id="412" name="直線コネクタ 411"/>
        <xdr:cNvCxnSpPr/>
      </xdr:nvCxnSpPr>
      <xdr:spPr>
        <a:xfrm flipV="1">
          <a:off x="9639300" y="13409988"/>
          <a:ext cx="838200" cy="4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82948</xdr:rowOff>
    </xdr:from>
    <xdr:to>
      <xdr:col>14</xdr:col>
      <xdr:colOff>28575</xdr:colOff>
      <xdr:row>78</xdr:row>
      <xdr:rowOff>138940</xdr:rowOff>
    </xdr:to>
    <xdr:cxnSp macro="">
      <xdr:nvCxnSpPr>
        <xdr:cNvPr id="415" name="直線コネクタ 414"/>
        <xdr:cNvCxnSpPr/>
      </xdr:nvCxnSpPr>
      <xdr:spPr>
        <a:xfrm flipV="1">
          <a:off x="8750300" y="13456048"/>
          <a:ext cx="889000" cy="5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157538</xdr:rowOff>
    </xdr:from>
    <xdr:to>
      <xdr:col>15</xdr:col>
      <xdr:colOff>231775</xdr:colOff>
      <xdr:row>78</xdr:row>
      <xdr:rowOff>87688</xdr:rowOff>
    </xdr:to>
    <xdr:sp macro="" textlink="">
      <xdr:nvSpPr>
        <xdr:cNvPr id="425" name="円/楕円 424"/>
        <xdr:cNvSpPr/>
      </xdr:nvSpPr>
      <xdr:spPr>
        <a:xfrm>
          <a:off x="10426700" y="133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8965</xdr:rowOff>
    </xdr:from>
    <xdr:ext cx="599010" cy="259045"/>
    <xdr:sp macro="" textlink="">
      <xdr:nvSpPr>
        <xdr:cNvPr id="426" name="普通建設事業費 （ うち新規整備　）該当値テキスト"/>
        <xdr:cNvSpPr txBox="1"/>
      </xdr:nvSpPr>
      <xdr:spPr>
        <a:xfrm>
          <a:off x="10528300" y="1321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32148</xdr:rowOff>
    </xdr:from>
    <xdr:to>
      <xdr:col>14</xdr:col>
      <xdr:colOff>79375</xdr:colOff>
      <xdr:row>78</xdr:row>
      <xdr:rowOff>133748</xdr:rowOff>
    </xdr:to>
    <xdr:sp macro="" textlink="">
      <xdr:nvSpPr>
        <xdr:cNvPr id="427" name="円/楕円 426"/>
        <xdr:cNvSpPr/>
      </xdr:nvSpPr>
      <xdr:spPr>
        <a:xfrm>
          <a:off x="9588500" y="134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124875</xdr:rowOff>
    </xdr:from>
    <xdr:ext cx="599010" cy="259045"/>
    <xdr:sp macro="" textlink="">
      <xdr:nvSpPr>
        <xdr:cNvPr id="428" name="テキスト ボックス 427"/>
        <xdr:cNvSpPr txBox="1"/>
      </xdr:nvSpPr>
      <xdr:spPr>
        <a:xfrm>
          <a:off x="9339794" y="1349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88140</xdr:rowOff>
    </xdr:from>
    <xdr:to>
      <xdr:col>12</xdr:col>
      <xdr:colOff>561975</xdr:colOff>
      <xdr:row>79</xdr:row>
      <xdr:rowOff>18290</xdr:rowOff>
    </xdr:to>
    <xdr:sp macro="" textlink="">
      <xdr:nvSpPr>
        <xdr:cNvPr id="429" name="円/楕円 428"/>
        <xdr:cNvSpPr/>
      </xdr:nvSpPr>
      <xdr:spPr>
        <a:xfrm>
          <a:off x="8699500" y="13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9417</xdr:rowOff>
    </xdr:from>
    <xdr:ext cx="534377" cy="259045"/>
    <xdr:sp macro="" textlink="">
      <xdr:nvSpPr>
        <xdr:cNvPr id="430" name="テキスト ボックス 429"/>
        <xdr:cNvSpPr txBox="1"/>
      </xdr:nvSpPr>
      <xdr:spPr>
        <a:xfrm>
          <a:off x="8483111" y="135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96628</xdr:rowOff>
    </xdr:from>
    <xdr:to>
      <xdr:col>15</xdr:col>
      <xdr:colOff>180975</xdr:colOff>
      <xdr:row>98</xdr:row>
      <xdr:rowOff>129956</xdr:rowOff>
    </xdr:to>
    <xdr:cxnSp macro="">
      <xdr:nvCxnSpPr>
        <xdr:cNvPr id="459" name="直線コネクタ 458"/>
        <xdr:cNvCxnSpPr/>
      </xdr:nvCxnSpPr>
      <xdr:spPr>
        <a:xfrm>
          <a:off x="9639300" y="16898728"/>
          <a:ext cx="838200" cy="3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96628</xdr:rowOff>
    </xdr:from>
    <xdr:to>
      <xdr:col>14</xdr:col>
      <xdr:colOff>28575</xdr:colOff>
      <xdr:row>98</xdr:row>
      <xdr:rowOff>99898</xdr:rowOff>
    </xdr:to>
    <xdr:cxnSp macro="">
      <xdr:nvCxnSpPr>
        <xdr:cNvPr id="462" name="直線コネクタ 461"/>
        <xdr:cNvCxnSpPr/>
      </xdr:nvCxnSpPr>
      <xdr:spPr>
        <a:xfrm flipV="1">
          <a:off x="8750300" y="16898728"/>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79156</xdr:rowOff>
    </xdr:from>
    <xdr:to>
      <xdr:col>15</xdr:col>
      <xdr:colOff>231775</xdr:colOff>
      <xdr:row>99</xdr:row>
      <xdr:rowOff>9306</xdr:rowOff>
    </xdr:to>
    <xdr:sp macro="" textlink="">
      <xdr:nvSpPr>
        <xdr:cNvPr id="472" name="円/楕円 471"/>
        <xdr:cNvSpPr/>
      </xdr:nvSpPr>
      <xdr:spPr>
        <a:xfrm>
          <a:off x="10426700" y="16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38533</xdr:rowOff>
    </xdr:from>
    <xdr:ext cx="599010" cy="259045"/>
    <xdr:sp macro="" textlink="">
      <xdr:nvSpPr>
        <xdr:cNvPr id="473" name="普通建設事業費 （ うち更新整備　）該当値テキスト"/>
        <xdr:cNvSpPr txBox="1"/>
      </xdr:nvSpPr>
      <xdr:spPr>
        <a:xfrm>
          <a:off x="10528300" y="1666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45828</xdr:rowOff>
    </xdr:from>
    <xdr:to>
      <xdr:col>14</xdr:col>
      <xdr:colOff>79375</xdr:colOff>
      <xdr:row>98</xdr:row>
      <xdr:rowOff>147428</xdr:rowOff>
    </xdr:to>
    <xdr:sp macro="" textlink="">
      <xdr:nvSpPr>
        <xdr:cNvPr id="474" name="円/楕円 473"/>
        <xdr:cNvSpPr/>
      </xdr:nvSpPr>
      <xdr:spPr>
        <a:xfrm>
          <a:off x="9588500" y="168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163955</xdr:rowOff>
    </xdr:from>
    <xdr:ext cx="599010" cy="259045"/>
    <xdr:sp macro="" textlink="">
      <xdr:nvSpPr>
        <xdr:cNvPr id="475" name="テキスト ボックス 474"/>
        <xdr:cNvSpPr txBox="1"/>
      </xdr:nvSpPr>
      <xdr:spPr>
        <a:xfrm>
          <a:off x="9339794" y="1662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49098</xdr:rowOff>
    </xdr:from>
    <xdr:to>
      <xdr:col>12</xdr:col>
      <xdr:colOff>561975</xdr:colOff>
      <xdr:row>98</xdr:row>
      <xdr:rowOff>150698</xdr:rowOff>
    </xdr:to>
    <xdr:sp macro="" textlink="">
      <xdr:nvSpPr>
        <xdr:cNvPr id="476" name="円/楕円 475"/>
        <xdr:cNvSpPr/>
      </xdr:nvSpPr>
      <xdr:spPr>
        <a:xfrm>
          <a:off x="8699500" y="168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167225</xdr:rowOff>
    </xdr:from>
    <xdr:ext cx="599010" cy="259045"/>
    <xdr:sp macro="" textlink="">
      <xdr:nvSpPr>
        <xdr:cNvPr id="477" name="テキスト ボックス 476"/>
        <xdr:cNvSpPr txBox="1"/>
      </xdr:nvSpPr>
      <xdr:spPr>
        <a:xfrm>
          <a:off x="8450794" y="1662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109944</xdr:rowOff>
    </xdr:from>
    <xdr:to>
      <xdr:col>23</xdr:col>
      <xdr:colOff>517525</xdr:colOff>
      <xdr:row>77</xdr:row>
      <xdr:rowOff>128705</xdr:rowOff>
    </xdr:to>
    <xdr:cxnSp macro="">
      <xdr:nvCxnSpPr>
        <xdr:cNvPr id="618" name="直線コネクタ 617"/>
        <xdr:cNvCxnSpPr/>
      </xdr:nvCxnSpPr>
      <xdr:spPr>
        <a:xfrm flipV="1">
          <a:off x="15481300" y="13311594"/>
          <a:ext cx="8382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128705</xdr:rowOff>
    </xdr:from>
    <xdr:to>
      <xdr:col>22</xdr:col>
      <xdr:colOff>365125</xdr:colOff>
      <xdr:row>77</xdr:row>
      <xdr:rowOff>132113</xdr:rowOff>
    </xdr:to>
    <xdr:cxnSp macro="">
      <xdr:nvCxnSpPr>
        <xdr:cNvPr id="621" name="直線コネクタ 620"/>
        <xdr:cNvCxnSpPr/>
      </xdr:nvCxnSpPr>
      <xdr:spPr>
        <a:xfrm flipV="1">
          <a:off x="14592300" y="13330355"/>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127315</xdr:rowOff>
    </xdr:from>
    <xdr:to>
      <xdr:col>21</xdr:col>
      <xdr:colOff>161925</xdr:colOff>
      <xdr:row>77</xdr:row>
      <xdr:rowOff>132113</xdr:rowOff>
    </xdr:to>
    <xdr:cxnSp macro="">
      <xdr:nvCxnSpPr>
        <xdr:cNvPr id="624" name="直線コネクタ 623"/>
        <xdr:cNvCxnSpPr/>
      </xdr:nvCxnSpPr>
      <xdr:spPr>
        <a:xfrm>
          <a:off x="13703300" y="13328965"/>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121882</xdr:rowOff>
    </xdr:from>
    <xdr:to>
      <xdr:col>19</xdr:col>
      <xdr:colOff>644525</xdr:colOff>
      <xdr:row>77</xdr:row>
      <xdr:rowOff>127315</xdr:rowOff>
    </xdr:to>
    <xdr:cxnSp macro="">
      <xdr:nvCxnSpPr>
        <xdr:cNvPr id="627" name="直線コネクタ 626"/>
        <xdr:cNvCxnSpPr/>
      </xdr:nvCxnSpPr>
      <xdr:spPr>
        <a:xfrm>
          <a:off x="12814300" y="13323532"/>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59144</xdr:rowOff>
    </xdr:from>
    <xdr:to>
      <xdr:col>23</xdr:col>
      <xdr:colOff>568325</xdr:colOff>
      <xdr:row>77</xdr:row>
      <xdr:rowOff>160744</xdr:rowOff>
    </xdr:to>
    <xdr:sp macro="" textlink="">
      <xdr:nvSpPr>
        <xdr:cNvPr id="637" name="円/楕円 636"/>
        <xdr:cNvSpPr/>
      </xdr:nvSpPr>
      <xdr:spPr>
        <a:xfrm>
          <a:off x="16268700" y="132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82021</xdr:rowOff>
    </xdr:from>
    <xdr:ext cx="599010" cy="259045"/>
    <xdr:sp macro="" textlink="">
      <xdr:nvSpPr>
        <xdr:cNvPr id="638" name="公債費該当値テキスト"/>
        <xdr:cNvSpPr txBox="1"/>
      </xdr:nvSpPr>
      <xdr:spPr>
        <a:xfrm>
          <a:off x="16370300" y="1311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77905</xdr:rowOff>
    </xdr:from>
    <xdr:to>
      <xdr:col>22</xdr:col>
      <xdr:colOff>415925</xdr:colOff>
      <xdr:row>78</xdr:row>
      <xdr:rowOff>8055</xdr:rowOff>
    </xdr:to>
    <xdr:sp macro="" textlink="">
      <xdr:nvSpPr>
        <xdr:cNvPr id="639" name="円/楕円 638"/>
        <xdr:cNvSpPr/>
      </xdr:nvSpPr>
      <xdr:spPr>
        <a:xfrm>
          <a:off x="15430500" y="13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24582</xdr:rowOff>
    </xdr:from>
    <xdr:ext cx="599010" cy="259045"/>
    <xdr:sp macro="" textlink="">
      <xdr:nvSpPr>
        <xdr:cNvPr id="640" name="テキスト ボックス 639"/>
        <xdr:cNvSpPr txBox="1"/>
      </xdr:nvSpPr>
      <xdr:spPr>
        <a:xfrm>
          <a:off x="15181794" y="130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81313</xdr:rowOff>
    </xdr:from>
    <xdr:to>
      <xdr:col>21</xdr:col>
      <xdr:colOff>212725</xdr:colOff>
      <xdr:row>78</xdr:row>
      <xdr:rowOff>11463</xdr:rowOff>
    </xdr:to>
    <xdr:sp macro="" textlink="">
      <xdr:nvSpPr>
        <xdr:cNvPr id="641" name="円/楕円 640"/>
        <xdr:cNvSpPr/>
      </xdr:nvSpPr>
      <xdr:spPr>
        <a:xfrm>
          <a:off x="14541500" y="132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27990</xdr:rowOff>
    </xdr:from>
    <xdr:ext cx="599010" cy="259045"/>
    <xdr:sp macro="" textlink="">
      <xdr:nvSpPr>
        <xdr:cNvPr id="642" name="テキスト ボックス 641"/>
        <xdr:cNvSpPr txBox="1"/>
      </xdr:nvSpPr>
      <xdr:spPr>
        <a:xfrm>
          <a:off x="14292794" y="1305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76515</xdr:rowOff>
    </xdr:from>
    <xdr:to>
      <xdr:col>20</xdr:col>
      <xdr:colOff>9525</xdr:colOff>
      <xdr:row>78</xdr:row>
      <xdr:rowOff>6665</xdr:rowOff>
    </xdr:to>
    <xdr:sp macro="" textlink="">
      <xdr:nvSpPr>
        <xdr:cNvPr id="643" name="円/楕円 642"/>
        <xdr:cNvSpPr/>
      </xdr:nvSpPr>
      <xdr:spPr>
        <a:xfrm>
          <a:off x="13652500" y="132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23192</xdr:rowOff>
    </xdr:from>
    <xdr:ext cx="599010" cy="259045"/>
    <xdr:sp macro="" textlink="">
      <xdr:nvSpPr>
        <xdr:cNvPr id="644" name="テキスト ボックス 643"/>
        <xdr:cNvSpPr txBox="1"/>
      </xdr:nvSpPr>
      <xdr:spPr>
        <a:xfrm>
          <a:off x="13403794" y="1305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71082</xdr:rowOff>
    </xdr:from>
    <xdr:to>
      <xdr:col>18</xdr:col>
      <xdr:colOff>492125</xdr:colOff>
      <xdr:row>78</xdr:row>
      <xdr:rowOff>1232</xdr:rowOff>
    </xdr:to>
    <xdr:sp macro="" textlink="">
      <xdr:nvSpPr>
        <xdr:cNvPr id="645" name="円/楕円 644"/>
        <xdr:cNvSpPr/>
      </xdr:nvSpPr>
      <xdr:spPr>
        <a:xfrm>
          <a:off x="12763500" y="132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17759</xdr:rowOff>
    </xdr:from>
    <xdr:ext cx="599010" cy="259045"/>
    <xdr:sp macro="" textlink="">
      <xdr:nvSpPr>
        <xdr:cNvPr id="646" name="テキスト ボックス 645"/>
        <xdr:cNvSpPr txBox="1"/>
      </xdr:nvSpPr>
      <xdr:spPr>
        <a:xfrm>
          <a:off x="12514794" y="1304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5372</xdr:rowOff>
    </xdr:from>
    <xdr:to>
      <xdr:col>23</xdr:col>
      <xdr:colOff>517525</xdr:colOff>
      <xdr:row>98</xdr:row>
      <xdr:rowOff>80750</xdr:rowOff>
    </xdr:to>
    <xdr:cxnSp macro="">
      <xdr:nvCxnSpPr>
        <xdr:cNvPr id="673" name="直線コネクタ 672"/>
        <xdr:cNvCxnSpPr/>
      </xdr:nvCxnSpPr>
      <xdr:spPr>
        <a:xfrm>
          <a:off x="15481300" y="16807472"/>
          <a:ext cx="838200" cy="7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5372</xdr:rowOff>
    </xdr:from>
    <xdr:to>
      <xdr:col>22</xdr:col>
      <xdr:colOff>365125</xdr:colOff>
      <xdr:row>98</xdr:row>
      <xdr:rowOff>82934</xdr:rowOff>
    </xdr:to>
    <xdr:cxnSp macro="">
      <xdr:nvCxnSpPr>
        <xdr:cNvPr id="676" name="直線コネクタ 675"/>
        <xdr:cNvCxnSpPr/>
      </xdr:nvCxnSpPr>
      <xdr:spPr>
        <a:xfrm flipV="1">
          <a:off x="14592300" y="16807472"/>
          <a:ext cx="889000" cy="7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51690</xdr:rowOff>
    </xdr:from>
    <xdr:to>
      <xdr:col>21</xdr:col>
      <xdr:colOff>161925</xdr:colOff>
      <xdr:row>98</xdr:row>
      <xdr:rowOff>82934</xdr:rowOff>
    </xdr:to>
    <xdr:cxnSp macro="">
      <xdr:nvCxnSpPr>
        <xdr:cNvPr id="679" name="直線コネクタ 678"/>
        <xdr:cNvCxnSpPr/>
      </xdr:nvCxnSpPr>
      <xdr:spPr>
        <a:xfrm>
          <a:off x="13703300" y="16853790"/>
          <a:ext cx="889000" cy="3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23259</xdr:rowOff>
    </xdr:from>
    <xdr:to>
      <xdr:col>19</xdr:col>
      <xdr:colOff>644525</xdr:colOff>
      <xdr:row>98</xdr:row>
      <xdr:rowOff>51690</xdr:rowOff>
    </xdr:to>
    <xdr:cxnSp macro="">
      <xdr:nvCxnSpPr>
        <xdr:cNvPr id="682" name="直線コネクタ 681"/>
        <xdr:cNvCxnSpPr/>
      </xdr:nvCxnSpPr>
      <xdr:spPr>
        <a:xfrm>
          <a:off x="12814300" y="16825359"/>
          <a:ext cx="889000" cy="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29950</xdr:rowOff>
    </xdr:from>
    <xdr:to>
      <xdr:col>23</xdr:col>
      <xdr:colOff>568325</xdr:colOff>
      <xdr:row>98</xdr:row>
      <xdr:rowOff>131550</xdr:rowOff>
    </xdr:to>
    <xdr:sp macro="" textlink="">
      <xdr:nvSpPr>
        <xdr:cNvPr id="692" name="円/楕円 691"/>
        <xdr:cNvSpPr/>
      </xdr:nvSpPr>
      <xdr:spPr>
        <a:xfrm>
          <a:off x="16268700" y="168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126022</xdr:rowOff>
    </xdr:from>
    <xdr:to>
      <xdr:col>22</xdr:col>
      <xdr:colOff>415925</xdr:colOff>
      <xdr:row>98</xdr:row>
      <xdr:rowOff>56172</xdr:rowOff>
    </xdr:to>
    <xdr:sp macro="" textlink="">
      <xdr:nvSpPr>
        <xdr:cNvPr id="694" name="円/楕円 693"/>
        <xdr:cNvSpPr/>
      </xdr:nvSpPr>
      <xdr:spPr>
        <a:xfrm>
          <a:off x="15430500" y="167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72699</xdr:rowOff>
    </xdr:from>
    <xdr:ext cx="599010" cy="259045"/>
    <xdr:sp macro="" textlink="">
      <xdr:nvSpPr>
        <xdr:cNvPr id="695" name="テキスト ボックス 694"/>
        <xdr:cNvSpPr txBox="1"/>
      </xdr:nvSpPr>
      <xdr:spPr>
        <a:xfrm>
          <a:off x="15181794" y="165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32134</xdr:rowOff>
    </xdr:from>
    <xdr:to>
      <xdr:col>21</xdr:col>
      <xdr:colOff>212725</xdr:colOff>
      <xdr:row>98</xdr:row>
      <xdr:rowOff>133734</xdr:rowOff>
    </xdr:to>
    <xdr:sp macro="" textlink="">
      <xdr:nvSpPr>
        <xdr:cNvPr id="696" name="円/楕円 695"/>
        <xdr:cNvSpPr/>
      </xdr:nvSpPr>
      <xdr:spPr>
        <a:xfrm>
          <a:off x="14541500" y="168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124861</xdr:rowOff>
    </xdr:from>
    <xdr:ext cx="534377" cy="259045"/>
    <xdr:sp macro="" textlink="">
      <xdr:nvSpPr>
        <xdr:cNvPr id="697" name="テキスト ボックス 696"/>
        <xdr:cNvSpPr txBox="1"/>
      </xdr:nvSpPr>
      <xdr:spPr>
        <a:xfrm>
          <a:off x="14325111" y="1692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890</xdr:rowOff>
    </xdr:from>
    <xdr:to>
      <xdr:col>20</xdr:col>
      <xdr:colOff>9525</xdr:colOff>
      <xdr:row>98</xdr:row>
      <xdr:rowOff>102490</xdr:rowOff>
    </xdr:to>
    <xdr:sp macro="" textlink="">
      <xdr:nvSpPr>
        <xdr:cNvPr id="698" name="円/楕円 697"/>
        <xdr:cNvSpPr/>
      </xdr:nvSpPr>
      <xdr:spPr>
        <a:xfrm>
          <a:off x="13652500" y="168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119017</xdr:rowOff>
    </xdr:from>
    <xdr:ext cx="534377" cy="259045"/>
    <xdr:sp macro="" textlink="">
      <xdr:nvSpPr>
        <xdr:cNvPr id="699" name="テキスト ボックス 698"/>
        <xdr:cNvSpPr txBox="1"/>
      </xdr:nvSpPr>
      <xdr:spPr>
        <a:xfrm>
          <a:off x="13436111" y="165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143909</xdr:rowOff>
    </xdr:from>
    <xdr:to>
      <xdr:col>18</xdr:col>
      <xdr:colOff>492125</xdr:colOff>
      <xdr:row>98</xdr:row>
      <xdr:rowOff>74059</xdr:rowOff>
    </xdr:to>
    <xdr:sp macro="" textlink="">
      <xdr:nvSpPr>
        <xdr:cNvPr id="700" name="円/楕円 699"/>
        <xdr:cNvSpPr/>
      </xdr:nvSpPr>
      <xdr:spPr>
        <a:xfrm>
          <a:off x="12763500" y="167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90586</xdr:rowOff>
    </xdr:from>
    <xdr:ext cx="599010" cy="259045"/>
    <xdr:sp macro="" textlink="">
      <xdr:nvSpPr>
        <xdr:cNvPr id="701" name="テキスト ボックス 700"/>
        <xdr:cNvSpPr txBox="1"/>
      </xdr:nvSpPr>
      <xdr:spPr>
        <a:xfrm>
          <a:off x="12514794" y="1654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159177</xdr:rowOff>
    </xdr:from>
    <xdr:to>
      <xdr:col>32</xdr:col>
      <xdr:colOff>187325</xdr:colOff>
      <xdr:row>57</xdr:row>
      <xdr:rowOff>4780</xdr:rowOff>
    </xdr:to>
    <xdr:cxnSp macro="">
      <xdr:nvCxnSpPr>
        <xdr:cNvPr id="785" name="直線コネクタ 784"/>
        <xdr:cNvCxnSpPr/>
      </xdr:nvCxnSpPr>
      <xdr:spPr>
        <a:xfrm flipV="1">
          <a:off x="21323300" y="9760377"/>
          <a:ext cx="8382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4780</xdr:rowOff>
    </xdr:from>
    <xdr:to>
      <xdr:col>31</xdr:col>
      <xdr:colOff>34925</xdr:colOff>
      <xdr:row>57</xdr:row>
      <xdr:rowOff>6495</xdr:rowOff>
    </xdr:to>
    <xdr:cxnSp macro="">
      <xdr:nvCxnSpPr>
        <xdr:cNvPr id="788" name="直線コネクタ 787"/>
        <xdr:cNvCxnSpPr/>
      </xdr:nvCxnSpPr>
      <xdr:spPr>
        <a:xfrm flipV="1">
          <a:off x="20434300" y="977743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6495</xdr:rowOff>
    </xdr:from>
    <xdr:to>
      <xdr:col>29</xdr:col>
      <xdr:colOff>517525</xdr:colOff>
      <xdr:row>57</xdr:row>
      <xdr:rowOff>9741</xdr:rowOff>
    </xdr:to>
    <xdr:cxnSp macro="">
      <xdr:nvCxnSpPr>
        <xdr:cNvPr id="791" name="直線コネクタ 790"/>
        <xdr:cNvCxnSpPr/>
      </xdr:nvCxnSpPr>
      <xdr:spPr>
        <a:xfrm flipV="1">
          <a:off x="19545300" y="9779145"/>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9741</xdr:rowOff>
    </xdr:from>
    <xdr:to>
      <xdr:col>28</xdr:col>
      <xdr:colOff>314325</xdr:colOff>
      <xdr:row>57</xdr:row>
      <xdr:rowOff>16279</xdr:rowOff>
    </xdr:to>
    <xdr:cxnSp macro="">
      <xdr:nvCxnSpPr>
        <xdr:cNvPr id="794" name="直線コネクタ 793"/>
        <xdr:cNvCxnSpPr/>
      </xdr:nvCxnSpPr>
      <xdr:spPr>
        <a:xfrm flipV="1">
          <a:off x="18656300" y="9782391"/>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108377</xdr:rowOff>
    </xdr:from>
    <xdr:to>
      <xdr:col>32</xdr:col>
      <xdr:colOff>238125</xdr:colOff>
      <xdr:row>57</xdr:row>
      <xdr:rowOff>38527</xdr:rowOff>
    </xdr:to>
    <xdr:sp macro="" textlink="">
      <xdr:nvSpPr>
        <xdr:cNvPr id="804" name="円/楕円 803"/>
        <xdr:cNvSpPr/>
      </xdr:nvSpPr>
      <xdr:spPr>
        <a:xfrm>
          <a:off x="22110700" y="97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131254</xdr:rowOff>
    </xdr:from>
    <xdr:ext cx="534377" cy="259045"/>
    <xdr:sp macro="" textlink="">
      <xdr:nvSpPr>
        <xdr:cNvPr id="805" name="貸付金該当値テキスト"/>
        <xdr:cNvSpPr txBox="1"/>
      </xdr:nvSpPr>
      <xdr:spPr>
        <a:xfrm>
          <a:off x="22212300" y="95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125430</xdr:rowOff>
    </xdr:from>
    <xdr:to>
      <xdr:col>31</xdr:col>
      <xdr:colOff>85725</xdr:colOff>
      <xdr:row>57</xdr:row>
      <xdr:rowOff>55580</xdr:rowOff>
    </xdr:to>
    <xdr:sp macro="" textlink="">
      <xdr:nvSpPr>
        <xdr:cNvPr id="806" name="円/楕円 805"/>
        <xdr:cNvSpPr/>
      </xdr:nvSpPr>
      <xdr:spPr>
        <a:xfrm>
          <a:off x="21272500" y="97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72107</xdr:rowOff>
    </xdr:from>
    <xdr:ext cx="534377" cy="259045"/>
    <xdr:sp macro="" textlink="">
      <xdr:nvSpPr>
        <xdr:cNvPr id="807" name="テキスト ボックス 806"/>
        <xdr:cNvSpPr txBox="1"/>
      </xdr:nvSpPr>
      <xdr:spPr>
        <a:xfrm>
          <a:off x="21056111" y="95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127145</xdr:rowOff>
    </xdr:from>
    <xdr:to>
      <xdr:col>29</xdr:col>
      <xdr:colOff>568325</xdr:colOff>
      <xdr:row>57</xdr:row>
      <xdr:rowOff>57295</xdr:rowOff>
    </xdr:to>
    <xdr:sp macro="" textlink="">
      <xdr:nvSpPr>
        <xdr:cNvPr id="808" name="円/楕円 807"/>
        <xdr:cNvSpPr/>
      </xdr:nvSpPr>
      <xdr:spPr>
        <a:xfrm>
          <a:off x="20383500" y="97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73822</xdr:rowOff>
    </xdr:from>
    <xdr:ext cx="534377" cy="259045"/>
    <xdr:sp macro="" textlink="">
      <xdr:nvSpPr>
        <xdr:cNvPr id="809" name="テキスト ボックス 808"/>
        <xdr:cNvSpPr txBox="1"/>
      </xdr:nvSpPr>
      <xdr:spPr>
        <a:xfrm>
          <a:off x="20167111" y="95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130391</xdr:rowOff>
    </xdr:from>
    <xdr:to>
      <xdr:col>28</xdr:col>
      <xdr:colOff>365125</xdr:colOff>
      <xdr:row>57</xdr:row>
      <xdr:rowOff>60541</xdr:rowOff>
    </xdr:to>
    <xdr:sp macro="" textlink="">
      <xdr:nvSpPr>
        <xdr:cNvPr id="810" name="円/楕円 809"/>
        <xdr:cNvSpPr/>
      </xdr:nvSpPr>
      <xdr:spPr>
        <a:xfrm>
          <a:off x="19494500" y="9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77068</xdr:rowOff>
    </xdr:from>
    <xdr:ext cx="534377" cy="259045"/>
    <xdr:sp macro="" textlink="">
      <xdr:nvSpPr>
        <xdr:cNvPr id="811" name="テキスト ボックス 810"/>
        <xdr:cNvSpPr txBox="1"/>
      </xdr:nvSpPr>
      <xdr:spPr>
        <a:xfrm>
          <a:off x="19278111" y="95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136929</xdr:rowOff>
    </xdr:from>
    <xdr:to>
      <xdr:col>27</xdr:col>
      <xdr:colOff>161925</xdr:colOff>
      <xdr:row>57</xdr:row>
      <xdr:rowOff>67079</xdr:rowOff>
    </xdr:to>
    <xdr:sp macro="" textlink="">
      <xdr:nvSpPr>
        <xdr:cNvPr id="812" name="円/楕円 811"/>
        <xdr:cNvSpPr/>
      </xdr:nvSpPr>
      <xdr:spPr>
        <a:xfrm>
          <a:off x="18605500" y="973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83606</xdr:rowOff>
    </xdr:from>
    <xdr:ext cx="534377" cy="259045"/>
    <xdr:sp macro="" textlink="">
      <xdr:nvSpPr>
        <xdr:cNvPr id="813" name="テキスト ボックス 812"/>
        <xdr:cNvSpPr txBox="1"/>
      </xdr:nvSpPr>
      <xdr:spPr>
        <a:xfrm>
          <a:off x="18389111" y="951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2553</xdr:rowOff>
    </xdr:from>
    <xdr:to>
      <xdr:col>32</xdr:col>
      <xdr:colOff>187325</xdr:colOff>
      <xdr:row>76</xdr:row>
      <xdr:rowOff>50679</xdr:rowOff>
    </xdr:to>
    <xdr:cxnSp macro="">
      <xdr:nvCxnSpPr>
        <xdr:cNvPr id="840" name="直線コネクタ 839"/>
        <xdr:cNvCxnSpPr/>
      </xdr:nvCxnSpPr>
      <xdr:spPr>
        <a:xfrm flipV="1">
          <a:off x="21323300" y="13032753"/>
          <a:ext cx="838200" cy="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8607</xdr:rowOff>
    </xdr:from>
    <xdr:to>
      <xdr:col>31</xdr:col>
      <xdr:colOff>34925</xdr:colOff>
      <xdr:row>76</xdr:row>
      <xdr:rowOff>50679</xdr:rowOff>
    </xdr:to>
    <xdr:cxnSp macro="">
      <xdr:nvCxnSpPr>
        <xdr:cNvPr id="843" name="直線コネクタ 842"/>
        <xdr:cNvCxnSpPr/>
      </xdr:nvCxnSpPr>
      <xdr:spPr>
        <a:xfrm>
          <a:off x="20434300" y="13038807"/>
          <a:ext cx="889000" cy="4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8607</xdr:rowOff>
    </xdr:from>
    <xdr:to>
      <xdr:col>29</xdr:col>
      <xdr:colOff>517525</xdr:colOff>
      <xdr:row>76</xdr:row>
      <xdr:rowOff>59516</xdr:rowOff>
    </xdr:to>
    <xdr:cxnSp macro="">
      <xdr:nvCxnSpPr>
        <xdr:cNvPr id="846" name="直線コネクタ 845"/>
        <xdr:cNvCxnSpPr/>
      </xdr:nvCxnSpPr>
      <xdr:spPr>
        <a:xfrm flipV="1">
          <a:off x="19545300" y="13038807"/>
          <a:ext cx="889000" cy="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44745</xdr:rowOff>
    </xdr:from>
    <xdr:to>
      <xdr:col>28</xdr:col>
      <xdr:colOff>314325</xdr:colOff>
      <xdr:row>76</xdr:row>
      <xdr:rowOff>59516</xdr:rowOff>
    </xdr:to>
    <xdr:cxnSp macro="">
      <xdr:nvCxnSpPr>
        <xdr:cNvPr id="849" name="直線コネクタ 848"/>
        <xdr:cNvCxnSpPr/>
      </xdr:nvCxnSpPr>
      <xdr:spPr>
        <a:xfrm>
          <a:off x="18656300" y="13074945"/>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123203</xdr:rowOff>
    </xdr:from>
    <xdr:to>
      <xdr:col>32</xdr:col>
      <xdr:colOff>238125</xdr:colOff>
      <xdr:row>76</xdr:row>
      <xdr:rowOff>53353</xdr:rowOff>
    </xdr:to>
    <xdr:sp macro="" textlink="">
      <xdr:nvSpPr>
        <xdr:cNvPr id="859" name="円/楕円 858"/>
        <xdr:cNvSpPr/>
      </xdr:nvSpPr>
      <xdr:spPr>
        <a:xfrm>
          <a:off x="22110700" y="129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101630</xdr:rowOff>
    </xdr:from>
    <xdr:ext cx="599010" cy="259045"/>
    <xdr:sp macro="" textlink="">
      <xdr:nvSpPr>
        <xdr:cNvPr id="860" name="繰出金該当値テキスト"/>
        <xdr:cNvSpPr txBox="1"/>
      </xdr:nvSpPr>
      <xdr:spPr>
        <a:xfrm>
          <a:off x="22212300" y="1296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171329</xdr:rowOff>
    </xdr:from>
    <xdr:to>
      <xdr:col>31</xdr:col>
      <xdr:colOff>85725</xdr:colOff>
      <xdr:row>76</xdr:row>
      <xdr:rowOff>101479</xdr:rowOff>
    </xdr:to>
    <xdr:sp macro="" textlink="">
      <xdr:nvSpPr>
        <xdr:cNvPr id="861" name="円/楕円 860"/>
        <xdr:cNvSpPr/>
      </xdr:nvSpPr>
      <xdr:spPr>
        <a:xfrm>
          <a:off x="21272500" y="130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92606</xdr:rowOff>
    </xdr:from>
    <xdr:ext cx="534377" cy="259045"/>
    <xdr:sp macro="" textlink="">
      <xdr:nvSpPr>
        <xdr:cNvPr id="862" name="テキスト ボックス 861"/>
        <xdr:cNvSpPr txBox="1"/>
      </xdr:nvSpPr>
      <xdr:spPr>
        <a:xfrm>
          <a:off x="21056111" y="131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129257</xdr:rowOff>
    </xdr:from>
    <xdr:to>
      <xdr:col>29</xdr:col>
      <xdr:colOff>568325</xdr:colOff>
      <xdr:row>76</xdr:row>
      <xdr:rowOff>59407</xdr:rowOff>
    </xdr:to>
    <xdr:sp macro="" textlink="">
      <xdr:nvSpPr>
        <xdr:cNvPr id="863" name="円/楕円 862"/>
        <xdr:cNvSpPr/>
      </xdr:nvSpPr>
      <xdr:spPr>
        <a:xfrm>
          <a:off x="20383500" y="129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50534</xdr:rowOff>
    </xdr:from>
    <xdr:ext cx="599010" cy="259045"/>
    <xdr:sp macro="" textlink="">
      <xdr:nvSpPr>
        <xdr:cNvPr id="864" name="テキスト ボックス 863"/>
        <xdr:cNvSpPr txBox="1"/>
      </xdr:nvSpPr>
      <xdr:spPr>
        <a:xfrm>
          <a:off x="20134794" y="1308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8716</xdr:rowOff>
    </xdr:from>
    <xdr:to>
      <xdr:col>28</xdr:col>
      <xdr:colOff>365125</xdr:colOff>
      <xdr:row>76</xdr:row>
      <xdr:rowOff>110316</xdr:rowOff>
    </xdr:to>
    <xdr:sp macro="" textlink="">
      <xdr:nvSpPr>
        <xdr:cNvPr id="865" name="円/楕円 864"/>
        <xdr:cNvSpPr/>
      </xdr:nvSpPr>
      <xdr:spPr>
        <a:xfrm>
          <a:off x="19494500" y="130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101443</xdr:rowOff>
    </xdr:from>
    <xdr:ext cx="534377" cy="259045"/>
    <xdr:sp macro="" textlink="">
      <xdr:nvSpPr>
        <xdr:cNvPr id="866" name="テキスト ボックス 865"/>
        <xdr:cNvSpPr txBox="1"/>
      </xdr:nvSpPr>
      <xdr:spPr>
        <a:xfrm>
          <a:off x="19278111" y="1313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92,538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165395</xdr:rowOff>
    </xdr:from>
    <xdr:to>
      <xdr:col>27</xdr:col>
      <xdr:colOff>161925</xdr:colOff>
      <xdr:row>76</xdr:row>
      <xdr:rowOff>95545</xdr:rowOff>
    </xdr:to>
    <xdr:sp macro="" textlink="">
      <xdr:nvSpPr>
        <xdr:cNvPr id="867" name="円/楕円 866"/>
        <xdr:cNvSpPr/>
      </xdr:nvSpPr>
      <xdr:spPr>
        <a:xfrm>
          <a:off x="18605500" y="130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86672</xdr:rowOff>
    </xdr:from>
    <xdr:ext cx="534377" cy="259045"/>
    <xdr:sp macro="" textlink="">
      <xdr:nvSpPr>
        <xdr:cNvPr id="868" name="テキスト ボックス 867"/>
        <xdr:cNvSpPr txBox="1"/>
      </xdr:nvSpPr>
      <xdr:spPr>
        <a:xfrm>
          <a:off x="18389111" y="131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補助費等について、類似団体平均に比べ突出して高い状態である。</a:t>
          </a:r>
          <a:r>
            <a:rPr lang="ja-JP" altLang="ja-JP" sz="1300" b="0" i="0" baseline="0">
              <a:solidFill>
                <a:schemeClr val="dk1"/>
              </a:solidFill>
              <a:effectLst/>
              <a:latin typeface="+mn-lt"/>
              <a:ea typeface="+mn-ea"/>
              <a:cs typeface="+mn-cs"/>
            </a:rPr>
            <a:t>その要因は、一部事務組合負担金や公営企業会計（病院）に対する補助金が多くなっていること等が挙げられる。今後は、公営企業会計の経営改善や補助金等の見直しをさらに進め、経費抑制に努める。また、維持補修費についても、補助費等と同様に高い状態であるため、老朽化した公共施設等の現状分析を進め、計画的な維持に努めるとともに、維持補修経費の見直し等を実施し、経費抑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4,057
4,035
520.69
7,818,760
6,979,155
728,973
3,512,600
7,085,578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104343</xdr:rowOff>
    </xdr:from>
    <xdr:to>
      <xdr:col>6</xdr:col>
      <xdr:colOff>511175</xdr:colOff>
      <xdr:row>37</xdr:row>
      <xdr:rowOff>111430</xdr:rowOff>
    </xdr:to>
    <xdr:cxnSp macro="">
      <xdr:nvCxnSpPr>
        <xdr:cNvPr id="60" name="直線コネクタ 59"/>
        <xdr:cNvCxnSpPr/>
      </xdr:nvCxnSpPr>
      <xdr:spPr>
        <a:xfrm>
          <a:off x="3797300" y="644799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104343</xdr:rowOff>
    </xdr:from>
    <xdr:to>
      <xdr:col>5</xdr:col>
      <xdr:colOff>358775</xdr:colOff>
      <xdr:row>37</xdr:row>
      <xdr:rowOff>120955</xdr:rowOff>
    </xdr:to>
    <xdr:cxnSp macro="">
      <xdr:nvCxnSpPr>
        <xdr:cNvPr id="63" name="直線コネクタ 62"/>
        <xdr:cNvCxnSpPr/>
      </xdr:nvCxnSpPr>
      <xdr:spPr>
        <a:xfrm flipV="1">
          <a:off x="2908300" y="6447993"/>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118478</xdr:rowOff>
    </xdr:from>
    <xdr:to>
      <xdr:col>4</xdr:col>
      <xdr:colOff>155575</xdr:colOff>
      <xdr:row>37</xdr:row>
      <xdr:rowOff>120955</xdr:rowOff>
    </xdr:to>
    <xdr:cxnSp macro="">
      <xdr:nvCxnSpPr>
        <xdr:cNvPr id="66" name="直線コネクタ 65"/>
        <xdr:cNvCxnSpPr/>
      </xdr:nvCxnSpPr>
      <xdr:spPr>
        <a:xfrm>
          <a:off x="2019300" y="646212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118478</xdr:rowOff>
    </xdr:from>
    <xdr:to>
      <xdr:col>2</xdr:col>
      <xdr:colOff>638175</xdr:colOff>
      <xdr:row>37</xdr:row>
      <xdr:rowOff>123241</xdr:rowOff>
    </xdr:to>
    <xdr:cxnSp macro="">
      <xdr:nvCxnSpPr>
        <xdr:cNvPr id="69" name="直線コネクタ 68"/>
        <xdr:cNvCxnSpPr/>
      </xdr:nvCxnSpPr>
      <xdr:spPr>
        <a:xfrm flipV="1">
          <a:off x="1130300" y="646212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60630</xdr:rowOff>
    </xdr:from>
    <xdr:to>
      <xdr:col>6</xdr:col>
      <xdr:colOff>561975</xdr:colOff>
      <xdr:row>37</xdr:row>
      <xdr:rowOff>162230</xdr:rowOff>
    </xdr:to>
    <xdr:sp macro="" textlink="">
      <xdr:nvSpPr>
        <xdr:cNvPr id="79" name="円/楕円 78"/>
        <xdr:cNvSpPr/>
      </xdr:nvSpPr>
      <xdr:spPr>
        <a:xfrm>
          <a:off x="4584700" y="64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39057</xdr:rowOff>
    </xdr:from>
    <xdr:ext cx="534377" cy="259045"/>
    <xdr:sp macro="" textlink="">
      <xdr:nvSpPr>
        <xdr:cNvPr id="80" name="議会費該当値テキスト"/>
        <xdr:cNvSpPr txBox="1"/>
      </xdr:nvSpPr>
      <xdr:spPr>
        <a:xfrm>
          <a:off x="4686300" y="63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53543</xdr:rowOff>
    </xdr:from>
    <xdr:to>
      <xdr:col>5</xdr:col>
      <xdr:colOff>409575</xdr:colOff>
      <xdr:row>37</xdr:row>
      <xdr:rowOff>155143</xdr:rowOff>
    </xdr:to>
    <xdr:sp macro="" textlink="">
      <xdr:nvSpPr>
        <xdr:cNvPr id="81" name="円/楕円 80"/>
        <xdr:cNvSpPr/>
      </xdr:nvSpPr>
      <xdr:spPr>
        <a:xfrm>
          <a:off x="3746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146270</xdr:rowOff>
    </xdr:from>
    <xdr:ext cx="534377" cy="259045"/>
    <xdr:sp macro="" textlink="">
      <xdr:nvSpPr>
        <xdr:cNvPr id="82" name="テキスト ボックス 81"/>
        <xdr:cNvSpPr txBox="1"/>
      </xdr:nvSpPr>
      <xdr:spPr>
        <a:xfrm>
          <a:off x="3530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70155</xdr:rowOff>
    </xdr:from>
    <xdr:to>
      <xdr:col>4</xdr:col>
      <xdr:colOff>206375</xdr:colOff>
      <xdr:row>38</xdr:row>
      <xdr:rowOff>305</xdr:rowOff>
    </xdr:to>
    <xdr:sp macro="" textlink="">
      <xdr:nvSpPr>
        <xdr:cNvPr id="83" name="円/楕円 82"/>
        <xdr:cNvSpPr/>
      </xdr:nvSpPr>
      <xdr:spPr>
        <a:xfrm>
          <a:off x="2857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162882</xdr:rowOff>
    </xdr:from>
    <xdr:ext cx="534377" cy="259045"/>
    <xdr:sp macro="" textlink="">
      <xdr:nvSpPr>
        <xdr:cNvPr id="84" name="テキスト ボックス 83"/>
        <xdr:cNvSpPr txBox="1"/>
      </xdr:nvSpPr>
      <xdr:spPr>
        <a:xfrm>
          <a:off x="2641111" y="65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67678</xdr:rowOff>
    </xdr:from>
    <xdr:to>
      <xdr:col>3</xdr:col>
      <xdr:colOff>3175</xdr:colOff>
      <xdr:row>37</xdr:row>
      <xdr:rowOff>169278</xdr:rowOff>
    </xdr:to>
    <xdr:sp macro="" textlink="">
      <xdr:nvSpPr>
        <xdr:cNvPr id="85" name="円/楕円 84"/>
        <xdr:cNvSpPr/>
      </xdr:nvSpPr>
      <xdr:spPr>
        <a:xfrm>
          <a:off x="1968500" y="64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160405</xdr:rowOff>
    </xdr:from>
    <xdr:ext cx="534377" cy="259045"/>
    <xdr:sp macro="" textlink="">
      <xdr:nvSpPr>
        <xdr:cNvPr id="86" name="テキスト ボックス 85"/>
        <xdr:cNvSpPr txBox="1"/>
      </xdr:nvSpPr>
      <xdr:spPr>
        <a:xfrm>
          <a:off x="1752111" y="65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72441</xdr:rowOff>
    </xdr:from>
    <xdr:to>
      <xdr:col>1</xdr:col>
      <xdr:colOff>485775</xdr:colOff>
      <xdr:row>38</xdr:row>
      <xdr:rowOff>2591</xdr:rowOff>
    </xdr:to>
    <xdr:sp macro="" textlink="">
      <xdr:nvSpPr>
        <xdr:cNvPr id="87" name="円/楕円 86"/>
        <xdr:cNvSpPr/>
      </xdr:nvSpPr>
      <xdr:spPr>
        <a:xfrm>
          <a:off x="1079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165168</xdr:rowOff>
    </xdr:from>
    <xdr:ext cx="534377" cy="259045"/>
    <xdr:sp macro="" textlink="">
      <xdr:nvSpPr>
        <xdr:cNvPr id="88" name="テキスト ボックス 87"/>
        <xdr:cNvSpPr txBox="1"/>
      </xdr:nvSpPr>
      <xdr:spPr>
        <a:xfrm>
          <a:off x="863111" y="65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138139</xdr:rowOff>
    </xdr:from>
    <xdr:to>
      <xdr:col>6</xdr:col>
      <xdr:colOff>511175</xdr:colOff>
      <xdr:row>58</xdr:row>
      <xdr:rowOff>50982</xdr:rowOff>
    </xdr:to>
    <xdr:cxnSp macro="">
      <xdr:nvCxnSpPr>
        <xdr:cNvPr id="117" name="直線コネクタ 116"/>
        <xdr:cNvCxnSpPr/>
      </xdr:nvCxnSpPr>
      <xdr:spPr>
        <a:xfrm>
          <a:off x="3797300" y="9910789"/>
          <a:ext cx="838200" cy="8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138139</xdr:rowOff>
    </xdr:from>
    <xdr:to>
      <xdr:col>5</xdr:col>
      <xdr:colOff>358775</xdr:colOff>
      <xdr:row>58</xdr:row>
      <xdr:rowOff>109939</xdr:rowOff>
    </xdr:to>
    <xdr:cxnSp macro="">
      <xdr:nvCxnSpPr>
        <xdr:cNvPr id="120" name="直線コネクタ 119"/>
        <xdr:cNvCxnSpPr/>
      </xdr:nvCxnSpPr>
      <xdr:spPr>
        <a:xfrm flipV="1">
          <a:off x="2908300" y="9910789"/>
          <a:ext cx="889000" cy="1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83325</xdr:rowOff>
    </xdr:from>
    <xdr:to>
      <xdr:col>4</xdr:col>
      <xdr:colOff>155575</xdr:colOff>
      <xdr:row>58</xdr:row>
      <xdr:rowOff>109939</xdr:rowOff>
    </xdr:to>
    <xdr:cxnSp macro="">
      <xdr:nvCxnSpPr>
        <xdr:cNvPr id="123" name="直線コネクタ 122"/>
        <xdr:cNvCxnSpPr/>
      </xdr:nvCxnSpPr>
      <xdr:spPr>
        <a:xfrm>
          <a:off x="2019300" y="10027425"/>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42134</xdr:rowOff>
    </xdr:from>
    <xdr:to>
      <xdr:col>2</xdr:col>
      <xdr:colOff>638175</xdr:colOff>
      <xdr:row>58</xdr:row>
      <xdr:rowOff>83325</xdr:rowOff>
    </xdr:to>
    <xdr:cxnSp macro="">
      <xdr:nvCxnSpPr>
        <xdr:cNvPr id="126" name="直線コネクタ 125"/>
        <xdr:cNvCxnSpPr/>
      </xdr:nvCxnSpPr>
      <xdr:spPr>
        <a:xfrm>
          <a:off x="1130300" y="9986234"/>
          <a:ext cx="889000" cy="4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182</xdr:rowOff>
    </xdr:from>
    <xdr:to>
      <xdr:col>6</xdr:col>
      <xdr:colOff>561975</xdr:colOff>
      <xdr:row>58</xdr:row>
      <xdr:rowOff>101782</xdr:rowOff>
    </xdr:to>
    <xdr:sp macro="" textlink="">
      <xdr:nvSpPr>
        <xdr:cNvPr id="136" name="円/楕円 135"/>
        <xdr:cNvSpPr/>
      </xdr:nvSpPr>
      <xdr:spPr>
        <a:xfrm>
          <a:off x="4584700" y="99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87339</xdr:rowOff>
    </xdr:from>
    <xdr:to>
      <xdr:col>5</xdr:col>
      <xdr:colOff>409575</xdr:colOff>
      <xdr:row>58</xdr:row>
      <xdr:rowOff>17489</xdr:rowOff>
    </xdr:to>
    <xdr:sp macro="" textlink="">
      <xdr:nvSpPr>
        <xdr:cNvPr id="138" name="円/楕円 137"/>
        <xdr:cNvSpPr/>
      </xdr:nvSpPr>
      <xdr:spPr>
        <a:xfrm>
          <a:off x="3746500" y="98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34016</xdr:rowOff>
    </xdr:from>
    <xdr:ext cx="599010" cy="259045"/>
    <xdr:sp macro="" textlink="">
      <xdr:nvSpPr>
        <xdr:cNvPr id="139" name="テキスト ボックス 138"/>
        <xdr:cNvSpPr txBox="1"/>
      </xdr:nvSpPr>
      <xdr:spPr>
        <a:xfrm>
          <a:off x="3497794" y="963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59139</xdr:rowOff>
    </xdr:from>
    <xdr:to>
      <xdr:col>4</xdr:col>
      <xdr:colOff>206375</xdr:colOff>
      <xdr:row>58</xdr:row>
      <xdr:rowOff>160739</xdr:rowOff>
    </xdr:to>
    <xdr:sp macro="" textlink="">
      <xdr:nvSpPr>
        <xdr:cNvPr id="140" name="円/楕円 139"/>
        <xdr:cNvSpPr/>
      </xdr:nvSpPr>
      <xdr:spPr>
        <a:xfrm>
          <a:off x="2857500" y="10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151866</xdr:rowOff>
    </xdr:from>
    <xdr:ext cx="599010" cy="259045"/>
    <xdr:sp macro="" textlink="">
      <xdr:nvSpPr>
        <xdr:cNvPr id="141" name="テキスト ボックス 140"/>
        <xdr:cNvSpPr txBox="1"/>
      </xdr:nvSpPr>
      <xdr:spPr>
        <a:xfrm>
          <a:off x="2608794" y="1009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139,056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32525</xdr:rowOff>
    </xdr:from>
    <xdr:to>
      <xdr:col>3</xdr:col>
      <xdr:colOff>3175</xdr:colOff>
      <xdr:row>58</xdr:row>
      <xdr:rowOff>134125</xdr:rowOff>
    </xdr:to>
    <xdr:sp macro="" textlink="">
      <xdr:nvSpPr>
        <xdr:cNvPr id="142" name="円/楕円 141"/>
        <xdr:cNvSpPr/>
      </xdr:nvSpPr>
      <xdr:spPr>
        <a:xfrm>
          <a:off x="1968500" y="99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125252</xdr:rowOff>
    </xdr:from>
    <xdr:ext cx="599010" cy="259045"/>
    <xdr:sp macro="" textlink="">
      <xdr:nvSpPr>
        <xdr:cNvPr id="143" name="テキスト ボックス 142"/>
        <xdr:cNvSpPr txBox="1"/>
      </xdr:nvSpPr>
      <xdr:spPr>
        <a:xfrm>
          <a:off x="1719794" y="100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162784</xdr:rowOff>
    </xdr:from>
    <xdr:to>
      <xdr:col>1</xdr:col>
      <xdr:colOff>485775</xdr:colOff>
      <xdr:row>58</xdr:row>
      <xdr:rowOff>92934</xdr:rowOff>
    </xdr:to>
    <xdr:sp macro="" textlink="">
      <xdr:nvSpPr>
        <xdr:cNvPr id="144" name="円/楕円 143"/>
        <xdr:cNvSpPr/>
      </xdr:nvSpPr>
      <xdr:spPr>
        <a:xfrm>
          <a:off x="1079500" y="99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84061</xdr:rowOff>
    </xdr:from>
    <xdr:ext cx="599010" cy="259045"/>
    <xdr:sp macro="" textlink="">
      <xdr:nvSpPr>
        <xdr:cNvPr id="145" name="テキスト ボックス 144"/>
        <xdr:cNvSpPr txBox="1"/>
      </xdr:nvSpPr>
      <xdr:spPr>
        <a:xfrm>
          <a:off x="830794" y="100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97276</xdr:rowOff>
    </xdr:from>
    <xdr:to>
      <xdr:col>6</xdr:col>
      <xdr:colOff>511175</xdr:colOff>
      <xdr:row>76</xdr:row>
      <xdr:rowOff>138992</xdr:rowOff>
    </xdr:to>
    <xdr:cxnSp macro="">
      <xdr:nvCxnSpPr>
        <xdr:cNvPr id="172" name="直線コネクタ 171"/>
        <xdr:cNvCxnSpPr/>
      </xdr:nvCxnSpPr>
      <xdr:spPr>
        <a:xfrm flipV="1">
          <a:off x="3797300" y="13127476"/>
          <a:ext cx="838200" cy="4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105332</xdr:rowOff>
    </xdr:from>
    <xdr:to>
      <xdr:col>5</xdr:col>
      <xdr:colOff>358775</xdr:colOff>
      <xdr:row>76</xdr:row>
      <xdr:rowOff>138992</xdr:rowOff>
    </xdr:to>
    <xdr:cxnSp macro="">
      <xdr:nvCxnSpPr>
        <xdr:cNvPr id="175" name="直線コネクタ 174"/>
        <xdr:cNvCxnSpPr/>
      </xdr:nvCxnSpPr>
      <xdr:spPr>
        <a:xfrm>
          <a:off x="2908300" y="13135532"/>
          <a:ext cx="889000" cy="3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105332</xdr:rowOff>
    </xdr:from>
    <xdr:to>
      <xdr:col>4</xdr:col>
      <xdr:colOff>155575</xdr:colOff>
      <xdr:row>76</xdr:row>
      <xdr:rowOff>134145</xdr:rowOff>
    </xdr:to>
    <xdr:cxnSp macro="">
      <xdr:nvCxnSpPr>
        <xdr:cNvPr id="178" name="直線コネクタ 177"/>
        <xdr:cNvCxnSpPr/>
      </xdr:nvCxnSpPr>
      <xdr:spPr>
        <a:xfrm flipV="1">
          <a:off x="2019300" y="13135532"/>
          <a:ext cx="889000" cy="2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134145</xdr:rowOff>
    </xdr:from>
    <xdr:to>
      <xdr:col>2</xdr:col>
      <xdr:colOff>638175</xdr:colOff>
      <xdr:row>76</xdr:row>
      <xdr:rowOff>135880</xdr:rowOff>
    </xdr:to>
    <xdr:cxnSp macro="">
      <xdr:nvCxnSpPr>
        <xdr:cNvPr id="181" name="直線コネクタ 180"/>
        <xdr:cNvCxnSpPr/>
      </xdr:nvCxnSpPr>
      <xdr:spPr>
        <a:xfrm flipV="1">
          <a:off x="1130300" y="13164345"/>
          <a:ext cx="8890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46476</xdr:rowOff>
    </xdr:from>
    <xdr:to>
      <xdr:col>6</xdr:col>
      <xdr:colOff>561975</xdr:colOff>
      <xdr:row>76</xdr:row>
      <xdr:rowOff>148076</xdr:rowOff>
    </xdr:to>
    <xdr:sp macro="" textlink="">
      <xdr:nvSpPr>
        <xdr:cNvPr id="191" name="円/楕円 190"/>
        <xdr:cNvSpPr/>
      </xdr:nvSpPr>
      <xdr:spPr>
        <a:xfrm>
          <a:off x="4584700" y="130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132853</xdr:rowOff>
    </xdr:from>
    <xdr:ext cx="599010" cy="259045"/>
    <xdr:sp macro="" textlink="">
      <xdr:nvSpPr>
        <xdr:cNvPr id="192" name="民生費該当値テキスト"/>
        <xdr:cNvSpPr txBox="1"/>
      </xdr:nvSpPr>
      <xdr:spPr>
        <a:xfrm>
          <a:off x="4686300" y="1299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88192</xdr:rowOff>
    </xdr:from>
    <xdr:to>
      <xdr:col>5</xdr:col>
      <xdr:colOff>409575</xdr:colOff>
      <xdr:row>77</xdr:row>
      <xdr:rowOff>18342</xdr:rowOff>
    </xdr:to>
    <xdr:sp macro="" textlink="">
      <xdr:nvSpPr>
        <xdr:cNvPr id="193" name="円/楕円 192"/>
        <xdr:cNvSpPr/>
      </xdr:nvSpPr>
      <xdr:spPr>
        <a:xfrm>
          <a:off x="3746500" y="131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9469</xdr:rowOff>
    </xdr:from>
    <xdr:ext cx="599010" cy="259045"/>
    <xdr:sp macro="" textlink="">
      <xdr:nvSpPr>
        <xdr:cNvPr id="194" name="テキスト ボックス 193"/>
        <xdr:cNvSpPr txBox="1"/>
      </xdr:nvSpPr>
      <xdr:spPr>
        <a:xfrm>
          <a:off x="3497794" y="132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150,310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54532</xdr:rowOff>
    </xdr:from>
    <xdr:to>
      <xdr:col>4</xdr:col>
      <xdr:colOff>206375</xdr:colOff>
      <xdr:row>76</xdr:row>
      <xdr:rowOff>156132</xdr:rowOff>
    </xdr:to>
    <xdr:sp macro="" textlink="">
      <xdr:nvSpPr>
        <xdr:cNvPr id="195" name="円/楕円 194"/>
        <xdr:cNvSpPr/>
      </xdr:nvSpPr>
      <xdr:spPr>
        <a:xfrm>
          <a:off x="2857500" y="130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147259</xdr:rowOff>
    </xdr:from>
    <xdr:ext cx="599010" cy="259045"/>
    <xdr:sp macro="" textlink="">
      <xdr:nvSpPr>
        <xdr:cNvPr id="196" name="テキスト ボックス 195"/>
        <xdr:cNvSpPr txBox="1"/>
      </xdr:nvSpPr>
      <xdr:spPr>
        <a:xfrm>
          <a:off x="2608794" y="131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83345</xdr:rowOff>
    </xdr:from>
    <xdr:to>
      <xdr:col>3</xdr:col>
      <xdr:colOff>3175</xdr:colOff>
      <xdr:row>77</xdr:row>
      <xdr:rowOff>13495</xdr:rowOff>
    </xdr:to>
    <xdr:sp macro="" textlink="">
      <xdr:nvSpPr>
        <xdr:cNvPr id="197" name="円/楕円 196"/>
        <xdr:cNvSpPr/>
      </xdr:nvSpPr>
      <xdr:spPr>
        <a:xfrm>
          <a:off x="1968500" y="131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4622</xdr:rowOff>
    </xdr:from>
    <xdr:ext cx="599010" cy="259045"/>
    <xdr:sp macro="" textlink="">
      <xdr:nvSpPr>
        <xdr:cNvPr id="198" name="テキスト ボックス 197"/>
        <xdr:cNvSpPr txBox="1"/>
      </xdr:nvSpPr>
      <xdr:spPr>
        <a:xfrm>
          <a:off x="1719794" y="1320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152,430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85080</xdr:rowOff>
    </xdr:from>
    <xdr:to>
      <xdr:col>1</xdr:col>
      <xdr:colOff>485775</xdr:colOff>
      <xdr:row>77</xdr:row>
      <xdr:rowOff>15230</xdr:rowOff>
    </xdr:to>
    <xdr:sp macro="" textlink="">
      <xdr:nvSpPr>
        <xdr:cNvPr id="199" name="円/楕円 198"/>
        <xdr:cNvSpPr/>
      </xdr:nvSpPr>
      <xdr:spPr>
        <a:xfrm>
          <a:off x="1079500" y="13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6357</xdr:rowOff>
    </xdr:from>
    <xdr:ext cx="599010" cy="259045"/>
    <xdr:sp macro="" textlink="">
      <xdr:nvSpPr>
        <xdr:cNvPr id="200" name="テキスト ボックス 199"/>
        <xdr:cNvSpPr txBox="1"/>
      </xdr:nvSpPr>
      <xdr:spPr>
        <a:xfrm>
          <a:off x="830794" y="1320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22493</xdr:rowOff>
    </xdr:from>
    <xdr:to>
      <xdr:col>6</xdr:col>
      <xdr:colOff>511175</xdr:colOff>
      <xdr:row>95</xdr:row>
      <xdr:rowOff>63481</xdr:rowOff>
    </xdr:to>
    <xdr:cxnSp macro="">
      <xdr:nvCxnSpPr>
        <xdr:cNvPr id="229" name="直線コネクタ 228"/>
        <xdr:cNvCxnSpPr/>
      </xdr:nvCxnSpPr>
      <xdr:spPr>
        <a:xfrm flipV="1">
          <a:off x="3797300" y="16310243"/>
          <a:ext cx="8382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168602</xdr:rowOff>
    </xdr:from>
    <xdr:to>
      <xdr:col>5</xdr:col>
      <xdr:colOff>358775</xdr:colOff>
      <xdr:row>95</xdr:row>
      <xdr:rowOff>63481</xdr:rowOff>
    </xdr:to>
    <xdr:cxnSp macro="">
      <xdr:nvCxnSpPr>
        <xdr:cNvPr id="232" name="直線コネクタ 231"/>
        <xdr:cNvCxnSpPr/>
      </xdr:nvCxnSpPr>
      <xdr:spPr>
        <a:xfrm>
          <a:off x="2908300" y="16284902"/>
          <a:ext cx="889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168602</xdr:rowOff>
    </xdr:from>
    <xdr:to>
      <xdr:col>4</xdr:col>
      <xdr:colOff>155575</xdr:colOff>
      <xdr:row>95</xdr:row>
      <xdr:rowOff>69748</xdr:rowOff>
    </xdr:to>
    <xdr:cxnSp macro="">
      <xdr:nvCxnSpPr>
        <xdr:cNvPr id="235" name="直線コネクタ 234"/>
        <xdr:cNvCxnSpPr/>
      </xdr:nvCxnSpPr>
      <xdr:spPr>
        <a:xfrm flipV="1">
          <a:off x="2019300" y="16284902"/>
          <a:ext cx="8890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69748</xdr:rowOff>
    </xdr:from>
    <xdr:to>
      <xdr:col>2</xdr:col>
      <xdr:colOff>638175</xdr:colOff>
      <xdr:row>95</xdr:row>
      <xdr:rowOff>98796</xdr:rowOff>
    </xdr:to>
    <xdr:cxnSp macro="">
      <xdr:nvCxnSpPr>
        <xdr:cNvPr id="238" name="直線コネクタ 237"/>
        <xdr:cNvCxnSpPr/>
      </xdr:nvCxnSpPr>
      <xdr:spPr>
        <a:xfrm flipV="1">
          <a:off x="1130300" y="16357498"/>
          <a:ext cx="8890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143143</xdr:rowOff>
    </xdr:from>
    <xdr:to>
      <xdr:col>6</xdr:col>
      <xdr:colOff>561975</xdr:colOff>
      <xdr:row>95</xdr:row>
      <xdr:rowOff>73293</xdr:rowOff>
    </xdr:to>
    <xdr:sp macro="" textlink="">
      <xdr:nvSpPr>
        <xdr:cNvPr id="248" name="円/楕円 247"/>
        <xdr:cNvSpPr/>
      </xdr:nvSpPr>
      <xdr:spPr>
        <a:xfrm>
          <a:off x="4584700" y="162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166020</xdr:rowOff>
    </xdr:from>
    <xdr:ext cx="599010" cy="259045"/>
    <xdr:sp macro="" textlink="">
      <xdr:nvSpPr>
        <xdr:cNvPr id="249" name="衛生費該当値テキスト"/>
        <xdr:cNvSpPr txBox="1"/>
      </xdr:nvSpPr>
      <xdr:spPr>
        <a:xfrm>
          <a:off x="4686300" y="1611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12681</xdr:rowOff>
    </xdr:from>
    <xdr:to>
      <xdr:col>5</xdr:col>
      <xdr:colOff>409575</xdr:colOff>
      <xdr:row>95</xdr:row>
      <xdr:rowOff>114281</xdr:rowOff>
    </xdr:to>
    <xdr:sp macro="" textlink="">
      <xdr:nvSpPr>
        <xdr:cNvPr id="250" name="円/楕円 249"/>
        <xdr:cNvSpPr/>
      </xdr:nvSpPr>
      <xdr:spPr>
        <a:xfrm>
          <a:off x="3746500" y="163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130808</xdr:rowOff>
    </xdr:from>
    <xdr:ext cx="599010" cy="259045"/>
    <xdr:sp macro="" textlink="">
      <xdr:nvSpPr>
        <xdr:cNvPr id="251" name="テキスト ボックス 250"/>
        <xdr:cNvSpPr txBox="1"/>
      </xdr:nvSpPr>
      <xdr:spPr>
        <a:xfrm>
          <a:off x="3497794" y="1607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175,005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117802</xdr:rowOff>
    </xdr:from>
    <xdr:to>
      <xdr:col>4</xdr:col>
      <xdr:colOff>206375</xdr:colOff>
      <xdr:row>95</xdr:row>
      <xdr:rowOff>47952</xdr:rowOff>
    </xdr:to>
    <xdr:sp macro="" textlink="">
      <xdr:nvSpPr>
        <xdr:cNvPr id="252" name="円/楕円 251"/>
        <xdr:cNvSpPr/>
      </xdr:nvSpPr>
      <xdr:spPr>
        <a:xfrm>
          <a:off x="2857500" y="162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64479</xdr:rowOff>
    </xdr:from>
    <xdr:ext cx="599010" cy="259045"/>
    <xdr:sp macro="" textlink="">
      <xdr:nvSpPr>
        <xdr:cNvPr id="253" name="テキスト ボックス 252"/>
        <xdr:cNvSpPr txBox="1"/>
      </xdr:nvSpPr>
      <xdr:spPr>
        <a:xfrm>
          <a:off x="2608794" y="1600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192,414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18948</xdr:rowOff>
    </xdr:from>
    <xdr:to>
      <xdr:col>3</xdr:col>
      <xdr:colOff>3175</xdr:colOff>
      <xdr:row>95</xdr:row>
      <xdr:rowOff>120548</xdr:rowOff>
    </xdr:to>
    <xdr:sp macro="" textlink="">
      <xdr:nvSpPr>
        <xdr:cNvPr id="254" name="円/楕円 253"/>
        <xdr:cNvSpPr/>
      </xdr:nvSpPr>
      <xdr:spPr>
        <a:xfrm>
          <a:off x="1968500" y="163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137075</xdr:rowOff>
    </xdr:from>
    <xdr:ext cx="599010" cy="259045"/>
    <xdr:sp macro="" textlink="">
      <xdr:nvSpPr>
        <xdr:cNvPr id="255" name="テキスト ボックス 254"/>
        <xdr:cNvSpPr txBox="1"/>
      </xdr:nvSpPr>
      <xdr:spPr>
        <a:xfrm>
          <a:off x="1719794" y="160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173,360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47996</xdr:rowOff>
    </xdr:from>
    <xdr:to>
      <xdr:col>1</xdr:col>
      <xdr:colOff>485775</xdr:colOff>
      <xdr:row>95</xdr:row>
      <xdr:rowOff>149596</xdr:rowOff>
    </xdr:to>
    <xdr:sp macro="" textlink="">
      <xdr:nvSpPr>
        <xdr:cNvPr id="256" name="円/楕円 255"/>
        <xdr:cNvSpPr/>
      </xdr:nvSpPr>
      <xdr:spPr>
        <a:xfrm>
          <a:off x="1079500" y="163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166123</xdr:rowOff>
    </xdr:from>
    <xdr:ext cx="599010" cy="259045"/>
    <xdr:sp macro="" textlink="">
      <xdr:nvSpPr>
        <xdr:cNvPr id="257" name="テキスト ボックス 256"/>
        <xdr:cNvSpPr txBox="1"/>
      </xdr:nvSpPr>
      <xdr:spPr>
        <a:xfrm>
          <a:off x="830794" y="1611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24485</xdr:rowOff>
    </xdr:from>
    <xdr:to>
      <xdr:col>15</xdr:col>
      <xdr:colOff>180975</xdr:colOff>
      <xdr:row>39</xdr:row>
      <xdr:rowOff>26594</xdr:rowOff>
    </xdr:to>
    <xdr:cxnSp macro="">
      <xdr:nvCxnSpPr>
        <xdr:cNvPr id="286" name="直線コネクタ 285"/>
        <xdr:cNvCxnSpPr/>
      </xdr:nvCxnSpPr>
      <xdr:spPr>
        <a:xfrm>
          <a:off x="9639300" y="6711035"/>
          <a:ext cx="8382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168707</xdr:rowOff>
    </xdr:from>
    <xdr:to>
      <xdr:col>14</xdr:col>
      <xdr:colOff>28575</xdr:colOff>
      <xdr:row>39</xdr:row>
      <xdr:rowOff>24485</xdr:rowOff>
    </xdr:to>
    <xdr:cxnSp macro="">
      <xdr:nvCxnSpPr>
        <xdr:cNvPr id="289" name="直線コネクタ 288"/>
        <xdr:cNvCxnSpPr/>
      </xdr:nvCxnSpPr>
      <xdr:spPr>
        <a:xfrm>
          <a:off x="8750300" y="6683807"/>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168707</xdr:rowOff>
    </xdr:from>
    <xdr:to>
      <xdr:col>12</xdr:col>
      <xdr:colOff>511175</xdr:colOff>
      <xdr:row>39</xdr:row>
      <xdr:rowOff>19393</xdr:rowOff>
    </xdr:to>
    <xdr:cxnSp macro="">
      <xdr:nvCxnSpPr>
        <xdr:cNvPr id="292" name="直線コネクタ 291"/>
        <xdr:cNvCxnSpPr/>
      </xdr:nvCxnSpPr>
      <xdr:spPr>
        <a:xfrm flipV="1">
          <a:off x="7861300" y="6683807"/>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19393</xdr:rowOff>
    </xdr:from>
    <xdr:to>
      <xdr:col>11</xdr:col>
      <xdr:colOff>307975</xdr:colOff>
      <xdr:row>39</xdr:row>
      <xdr:rowOff>27242</xdr:rowOff>
    </xdr:to>
    <xdr:cxnSp macro="">
      <xdr:nvCxnSpPr>
        <xdr:cNvPr id="295" name="直線コネクタ 294"/>
        <xdr:cNvCxnSpPr/>
      </xdr:nvCxnSpPr>
      <xdr:spPr>
        <a:xfrm flipV="1">
          <a:off x="6972300" y="670594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147244</xdr:rowOff>
    </xdr:from>
    <xdr:to>
      <xdr:col>15</xdr:col>
      <xdr:colOff>231775</xdr:colOff>
      <xdr:row>39</xdr:row>
      <xdr:rowOff>77394</xdr:rowOff>
    </xdr:to>
    <xdr:sp macro="" textlink="">
      <xdr:nvSpPr>
        <xdr:cNvPr id="305" name="円/楕円 304"/>
        <xdr:cNvSpPr/>
      </xdr:nvSpPr>
      <xdr:spPr>
        <a:xfrm>
          <a:off x="10426700" y="66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106621</xdr:rowOff>
    </xdr:from>
    <xdr:ext cx="469744" cy="259045"/>
    <xdr:sp macro="" textlink="">
      <xdr:nvSpPr>
        <xdr:cNvPr id="306" name="労働費該当値テキスト"/>
        <xdr:cNvSpPr txBox="1"/>
      </xdr:nvSpPr>
      <xdr:spPr>
        <a:xfrm>
          <a:off x="10528300" y="64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145135</xdr:rowOff>
    </xdr:from>
    <xdr:to>
      <xdr:col>14</xdr:col>
      <xdr:colOff>79375</xdr:colOff>
      <xdr:row>39</xdr:row>
      <xdr:rowOff>75285</xdr:rowOff>
    </xdr:to>
    <xdr:sp macro="" textlink="">
      <xdr:nvSpPr>
        <xdr:cNvPr id="307" name="円/楕円 306"/>
        <xdr:cNvSpPr/>
      </xdr:nvSpPr>
      <xdr:spPr>
        <a:xfrm>
          <a:off x="9588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91813</xdr:rowOff>
    </xdr:from>
    <xdr:ext cx="469744" cy="259045"/>
    <xdr:sp macro="" textlink="">
      <xdr:nvSpPr>
        <xdr:cNvPr id="308" name="テキスト ボックス 307"/>
        <xdr:cNvSpPr txBox="1"/>
      </xdr:nvSpPr>
      <xdr:spPr>
        <a:xfrm>
          <a:off x="9404427" y="64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117907</xdr:rowOff>
    </xdr:from>
    <xdr:to>
      <xdr:col>12</xdr:col>
      <xdr:colOff>561975</xdr:colOff>
      <xdr:row>39</xdr:row>
      <xdr:rowOff>48057</xdr:rowOff>
    </xdr:to>
    <xdr:sp macro="" textlink="">
      <xdr:nvSpPr>
        <xdr:cNvPr id="309" name="円/楕円 308"/>
        <xdr:cNvSpPr/>
      </xdr:nvSpPr>
      <xdr:spPr>
        <a:xfrm>
          <a:off x="8699500" y="66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64584</xdr:rowOff>
    </xdr:from>
    <xdr:ext cx="469744" cy="259045"/>
    <xdr:sp macro="" textlink="">
      <xdr:nvSpPr>
        <xdr:cNvPr id="310" name="テキスト ボックス 309"/>
        <xdr:cNvSpPr txBox="1"/>
      </xdr:nvSpPr>
      <xdr:spPr>
        <a:xfrm>
          <a:off x="8515427" y="640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140043</xdr:rowOff>
    </xdr:from>
    <xdr:to>
      <xdr:col>11</xdr:col>
      <xdr:colOff>358775</xdr:colOff>
      <xdr:row>39</xdr:row>
      <xdr:rowOff>70193</xdr:rowOff>
    </xdr:to>
    <xdr:sp macro="" textlink="">
      <xdr:nvSpPr>
        <xdr:cNvPr id="311" name="円/楕円 310"/>
        <xdr:cNvSpPr/>
      </xdr:nvSpPr>
      <xdr:spPr>
        <a:xfrm>
          <a:off x="7810500" y="66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61320</xdr:rowOff>
    </xdr:from>
    <xdr:ext cx="469744" cy="259045"/>
    <xdr:sp macro="" textlink="">
      <xdr:nvSpPr>
        <xdr:cNvPr id="312" name="テキスト ボックス 311"/>
        <xdr:cNvSpPr txBox="1"/>
      </xdr:nvSpPr>
      <xdr:spPr>
        <a:xfrm>
          <a:off x="7626427"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147892</xdr:rowOff>
    </xdr:from>
    <xdr:to>
      <xdr:col>10</xdr:col>
      <xdr:colOff>155575</xdr:colOff>
      <xdr:row>39</xdr:row>
      <xdr:rowOff>78042</xdr:rowOff>
    </xdr:to>
    <xdr:sp macro="" textlink="">
      <xdr:nvSpPr>
        <xdr:cNvPr id="313" name="円/楕円 312"/>
        <xdr:cNvSpPr/>
      </xdr:nvSpPr>
      <xdr:spPr>
        <a:xfrm>
          <a:off x="6921500" y="66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69169</xdr:rowOff>
    </xdr:from>
    <xdr:ext cx="469744" cy="259045"/>
    <xdr:sp macro="" textlink="">
      <xdr:nvSpPr>
        <xdr:cNvPr id="314" name="テキスト ボックス 313"/>
        <xdr:cNvSpPr txBox="1"/>
      </xdr:nvSpPr>
      <xdr:spPr>
        <a:xfrm>
          <a:off x="6737427" y="67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90184</xdr:rowOff>
    </xdr:from>
    <xdr:to>
      <xdr:col>15</xdr:col>
      <xdr:colOff>180975</xdr:colOff>
      <xdr:row>58</xdr:row>
      <xdr:rowOff>99446</xdr:rowOff>
    </xdr:to>
    <xdr:cxnSp macro="">
      <xdr:nvCxnSpPr>
        <xdr:cNvPr id="343" name="直線コネクタ 342"/>
        <xdr:cNvCxnSpPr/>
      </xdr:nvCxnSpPr>
      <xdr:spPr>
        <a:xfrm flipV="1">
          <a:off x="9639300" y="10034284"/>
          <a:ext cx="8382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99446</xdr:rowOff>
    </xdr:from>
    <xdr:to>
      <xdr:col>14</xdr:col>
      <xdr:colOff>28575</xdr:colOff>
      <xdr:row>58</xdr:row>
      <xdr:rowOff>124337</xdr:rowOff>
    </xdr:to>
    <xdr:cxnSp macro="">
      <xdr:nvCxnSpPr>
        <xdr:cNvPr id="346" name="直線コネクタ 345"/>
        <xdr:cNvCxnSpPr/>
      </xdr:nvCxnSpPr>
      <xdr:spPr>
        <a:xfrm flipV="1">
          <a:off x="8750300" y="10043546"/>
          <a:ext cx="8890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124337</xdr:rowOff>
    </xdr:from>
    <xdr:to>
      <xdr:col>12</xdr:col>
      <xdr:colOff>511175</xdr:colOff>
      <xdr:row>58</xdr:row>
      <xdr:rowOff>136985</xdr:rowOff>
    </xdr:to>
    <xdr:cxnSp macro="">
      <xdr:nvCxnSpPr>
        <xdr:cNvPr id="349" name="直線コネクタ 348"/>
        <xdr:cNvCxnSpPr/>
      </xdr:nvCxnSpPr>
      <xdr:spPr>
        <a:xfrm flipV="1">
          <a:off x="7861300" y="10068437"/>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136985</xdr:rowOff>
    </xdr:from>
    <xdr:to>
      <xdr:col>11</xdr:col>
      <xdr:colOff>307975</xdr:colOff>
      <xdr:row>58</xdr:row>
      <xdr:rowOff>150555</xdr:rowOff>
    </xdr:to>
    <xdr:cxnSp macro="">
      <xdr:nvCxnSpPr>
        <xdr:cNvPr id="352" name="直線コネクタ 351"/>
        <xdr:cNvCxnSpPr/>
      </xdr:nvCxnSpPr>
      <xdr:spPr>
        <a:xfrm flipV="1">
          <a:off x="6972300" y="10081085"/>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39384</xdr:rowOff>
    </xdr:from>
    <xdr:to>
      <xdr:col>15</xdr:col>
      <xdr:colOff>231775</xdr:colOff>
      <xdr:row>58</xdr:row>
      <xdr:rowOff>140984</xdr:rowOff>
    </xdr:to>
    <xdr:sp macro="" textlink="">
      <xdr:nvSpPr>
        <xdr:cNvPr id="362" name="円/楕円 361"/>
        <xdr:cNvSpPr/>
      </xdr:nvSpPr>
      <xdr:spPr>
        <a:xfrm>
          <a:off x="10426700" y="99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170211</xdr:rowOff>
    </xdr:from>
    <xdr:ext cx="599010" cy="259045"/>
    <xdr:sp macro="" textlink="">
      <xdr:nvSpPr>
        <xdr:cNvPr id="363" name="農林水産業費該当値テキスト"/>
        <xdr:cNvSpPr txBox="1"/>
      </xdr:nvSpPr>
      <xdr:spPr>
        <a:xfrm>
          <a:off x="10528300" y="97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48646</xdr:rowOff>
    </xdr:from>
    <xdr:to>
      <xdr:col>14</xdr:col>
      <xdr:colOff>79375</xdr:colOff>
      <xdr:row>58</xdr:row>
      <xdr:rowOff>150246</xdr:rowOff>
    </xdr:to>
    <xdr:sp macro="" textlink="">
      <xdr:nvSpPr>
        <xdr:cNvPr id="364" name="円/楕円 363"/>
        <xdr:cNvSpPr/>
      </xdr:nvSpPr>
      <xdr:spPr>
        <a:xfrm>
          <a:off x="9588500" y="99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166773</xdr:rowOff>
    </xdr:from>
    <xdr:ext cx="599010" cy="259045"/>
    <xdr:sp macro="" textlink="">
      <xdr:nvSpPr>
        <xdr:cNvPr id="365" name="テキスト ボックス 364"/>
        <xdr:cNvSpPr txBox="1"/>
      </xdr:nvSpPr>
      <xdr:spPr>
        <a:xfrm>
          <a:off x="9339794" y="976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73537</xdr:rowOff>
    </xdr:from>
    <xdr:to>
      <xdr:col>12</xdr:col>
      <xdr:colOff>561975</xdr:colOff>
      <xdr:row>59</xdr:row>
      <xdr:rowOff>3687</xdr:rowOff>
    </xdr:to>
    <xdr:sp macro="" textlink="">
      <xdr:nvSpPr>
        <xdr:cNvPr id="366" name="円/楕円 365"/>
        <xdr:cNvSpPr/>
      </xdr:nvSpPr>
      <xdr:spPr>
        <a:xfrm>
          <a:off x="8699500" y="100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20214</xdr:rowOff>
    </xdr:from>
    <xdr:ext cx="599010" cy="259045"/>
    <xdr:sp macro="" textlink="">
      <xdr:nvSpPr>
        <xdr:cNvPr id="367" name="テキスト ボックス 366"/>
        <xdr:cNvSpPr txBox="1"/>
      </xdr:nvSpPr>
      <xdr:spPr>
        <a:xfrm>
          <a:off x="8450794" y="979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86185</xdr:rowOff>
    </xdr:from>
    <xdr:to>
      <xdr:col>11</xdr:col>
      <xdr:colOff>358775</xdr:colOff>
      <xdr:row>59</xdr:row>
      <xdr:rowOff>16335</xdr:rowOff>
    </xdr:to>
    <xdr:sp macro="" textlink="">
      <xdr:nvSpPr>
        <xdr:cNvPr id="368" name="円/楕円 367"/>
        <xdr:cNvSpPr/>
      </xdr:nvSpPr>
      <xdr:spPr>
        <a:xfrm>
          <a:off x="7810500" y="100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32862</xdr:rowOff>
    </xdr:from>
    <xdr:ext cx="599010" cy="259045"/>
    <xdr:sp macro="" textlink="">
      <xdr:nvSpPr>
        <xdr:cNvPr id="369" name="テキスト ボックス 368"/>
        <xdr:cNvSpPr txBox="1"/>
      </xdr:nvSpPr>
      <xdr:spPr>
        <a:xfrm>
          <a:off x="7561794" y="980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99755</xdr:rowOff>
    </xdr:from>
    <xdr:to>
      <xdr:col>10</xdr:col>
      <xdr:colOff>155575</xdr:colOff>
      <xdr:row>59</xdr:row>
      <xdr:rowOff>29905</xdr:rowOff>
    </xdr:to>
    <xdr:sp macro="" textlink="">
      <xdr:nvSpPr>
        <xdr:cNvPr id="370" name="円/楕円 369"/>
        <xdr:cNvSpPr/>
      </xdr:nvSpPr>
      <xdr:spPr>
        <a:xfrm>
          <a:off x="6921500" y="100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46432</xdr:rowOff>
    </xdr:from>
    <xdr:ext cx="599010" cy="259045"/>
    <xdr:sp macro="" textlink="">
      <xdr:nvSpPr>
        <xdr:cNvPr id="371" name="テキスト ボックス 370"/>
        <xdr:cNvSpPr txBox="1"/>
      </xdr:nvSpPr>
      <xdr:spPr>
        <a:xfrm>
          <a:off x="6672794" y="981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53297</xdr:rowOff>
    </xdr:from>
    <xdr:to>
      <xdr:col>15</xdr:col>
      <xdr:colOff>180975</xdr:colOff>
      <xdr:row>77</xdr:row>
      <xdr:rowOff>23205</xdr:rowOff>
    </xdr:to>
    <xdr:cxnSp macro="">
      <xdr:nvCxnSpPr>
        <xdr:cNvPr id="400" name="直線コネクタ 399"/>
        <xdr:cNvCxnSpPr/>
      </xdr:nvCxnSpPr>
      <xdr:spPr>
        <a:xfrm flipV="1">
          <a:off x="9639300" y="12912047"/>
          <a:ext cx="838200" cy="3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151554</xdr:rowOff>
    </xdr:from>
    <xdr:to>
      <xdr:col>14</xdr:col>
      <xdr:colOff>28575</xdr:colOff>
      <xdr:row>77</xdr:row>
      <xdr:rowOff>23205</xdr:rowOff>
    </xdr:to>
    <xdr:cxnSp macro="">
      <xdr:nvCxnSpPr>
        <xdr:cNvPr id="403" name="直線コネクタ 402"/>
        <xdr:cNvCxnSpPr/>
      </xdr:nvCxnSpPr>
      <xdr:spPr>
        <a:xfrm>
          <a:off x="8750300" y="13181754"/>
          <a:ext cx="889000" cy="4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151554</xdr:rowOff>
    </xdr:from>
    <xdr:to>
      <xdr:col>12</xdr:col>
      <xdr:colOff>511175</xdr:colOff>
      <xdr:row>76</xdr:row>
      <xdr:rowOff>161981</xdr:rowOff>
    </xdr:to>
    <xdr:cxnSp macro="">
      <xdr:nvCxnSpPr>
        <xdr:cNvPr id="406" name="直線コネクタ 405"/>
        <xdr:cNvCxnSpPr/>
      </xdr:nvCxnSpPr>
      <xdr:spPr>
        <a:xfrm flipV="1">
          <a:off x="7861300" y="13181754"/>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161981</xdr:rowOff>
    </xdr:from>
    <xdr:to>
      <xdr:col>11</xdr:col>
      <xdr:colOff>307975</xdr:colOff>
      <xdr:row>77</xdr:row>
      <xdr:rowOff>97386</xdr:rowOff>
    </xdr:to>
    <xdr:cxnSp macro="">
      <xdr:nvCxnSpPr>
        <xdr:cNvPr id="409" name="直線コネクタ 408"/>
        <xdr:cNvCxnSpPr/>
      </xdr:nvCxnSpPr>
      <xdr:spPr>
        <a:xfrm flipV="1">
          <a:off x="6972300" y="13192181"/>
          <a:ext cx="889000" cy="10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2497</xdr:rowOff>
    </xdr:from>
    <xdr:to>
      <xdr:col>15</xdr:col>
      <xdr:colOff>231775</xdr:colOff>
      <xdr:row>75</xdr:row>
      <xdr:rowOff>104097</xdr:rowOff>
    </xdr:to>
    <xdr:sp macro="" textlink="">
      <xdr:nvSpPr>
        <xdr:cNvPr id="419" name="円/楕円 418"/>
        <xdr:cNvSpPr/>
      </xdr:nvSpPr>
      <xdr:spPr>
        <a:xfrm>
          <a:off x="10426700" y="128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25374</xdr:rowOff>
    </xdr:from>
    <xdr:ext cx="599010" cy="259045"/>
    <xdr:sp macro="" textlink="">
      <xdr:nvSpPr>
        <xdr:cNvPr id="420" name="商工費該当値テキスト"/>
        <xdr:cNvSpPr txBox="1"/>
      </xdr:nvSpPr>
      <xdr:spPr>
        <a:xfrm>
          <a:off x="10528300" y="1271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177,678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143855</xdr:rowOff>
    </xdr:from>
    <xdr:to>
      <xdr:col>14</xdr:col>
      <xdr:colOff>79375</xdr:colOff>
      <xdr:row>77</xdr:row>
      <xdr:rowOff>74005</xdr:rowOff>
    </xdr:to>
    <xdr:sp macro="" textlink="">
      <xdr:nvSpPr>
        <xdr:cNvPr id="421" name="円/楕円 420"/>
        <xdr:cNvSpPr/>
      </xdr:nvSpPr>
      <xdr:spPr>
        <a:xfrm>
          <a:off x="9588500" y="131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90533</xdr:rowOff>
    </xdr:from>
    <xdr:ext cx="534377" cy="259045"/>
    <xdr:sp macro="" textlink="">
      <xdr:nvSpPr>
        <xdr:cNvPr id="422" name="テキスト ボックス 421"/>
        <xdr:cNvSpPr txBox="1"/>
      </xdr:nvSpPr>
      <xdr:spPr>
        <a:xfrm>
          <a:off x="9372111" y="1294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100754</xdr:rowOff>
    </xdr:from>
    <xdr:to>
      <xdr:col>12</xdr:col>
      <xdr:colOff>561975</xdr:colOff>
      <xdr:row>77</xdr:row>
      <xdr:rowOff>30904</xdr:rowOff>
    </xdr:to>
    <xdr:sp macro="" textlink="">
      <xdr:nvSpPr>
        <xdr:cNvPr id="423" name="円/楕円 422"/>
        <xdr:cNvSpPr/>
      </xdr:nvSpPr>
      <xdr:spPr>
        <a:xfrm>
          <a:off x="8699500" y="131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47430</xdr:rowOff>
    </xdr:from>
    <xdr:ext cx="599010" cy="259045"/>
    <xdr:sp macro="" textlink="">
      <xdr:nvSpPr>
        <xdr:cNvPr id="424" name="テキスト ボックス 423"/>
        <xdr:cNvSpPr txBox="1"/>
      </xdr:nvSpPr>
      <xdr:spPr>
        <a:xfrm>
          <a:off x="8450794" y="1290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111181</xdr:rowOff>
    </xdr:from>
    <xdr:to>
      <xdr:col>11</xdr:col>
      <xdr:colOff>358775</xdr:colOff>
      <xdr:row>77</xdr:row>
      <xdr:rowOff>41331</xdr:rowOff>
    </xdr:to>
    <xdr:sp macro="" textlink="">
      <xdr:nvSpPr>
        <xdr:cNvPr id="425" name="円/楕円 424"/>
        <xdr:cNvSpPr/>
      </xdr:nvSpPr>
      <xdr:spPr>
        <a:xfrm>
          <a:off x="7810500" y="131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57858</xdr:rowOff>
    </xdr:from>
    <xdr:ext cx="599010" cy="259045"/>
    <xdr:sp macro="" textlink="">
      <xdr:nvSpPr>
        <xdr:cNvPr id="426" name="テキスト ボックス 425"/>
        <xdr:cNvSpPr txBox="1"/>
      </xdr:nvSpPr>
      <xdr:spPr>
        <a:xfrm>
          <a:off x="7561794" y="1291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104,152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46586</xdr:rowOff>
    </xdr:from>
    <xdr:to>
      <xdr:col>10</xdr:col>
      <xdr:colOff>155575</xdr:colOff>
      <xdr:row>77</xdr:row>
      <xdr:rowOff>148186</xdr:rowOff>
    </xdr:to>
    <xdr:sp macro="" textlink="">
      <xdr:nvSpPr>
        <xdr:cNvPr id="427" name="円/楕円 426"/>
        <xdr:cNvSpPr/>
      </xdr:nvSpPr>
      <xdr:spPr>
        <a:xfrm>
          <a:off x="6921500" y="132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164713</xdr:rowOff>
    </xdr:from>
    <xdr:ext cx="534377" cy="259045"/>
    <xdr:sp macro="" textlink="">
      <xdr:nvSpPr>
        <xdr:cNvPr id="428" name="テキスト ボックス 427"/>
        <xdr:cNvSpPr txBox="1"/>
      </xdr:nvSpPr>
      <xdr:spPr>
        <a:xfrm>
          <a:off x="6705111" y="130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63116</xdr:rowOff>
    </xdr:from>
    <xdr:to>
      <xdr:col>15</xdr:col>
      <xdr:colOff>180975</xdr:colOff>
      <xdr:row>98</xdr:row>
      <xdr:rowOff>73667</xdr:rowOff>
    </xdr:to>
    <xdr:cxnSp macro="">
      <xdr:nvCxnSpPr>
        <xdr:cNvPr id="455" name="直線コネクタ 454"/>
        <xdr:cNvCxnSpPr/>
      </xdr:nvCxnSpPr>
      <xdr:spPr>
        <a:xfrm flipV="1">
          <a:off x="9639300" y="16865216"/>
          <a:ext cx="838200" cy="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73667</xdr:rowOff>
    </xdr:from>
    <xdr:to>
      <xdr:col>14</xdr:col>
      <xdr:colOff>28575</xdr:colOff>
      <xdr:row>98</xdr:row>
      <xdr:rowOff>77248</xdr:rowOff>
    </xdr:to>
    <xdr:cxnSp macro="">
      <xdr:nvCxnSpPr>
        <xdr:cNvPr id="458" name="直線コネクタ 457"/>
        <xdr:cNvCxnSpPr/>
      </xdr:nvCxnSpPr>
      <xdr:spPr>
        <a:xfrm flipV="1">
          <a:off x="8750300" y="1687576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77248</xdr:rowOff>
    </xdr:from>
    <xdr:to>
      <xdr:col>12</xdr:col>
      <xdr:colOff>511175</xdr:colOff>
      <xdr:row>98</xdr:row>
      <xdr:rowOff>80384</xdr:rowOff>
    </xdr:to>
    <xdr:cxnSp macro="">
      <xdr:nvCxnSpPr>
        <xdr:cNvPr id="461" name="直線コネクタ 460"/>
        <xdr:cNvCxnSpPr/>
      </xdr:nvCxnSpPr>
      <xdr:spPr>
        <a:xfrm flipV="1">
          <a:off x="7861300" y="1687934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158401</xdr:rowOff>
    </xdr:from>
    <xdr:to>
      <xdr:col>11</xdr:col>
      <xdr:colOff>307975</xdr:colOff>
      <xdr:row>98</xdr:row>
      <xdr:rowOff>80384</xdr:rowOff>
    </xdr:to>
    <xdr:cxnSp macro="">
      <xdr:nvCxnSpPr>
        <xdr:cNvPr id="464" name="直線コネクタ 463"/>
        <xdr:cNvCxnSpPr/>
      </xdr:nvCxnSpPr>
      <xdr:spPr>
        <a:xfrm>
          <a:off x="6972300" y="16789051"/>
          <a:ext cx="889000" cy="9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12316</xdr:rowOff>
    </xdr:from>
    <xdr:to>
      <xdr:col>15</xdr:col>
      <xdr:colOff>231775</xdr:colOff>
      <xdr:row>98</xdr:row>
      <xdr:rowOff>113916</xdr:rowOff>
    </xdr:to>
    <xdr:sp macro="" textlink="">
      <xdr:nvSpPr>
        <xdr:cNvPr id="474" name="円/楕円 473"/>
        <xdr:cNvSpPr/>
      </xdr:nvSpPr>
      <xdr:spPr>
        <a:xfrm>
          <a:off x="10426700" y="16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143143</xdr:rowOff>
    </xdr:from>
    <xdr:ext cx="599010" cy="259045"/>
    <xdr:sp macro="" textlink="">
      <xdr:nvSpPr>
        <xdr:cNvPr id="475" name="土木費該当値テキスト"/>
        <xdr:cNvSpPr txBox="1"/>
      </xdr:nvSpPr>
      <xdr:spPr>
        <a:xfrm>
          <a:off x="10528300" y="1660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22867</xdr:rowOff>
    </xdr:from>
    <xdr:to>
      <xdr:col>14</xdr:col>
      <xdr:colOff>79375</xdr:colOff>
      <xdr:row>98</xdr:row>
      <xdr:rowOff>124467</xdr:rowOff>
    </xdr:to>
    <xdr:sp macro="" textlink="">
      <xdr:nvSpPr>
        <xdr:cNvPr id="476" name="円/楕円 475"/>
        <xdr:cNvSpPr/>
      </xdr:nvSpPr>
      <xdr:spPr>
        <a:xfrm>
          <a:off x="9588500" y="168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140994</xdr:rowOff>
    </xdr:from>
    <xdr:ext cx="599010" cy="259045"/>
    <xdr:sp macro="" textlink="">
      <xdr:nvSpPr>
        <xdr:cNvPr id="477" name="テキスト ボックス 476"/>
        <xdr:cNvSpPr txBox="1"/>
      </xdr:nvSpPr>
      <xdr:spPr>
        <a:xfrm>
          <a:off x="9339794" y="1660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26448</xdr:rowOff>
    </xdr:from>
    <xdr:to>
      <xdr:col>12</xdr:col>
      <xdr:colOff>561975</xdr:colOff>
      <xdr:row>98</xdr:row>
      <xdr:rowOff>128048</xdr:rowOff>
    </xdr:to>
    <xdr:sp macro="" textlink="">
      <xdr:nvSpPr>
        <xdr:cNvPr id="478" name="円/楕円 477"/>
        <xdr:cNvSpPr/>
      </xdr:nvSpPr>
      <xdr:spPr>
        <a:xfrm>
          <a:off x="8699500" y="168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119175</xdr:rowOff>
    </xdr:from>
    <xdr:ext cx="599010" cy="259045"/>
    <xdr:sp macro="" textlink="">
      <xdr:nvSpPr>
        <xdr:cNvPr id="479" name="テキスト ボックス 478"/>
        <xdr:cNvSpPr txBox="1"/>
      </xdr:nvSpPr>
      <xdr:spPr>
        <a:xfrm>
          <a:off x="8450794" y="1692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29584</xdr:rowOff>
    </xdr:from>
    <xdr:to>
      <xdr:col>11</xdr:col>
      <xdr:colOff>358775</xdr:colOff>
      <xdr:row>98</xdr:row>
      <xdr:rowOff>131184</xdr:rowOff>
    </xdr:to>
    <xdr:sp macro="" textlink="">
      <xdr:nvSpPr>
        <xdr:cNvPr id="480" name="円/楕円 479"/>
        <xdr:cNvSpPr/>
      </xdr:nvSpPr>
      <xdr:spPr>
        <a:xfrm>
          <a:off x="7810500" y="168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122311</xdr:rowOff>
    </xdr:from>
    <xdr:ext cx="599010" cy="259045"/>
    <xdr:sp macro="" textlink="">
      <xdr:nvSpPr>
        <xdr:cNvPr id="481" name="テキスト ボックス 480"/>
        <xdr:cNvSpPr txBox="1"/>
      </xdr:nvSpPr>
      <xdr:spPr>
        <a:xfrm>
          <a:off x="7561794" y="1692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129,737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107601</xdr:rowOff>
    </xdr:from>
    <xdr:to>
      <xdr:col>10</xdr:col>
      <xdr:colOff>155575</xdr:colOff>
      <xdr:row>98</xdr:row>
      <xdr:rowOff>37751</xdr:rowOff>
    </xdr:to>
    <xdr:sp macro="" textlink="">
      <xdr:nvSpPr>
        <xdr:cNvPr id="482" name="円/楕円 481"/>
        <xdr:cNvSpPr/>
      </xdr:nvSpPr>
      <xdr:spPr>
        <a:xfrm>
          <a:off x="6921500" y="167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54278</xdr:rowOff>
    </xdr:from>
    <xdr:ext cx="599010" cy="259045"/>
    <xdr:sp macro="" textlink="">
      <xdr:nvSpPr>
        <xdr:cNvPr id="483" name="テキスト ボックス 482"/>
        <xdr:cNvSpPr txBox="1"/>
      </xdr:nvSpPr>
      <xdr:spPr>
        <a:xfrm>
          <a:off x="6672794" y="1651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15235</xdr:rowOff>
    </xdr:from>
    <xdr:to>
      <xdr:col>23</xdr:col>
      <xdr:colOff>517525</xdr:colOff>
      <xdr:row>37</xdr:row>
      <xdr:rowOff>66586</xdr:rowOff>
    </xdr:to>
    <xdr:cxnSp macro="">
      <xdr:nvCxnSpPr>
        <xdr:cNvPr id="512" name="直線コネクタ 511"/>
        <xdr:cNvCxnSpPr/>
      </xdr:nvCxnSpPr>
      <xdr:spPr>
        <a:xfrm>
          <a:off x="15481300" y="6187435"/>
          <a:ext cx="838200" cy="2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15235</xdr:rowOff>
    </xdr:from>
    <xdr:to>
      <xdr:col>22</xdr:col>
      <xdr:colOff>365125</xdr:colOff>
      <xdr:row>37</xdr:row>
      <xdr:rowOff>28296</xdr:rowOff>
    </xdr:to>
    <xdr:cxnSp macro="">
      <xdr:nvCxnSpPr>
        <xdr:cNvPr id="515" name="直線コネクタ 514"/>
        <xdr:cNvCxnSpPr/>
      </xdr:nvCxnSpPr>
      <xdr:spPr>
        <a:xfrm flipV="1">
          <a:off x="14592300" y="6187435"/>
          <a:ext cx="889000" cy="18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17993</xdr:rowOff>
    </xdr:from>
    <xdr:to>
      <xdr:col>21</xdr:col>
      <xdr:colOff>161925</xdr:colOff>
      <xdr:row>37</xdr:row>
      <xdr:rowOff>28296</xdr:rowOff>
    </xdr:to>
    <xdr:cxnSp macro="">
      <xdr:nvCxnSpPr>
        <xdr:cNvPr id="518" name="直線コネクタ 517"/>
        <xdr:cNvCxnSpPr/>
      </xdr:nvCxnSpPr>
      <xdr:spPr>
        <a:xfrm>
          <a:off x="13703300" y="6361643"/>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17993</xdr:rowOff>
    </xdr:from>
    <xdr:to>
      <xdr:col>19</xdr:col>
      <xdr:colOff>644525</xdr:colOff>
      <xdr:row>37</xdr:row>
      <xdr:rowOff>80698</xdr:rowOff>
    </xdr:to>
    <xdr:cxnSp macro="">
      <xdr:nvCxnSpPr>
        <xdr:cNvPr id="521" name="直線コネクタ 520"/>
        <xdr:cNvCxnSpPr/>
      </xdr:nvCxnSpPr>
      <xdr:spPr>
        <a:xfrm flipV="1">
          <a:off x="12814300" y="6361643"/>
          <a:ext cx="8890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15786</xdr:rowOff>
    </xdr:from>
    <xdr:to>
      <xdr:col>23</xdr:col>
      <xdr:colOff>568325</xdr:colOff>
      <xdr:row>37</xdr:row>
      <xdr:rowOff>117386</xdr:rowOff>
    </xdr:to>
    <xdr:sp macro="" textlink="">
      <xdr:nvSpPr>
        <xdr:cNvPr id="531" name="円/楕円 530"/>
        <xdr:cNvSpPr/>
      </xdr:nvSpPr>
      <xdr:spPr>
        <a:xfrm>
          <a:off x="16268700" y="63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165663</xdr:rowOff>
    </xdr:from>
    <xdr:ext cx="534377" cy="259045"/>
    <xdr:sp macro="" textlink="">
      <xdr:nvSpPr>
        <xdr:cNvPr id="532" name="消防費該当値テキスト"/>
        <xdr:cNvSpPr txBox="1"/>
      </xdr:nvSpPr>
      <xdr:spPr>
        <a:xfrm>
          <a:off x="16370300" y="63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42,095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135885</xdr:rowOff>
    </xdr:from>
    <xdr:to>
      <xdr:col>22</xdr:col>
      <xdr:colOff>415925</xdr:colOff>
      <xdr:row>36</xdr:row>
      <xdr:rowOff>66035</xdr:rowOff>
    </xdr:to>
    <xdr:sp macro="" textlink="">
      <xdr:nvSpPr>
        <xdr:cNvPr id="533" name="円/楕円 532"/>
        <xdr:cNvSpPr/>
      </xdr:nvSpPr>
      <xdr:spPr>
        <a:xfrm>
          <a:off x="15430500" y="613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82562</xdr:rowOff>
    </xdr:from>
    <xdr:ext cx="534377" cy="259045"/>
    <xdr:sp macro="" textlink="">
      <xdr:nvSpPr>
        <xdr:cNvPr id="534" name="テキスト ボックス 533"/>
        <xdr:cNvSpPr txBox="1"/>
      </xdr:nvSpPr>
      <xdr:spPr>
        <a:xfrm>
          <a:off x="15214111" y="591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148946</xdr:rowOff>
    </xdr:from>
    <xdr:to>
      <xdr:col>21</xdr:col>
      <xdr:colOff>212725</xdr:colOff>
      <xdr:row>37</xdr:row>
      <xdr:rowOff>79096</xdr:rowOff>
    </xdr:to>
    <xdr:sp macro="" textlink="">
      <xdr:nvSpPr>
        <xdr:cNvPr id="535" name="円/楕円 534"/>
        <xdr:cNvSpPr/>
      </xdr:nvSpPr>
      <xdr:spPr>
        <a:xfrm>
          <a:off x="14541500" y="63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70223</xdr:rowOff>
    </xdr:from>
    <xdr:ext cx="534377" cy="259045"/>
    <xdr:sp macro="" textlink="">
      <xdr:nvSpPr>
        <xdr:cNvPr id="536" name="テキスト ボックス 535"/>
        <xdr:cNvSpPr txBox="1"/>
      </xdr:nvSpPr>
      <xdr:spPr>
        <a:xfrm>
          <a:off x="14325111" y="64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138643</xdr:rowOff>
    </xdr:from>
    <xdr:to>
      <xdr:col>20</xdr:col>
      <xdr:colOff>9525</xdr:colOff>
      <xdr:row>37</xdr:row>
      <xdr:rowOff>68793</xdr:rowOff>
    </xdr:to>
    <xdr:sp macro="" textlink="">
      <xdr:nvSpPr>
        <xdr:cNvPr id="537" name="円/楕円 536"/>
        <xdr:cNvSpPr/>
      </xdr:nvSpPr>
      <xdr:spPr>
        <a:xfrm>
          <a:off x="13652500" y="63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85320</xdr:rowOff>
    </xdr:from>
    <xdr:ext cx="534377" cy="259045"/>
    <xdr:sp macro="" textlink="">
      <xdr:nvSpPr>
        <xdr:cNvPr id="538" name="テキスト ボックス 537"/>
        <xdr:cNvSpPr txBox="1"/>
      </xdr:nvSpPr>
      <xdr:spPr>
        <a:xfrm>
          <a:off x="13436111" y="60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29898</xdr:rowOff>
    </xdr:from>
    <xdr:to>
      <xdr:col>18</xdr:col>
      <xdr:colOff>492125</xdr:colOff>
      <xdr:row>37</xdr:row>
      <xdr:rowOff>131498</xdr:rowOff>
    </xdr:to>
    <xdr:sp macro="" textlink="">
      <xdr:nvSpPr>
        <xdr:cNvPr id="539" name="円/楕円 538"/>
        <xdr:cNvSpPr/>
      </xdr:nvSpPr>
      <xdr:spPr>
        <a:xfrm>
          <a:off x="12763500" y="63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122625</xdr:rowOff>
    </xdr:from>
    <xdr:ext cx="534377" cy="259045"/>
    <xdr:sp macro="" textlink="">
      <xdr:nvSpPr>
        <xdr:cNvPr id="540" name="テキスト ボックス 539"/>
        <xdr:cNvSpPr txBox="1"/>
      </xdr:nvSpPr>
      <xdr:spPr>
        <a:xfrm>
          <a:off x="12547111" y="64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46669</xdr:rowOff>
    </xdr:from>
    <xdr:to>
      <xdr:col>23</xdr:col>
      <xdr:colOff>517525</xdr:colOff>
      <xdr:row>57</xdr:row>
      <xdr:rowOff>10230</xdr:rowOff>
    </xdr:to>
    <xdr:cxnSp macro="">
      <xdr:nvCxnSpPr>
        <xdr:cNvPr id="569" name="直線コネクタ 568"/>
        <xdr:cNvCxnSpPr/>
      </xdr:nvCxnSpPr>
      <xdr:spPr>
        <a:xfrm>
          <a:off x="15481300" y="9647869"/>
          <a:ext cx="838200" cy="1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42878</xdr:rowOff>
    </xdr:from>
    <xdr:to>
      <xdr:col>22</xdr:col>
      <xdr:colOff>365125</xdr:colOff>
      <xdr:row>56</xdr:row>
      <xdr:rowOff>46669</xdr:rowOff>
    </xdr:to>
    <xdr:cxnSp macro="">
      <xdr:nvCxnSpPr>
        <xdr:cNvPr id="572" name="直線コネクタ 571"/>
        <xdr:cNvCxnSpPr/>
      </xdr:nvCxnSpPr>
      <xdr:spPr>
        <a:xfrm>
          <a:off x="14592300" y="9644078"/>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42878</xdr:rowOff>
    </xdr:from>
    <xdr:to>
      <xdr:col>21</xdr:col>
      <xdr:colOff>161925</xdr:colOff>
      <xdr:row>57</xdr:row>
      <xdr:rowOff>115705</xdr:rowOff>
    </xdr:to>
    <xdr:cxnSp macro="">
      <xdr:nvCxnSpPr>
        <xdr:cNvPr id="575" name="直線コネクタ 574"/>
        <xdr:cNvCxnSpPr/>
      </xdr:nvCxnSpPr>
      <xdr:spPr>
        <a:xfrm flipV="1">
          <a:off x="13703300" y="9644078"/>
          <a:ext cx="889000" cy="24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115705</xdr:rowOff>
    </xdr:from>
    <xdr:to>
      <xdr:col>19</xdr:col>
      <xdr:colOff>644525</xdr:colOff>
      <xdr:row>58</xdr:row>
      <xdr:rowOff>69440</xdr:rowOff>
    </xdr:to>
    <xdr:cxnSp macro="">
      <xdr:nvCxnSpPr>
        <xdr:cNvPr id="578" name="直線コネクタ 577"/>
        <xdr:cNvCxnSpPr/>
      </xdr:nvCxnSpPr>
      <xdr:spPr>
        <a:xfrm flipV="1">
          <a:off x="12814300" y="9888355"/>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130880</xdr:rowOff>
    </xdr:from>
    <xdr:to>
      <xdr:col>23</xdr:col>
      <xdr:colOff>568325</xdr:colOff>
      <xdr:row>57</xdr:row>
      <xdr:rowOff>61030</xdr:rowOff>
    </xdr:to>
    <xdr:sp macro="" textlink="">
      <xdr:nvSpPr>
        <xdr:cNvPr id="588" name="円/楕円 587"/>
        <xdr:cNvSpPr/>
      </xdr:nvSpPr>
      <xdr:spPr>
        <a:xfrm>
          <a:off x="16268700" y="97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153757</xdr:rowOff>
    </xdr:from>
    <xdr:ext cx="599010" cy="259045"/>
    <xdr:sp macro="" textlink="">
      <xdr:nvSpPr>
        <xdr:cNvPr id="589" name="教育費該当値テキスト"/>
        <xdr:cNvSpPr txBox="1"/>
      </xdr:nvSpPr>
      <xdr:spPr>
        <a:xfrm>
          <a:off x="16370300" y="958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197,963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167319</xdr:rowOff>
    </xdr:from>
    <xdr:to>
      <xdr:col>22</xdr:col>
      <xdr:colOff>415925</xdr:colOff>
      <xdr:row>56</xdr:row>
      <xdr:rowOff>97469</xdr:rowOff>
    </xdr:to>
    <xdr:sp macro="" textlink="">
      <xdr:nvSpPr>
        <xdr:cNvPr id="590" name="円/楕円 589"/>
        <xdr:cNvSpPr/>
      </xdr:nvSpPr>
      <xdr:spPr>
        <a:xfrm>
          <a:off x="15430500" y="95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113996</xdr:rowOff>
    </xdr:from>
    <xdr:ext cx="599010" cy="259045"/>
    <xdr:sp macro="" textlink="">
      <xdr:nvSpPr>
        <xdr:cNvPr id="591" name="テキスト ボックス 590"/>
        <xdr:cNvSpPr txBox="1"/>
      </xdr:nvSpPr>
      <xdr:spPr>
        <a:xfrm>
          <a:off x="15181794" y="937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268,835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163528</xdr:rowOff>
    </xdr:from>
    <xdr:to>
      <xdr:col>21</xdr:col>
      <xdr:colOff>212725</xdr:colOff>
      <xdr:row>56</xdr:row>
      <xdr:rowOff>93678</xdr:rowOff>
    </xdr:to>
    <xdr:sp macro="" textlink="">
      <xdr:nvSpPr>
        <xdr:cNvPr id="592" name="円/楕円 591"/>
        <xdr:cNvSpPr/>
      </xdr:nvSpPr>
      <xdr:spPr>
        <a:xfrm>
          <a:off x="14541500" y="95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110205</xdr:rowOff>
    </xdr:from>
    <xdr:ext cx="599010" cy="259045"/>
    <xdr:sp macro="" textlink="">
      <xdr:nvSpPr>
        <xdr:cNvPr id="593" name="テキスト ボックス 592"/>
        <xdr:cNvSpPr txBox="1"/>
      </xdr:nvSpPr>
      <xdr:spPr>
        <a:xfrm>
          <a:off x="14292794" y="936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270,825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64905</xdr:rowOff>
    </xdr:from>
    <xdr:to>
      <xdr:col>20</xdr:col>
      <xdr:colOff>9525</xdr:colOff>
      <xdr:row>57</xdr:row>
      <xdr:rowOff>166505</xdr:rowOff>
    </xdr:to>
    <xdr:sp macro="" textlink="">
      <xdr:nvSpPr>
        <xdr:cNvPr id="594" name="円/楕円 593"/>
        <xdr:cNvSpPr/>
      </xdr:nvSpPr>
      <xdr:spPr>
        <a:xfrm>
          <a:off x="13652500" y="9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11582</xdr:rowOff>
    </xdr:from>
    <xdr:ext cx="599010" cy="259045"/>
    <xdr:sp macro="" textlink="">
      <xdr:nvSpPr>
        <xdr:cNvPr id="595" name="テキスト ボックス 594"/>
        <xdr:cNvSpPr txBox="1"/>
      </xdr:nvSpPr>
      <xdr:spPr>
        <a:xfrm>
          <a:off x="13403794" y="96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142,596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18640</xdr:rowOff>
    </xdr:from>
    <xdr:to>
      <xdr:col>18</xdr:col>
      <xdr:colOff>492125</xdr:colOff>
      <xdr:row>58</xdr:row>
      <xdr:rowOff>120240</xdr:rowOff>
    </xdr:to>
    <xdr:sp macro="" textlink="">
      <xdr:nvSpPr>
        <xdr:cNvPr id="596" name="円/楕円 595"/>
        <xdr:cNvSpPr/>
      </xdr:nvSpPr>
      <xdr:spPr>
        <a:xfrm>
          <a:off x="12763500" y="99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111367</xdr:rowOff>
    </xdr:from>
    <xdr:ext cx="534377" cy="259045"/>
    <xdr:sp macro="" textlink="">
      <xdr:nvSpPr>
        <xdr:cNvPr id="597" name="テキスト ボックス 596"/>
        <xdr:cNvSpPr txBox="1"/>
      </xdr:nvSpPr>
      <xdr:spPr>
        <a:xfrm>
          <a:off x="12547111" y="1005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109944</xdr:rowOff>
    </xdr:from>
    <xdr:to>
      <xdr:col>23</xdr:col>
      <xdr:colOff>517525</xdr:colOff>
      <xdr:row>97</xdr:row>
      <xdr:rowOff>128705</xdr:rowOff>
    </xdr:to>
    <xdr:cxnSp macro="">
      <xdr:nvCxnSpPr>
        <xdr:cNvPr id="683" name="直線コネクタ 682"/>
        <xdr:cNvCxnSpPr/>
      </xdr:nvCxnSpPr>
      <xdr:spPr>
        <a:xfrm flipV="1">
          <a:off x="15481300" y="16740594"/>
          <a:ext cx="8382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128705</xdr:rowOff>
    </xdr:from>
    <xdr:to>
      <xdr:col>22</xdr:col>
      <xdr:colOff>365125</xdr:colOff>
      <xdr:row>97</xdr:row>
      <xdr:rowOff>132113</xdr:rowOff>
    </xdr:to>
    <xdr:cxnSp macro="">
      <xdr:nvCxnSpPr>
        <xdr:cNvPr id="686" name="直線コネクタ 685"/>
        <xdr:cNvCxnSpPr/>
      </xdr:nvCxnSpPr>
      <xdr:spPr>
        <a:xfrm flipV="1">
          <a:off x="14592300" y="16759355"/>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127315</xdr:rowOff>
    </xdr:from>
    <xdr:to>
      <xdr:col>21</xdr:col>
      <xdr:colOff>161925</xdr:colOff>
      <xdr:row>97</xdr:row>
      <xdr:rowOff>132113</xdr:rowOff>
    </xdr:to>
    <xdr:cxnSp macro="">
      <xdr:nvCxnSpPr>
        <xdr:cNvPr id="689" name="直線コネクタ 688"/>
        <xdr:cNvCxnSpPr/>
      </xdr:nvCxnSpPr>
      <xdr:spPr>
        <a:xfrm>
          <a:off x="13703300" y="16757965"/>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121882</xdr:rowOff>
    </xdr:from>
    <xdr:to>
      <xdr:col>19</xdr:col>
      <xdr:colOff>644525</xdr:colOff>
      <xdr:row>97</xdr:row>
      <xdr:rowOff>127315</xdr:rowOff>
    </xdr:to>
    <xdr:cxnSp macro="">
      <xdr:nvCxnSpPr>
        <xdr:cNvPr id="692" name="直線コネクタ 691"/>
        <xdr:cNvCxnSpPr/>
      </xdr:nvCxnSpPr>
      <xdr:spPr>
        <a:xfrm>
          <a:off x="12814300" y="16752532"/>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59144</xdr:rowOff>
    </xdr:from>
    <xdr:to>
      <xdr:col>23</xdr:col>
      <xdr:colOff>568325</xdr:colOff>
      <xdr:row>97</xdr:row>
      <xdr:rowOff>160744</xdr:rowOff>
    </xdr:to>
    <xdr:sp macro="" textlink="">
      <xdr:nvSpPr>
        <xdr:cNvPr id="702" name="円/楕円 701"/>
        <xdr:cNvSpPr/>
      </xdr:nvSpPr>
      <xdr:spPr>
        <a:xfrm>
          <a:off x="16268700" y="166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82021</xdr:rowOff>
    </xdr:from>
    <xdr:ext cx="599010" cy="259045"/>
    <xdr:sp macro="" textlink="">
      <xdr:nvSpPr>
        <xdr:cNvPr id="703" name="公債費該当値テキスト"/>
        <xdr:cNvSpPr txBox="1"/>
      </xdr:nvSpPr>
      <xdr:spPr>
        <a:xfrm>
          <a:off x="16370300" y="1654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77905</xdr:rowOff>
    </xdr:from>
    <xdr:to>
      <xdr:col>22</xdr:col>
      <xdr:colOff>415925</xdr:colOff>
      <xdr:row>98</xdr:row>
      <xdr:rowOff>8055</xdr:rowOff>
    </xdr:to>
    <xdr:sp macro="" textlink="">
      <xdr:nvSpPr>
        <xdr:cNvPr id="704" name="円/楕円 703"/>
        <xdr:cNvSpPr/>
      </xdr:nvSpPr>
      <xdr:spPr>
        <a:xfrm>
          <a:off x="15430500" y="167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24582</xdr:rowOff>
    </xdr:from>
    <xdr:ext cx="599010" cy="259045"/>
    <xdr:sp macro="" textlink="">
      <xdr:nvSpPr>
        <xdr:cNvPr id="705" name="テキスト ボックス 704"/>
        <xdr:cNvSpPr txBox="1"/>
      </xdr:nvSpPr>
      <xdr:spPr>
        <a:xfrm>
          <a:off x="15181794" y="1648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81313</xdr:rowOff>
    </xdr:from>
    <xdr:to>
      <xdr:col>21</xdr:col>
      <xdr:colOff>212725</xdr:colOff>
      <xdr:row>98</xdr:row>
      <xdr:rowOff>11463</xdr:rowOff>
    </xdr:to>
    <xdr:sp macro="" textlink="">
      <xdr:nvSpPr>
        <xdr:cNvPr id="706" name="円/楕円 705"/>
        <xdr:cNvSpPr/>
      </xdr:nvSpPr>
      <xdr:spPr>
        <a:xfrm>
          <a:off x="14541500" y="167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27990</xdr:rowOff>
    </xdr:from>
    <xdr:ext cx="599010" cy="259045"/>
    <xdr:sp macro="" textlink="">
      <xdr:nvSpPr>
        <xdr:cNvPr id="707" name="テキスト ボックス 706"/>
        <xdr:cNvSpPr txBox="1"/>
      </xdr:nvSpPr>
      <xdr:spPr>
        <a:xfrm>
          <a:off x="14292794" y="164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76515</xdr:rowOff>
    </xdr:from>
    <xdr:to>
      <xdr:col>20</xdr:col>
      <xdr:colOff>9525</xdr:colOff>
      <xdr:row>98</xdr:row>
      <xdr:rowOff>6665</xdr:rowOff>
    </xdr:to>
    <xdr:sp macro="" textlink="">
      <xdr:nvSpPr>
        <xdr:cNvPr id="708" name="円/楕円 707"/>
        <xdr:cNvSpPr/>
      </xdr:nvSpPr>
      <xdr:spPr>
        <a:xfrm>
          <a:off x="13652500" y="167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23192</xdr:rowOff>
    </xdr:from>
    <xdr:ext cx="599010" cy="259045"/>
    <xdr:sp macro="" textlink="">
      <xdr:nvSpPr>
        <xdr:cNvPr id="709" name="テキスト ボックス 708"/>
        <xdr:cNvSpPr txBox="1"/>
      </xdr:nvSpPr>
      <xdr:spPr>
        <a:xfrm>
          <a:off x="13403794" y="1648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71082</xdr:rowOff>
    </xdr:from>
    <xdr:to>
      <xdr:col>18</xdr:col>
      <xdr:colOff>492125</xdr:colOff>
      <xdr:row>98</xdr:row>
      <xdr:rowOff>1232</xdr:rowOff>
    </xdr:to>
    <xdr:sp macro="" textlink="">
      <xdr:nvSpPr>
        <xdr:cNvPr id="710" name="円/楕円 709"/>
        <xdr:cNvSpPr/>
      </xdr:nvSpPr>
      <xdr:spPr>
        <a:xfrm>
          <a:off x="12763500" y="167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17759</xdr:rowOff>
    </xdr:from>
    <xdr:ext cx="599010" cy="259045"/>
    <xdr:sp macro="" textlink="">
      <xdr:nvSpPr>
        <xdr:cNvPr id="711" name="テキスト ボックス 710"/>
        <xdr:cNvSpPr txBox="1"/>
      </xdr:nvSpPr>
      <xdr:spPr>
        <a:xfrm>
          <a:off x="12514794" y="1647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商工</a:t>
          </a:r>
          <a:r>
            <a:rPr kumimoji="1" lang="ja-JP" altLang="ja-JP" sz="1300">
              <a:solidFill>
                <a:schemeClr val="dk1"/>
              </a:solidFill>
              <a:effectLst/>
              <a:latin typeface="+mn-lt"/>
              <a:ea typeface="+mn-ea"/>
              <a:cs typeface="+mn-cs"/>
            </a:rPr>
            <a:t>費について、類似団体平均に比べ高い水準となっているが、その要因は、</a:t>
          </a:r>
          <a:r>
            <a:rPr kumimoji="1" lang="ja-JP" altLang="en-US" sz="1300">
              <a:solidFill>
                <a:schemeClr val="dk1"/>
              </a:solidFill>
              <a:effectLst/>
              <a:latin typeface="+mn-lt"/>
              <a:ea typeface="+mn-ea"/>
              <a:cs typeface="+mn-cs"/>
            </a:rPr>
            <a:t>地域資源の活用による商工業活性化</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推進する</a:t>
          </a:r>
          <a:r>
            <a:rPr kumimoji="1" lang="ja-JP" altLang="ja-JP" sz="1300">
              <a:solidFill>
                <a:schemeClr val="dk1"/>
              </a:solidFill>
              <a:effectLst/>
              <a:latin typeface="+mn-lt"/>
              <a:ea typeface="+mn-ea"/>
              <a:cs typeface="+mn-cs"/>
            </a:rPr>
            <a:t>ため、他の経費を見直し、</a:t>
          </a:r>
          <a:r>
            <a:rPr kumimoji="1" lang="ja-JP" altLang="en-US" sz="1300">
              <a:solidFill>
                <a:schemeClr val="dk1"/>
              </a:solidFill>
              <a:effectLst/>
              <a:latin typeface="+mn-lt"/>
              <a:ea typeface="+mn-ea"/>
              <a:cs typeface="+mn-cs"/>
            </a:rPr>
            <a:t>農山漁村活性化プロジェクト支援整備交付金事業（地域資源活用総合交流促進施設整備）</a:t>
          </a:r>
          <a:r>
            <a:rPr kumimoji="1" lang="ja-JP" altLang="ja-JP" sz="1300">
              <a:solidFill>
                <a:schemeClr val="dk1"/>
              </a:solidFill>
              <a:effectLst/>
              <a:latin typeface="+mn-lt"/>
              <a:ea typeface="+mn-ea"/>
              <a:cs typeface="+mn-cs"/>
            </a:rPr>
            <a:t>に重点的に取り組んできたことに伴い、普通建設事業費が増加したものである。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行財政改革を着実に進めていることから、実質収支額は継続的に黒字を確保している。</a:t>
          </a:r>
          <a:endParaRPr lang="ja-JP" altLang="ja-JP" sz="1400">
            <a:effectLst/>
          </a:endParaRPr>
        </a:p>
        <a:p>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実質単年度収支の悪化については、財政調整基金積立金の減少によるものである。</a:t>
          </a:r>
          <a:endParaRPr lang="en-US" altLang="ja-JP" sz="1400" b="0" i="0" baseline="0">
            <a:solidFill>
              <a:schemeClr val="dk1"/>
            </a:solidFill>
            <a:effectLst/>
            <a:latin typeface="+mn-lt"/>
            <a:ea typeface="+mn-ea"/>
            <a:cs typeface="+mn-cs"/>
          </a:endParaRPr>
        </a:p>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財政調整基金残高については、</a:t>
          </a:r>
          <a:r>
            <a:rPr lang="ja-JP" altLang="en-US" sz="1400" b="0" i="0" baseline="0">
              <a:solidFill>
                <a:schemeClr val="dk1"/>
              </a:solidFill>
              <a:effectLst/>
              <a:latin typeface="+mn-lt"/>
              <a:ea typeface="+mn-ea"/>
              <a:cs typeface="+mn-cs"/>
            </a:rPr>
            <a:t>近年横ばい状態が続いているが、行財政改革への取り組みを通じ経費縮減に努め、積み増しを行いたい。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一般会計については、国の経済対策や繰越金の増により黒字額が増加傾向である。</a:t>
          </a:r>
          <a:endParaRPr lang="ja-JP" altLang="ja-JP" sz="1400">
            <a:effectLst/>
          </a:endParaRPr>
        </a:p>
        <a:p>
          <a:pPr rtl="0"/>
          <a:r>
            <a:rPr lang="ja-JP" altLang="ja-JP" sz="1400" b="0" i="0" baseline="0">
              <a:solidFill>
                <a:schemeClr val="dk1"/>
              </a:solidFill>
              <a:effectLst/>
              <a:latin typeface="+mn-lt"/>
              <a:ea typeface="+mn-ea"/>
              <a:cs typeface="+mn-cs"/>
            </a:rPr>
            <a:t>　国民健康保険病院事業特別会計については、一般会計からの繰出金が多額になっているものの資金不足は発生していない。</a:t>
          </a:r>
          <a:endParaRPr lang="ja-JP" altLang="ja-JP" sz="1400">
            <a:effectLst/>
          </a:endParaRPr>
        </a:p>
        <a:p>
          <a:pPr rtl="0"/>
          <a:r>
            <a:rPr lang="ja-JP" altLang="ja-JP" sz="1400" b="0" i="0" baseline="0">
              <a:solidFill>
                <a:schemeClr val="dk1"/>
              </a:solidFill>
              <a:effectLst/>
              <a:latin typeface="+mn-lt"/>
              <a:ea typeface="+mn-ea"/>
              <a:cs typeface="+mn-cs"/>
            </a:rPr>
            <a:t>　その他の特別会計についても、一般会計からの繰出金があるものの黒字決算となっており、近年横ばい状態である。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7818760</v>
      </c>
      <c r="BO4" s="411"/>
      <c r="BP4" s="411"/>
      <c r="BQ4" s="411"/>
      <c r="BR4" s="411"/>
      <c r="BS4" s="411"/>
      <c r="BT4" s="411"/>
      <c r="BU4" s="412"/>
      <c r="BV4" s="410">
        <v>7953182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20.8</v>
      </c>
      <c r="CU4" s="588"/>
      <c r="CV4" s="588"/>
      <c r="CW4" s="588"/>
      <c r="CX4" s="588"/>
      <c r="CY4" s="588"/>
      <c r="CZ4" s="588"/>
      <c r="DA4" s="589"/>
      <c r="DB4" s="587">
        <v>19.2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6979155</v>
      </c>
      <c r="BO5" s="416"/>
      <c r="BP5" s="416"/>
      <c r="BQ5" s="416"/>
      <c r="BR5" s="416"/>
      <c r="BS5" s="416"/>
      <c r="BT5" s="416"/>
      <c r="BU5" s="417"/>
      <c r="BV5" s="415">
        <v>7215967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v>
      </c>
      <c r="CU5" s="386"/>
      <c r="CV5" s="386"/>
      <c r="CW5" s="386"/>
      <c r="CX5" s="386"/>
      <c r="CY5" s="386"/>
      <c r="CZ5" s="386"/>
      <c r="DA5" s="387"/>
      <c r="DB5" s="385">
        <v>76.8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839605</v>
      </c>
      <c r="BO6" s="416"/>
      <c r="BP6" s="416"/>
      <c r="BQ6" s="416"/>
      <c r="BR6" s="416"/>
      <c r="BS6" s="416"/>
      <c r="BT6" s="416"/>
      <c r="BU6" s="417"/>
      <c r="BV6" s="415">
        <v>737215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85.2</v>
      </c>
      <c r="CU6" s="562"/>
      <c r="CV6" s="562"/>
      <c r="CW6" s="562"/>
      <c r="CX6" s="562"/>
      <c r="CY6" s="562"/>
      <c r="CZ6" s="562"/>
      <c r="DA6" s="563"/>
      <c r="DB6" s="561">
        <v>80.5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110632</v>
      </c>
      <c r="BO7" s="416"/>
      <c r="BP7" s="416"/>
      <c r="BQ7" s="416"/>
      <c r="BR7" s="416"/>
      <c r="BS7" s="416"/>
      <c r="BT7" s="416"/>
      <c r="BU7" s="417"/>
      <c r="BV7" s="415">
        <v>43548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3512600</v>
      </c>
      <c r="CU7" s="416"/>
      <c r="CV7" s="416"/>
      <c r="CW7" s="416"/>
      <c r="CX7" s="416"/>
      <c r="CY7" s="416"/>
      <c r="CZ7" s="416"/>
      <c r="DA7" s="417"/>
      <c r="DB7" s="415">
        <v>3608977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728973</v>
      </c>
      <c r="BO8" s="416"/>
      <c r="BP8" s="416"/>
      <c r="BQ8" s="416"/>
      <c r="BR8" s="416"/>
      <c r="BS8" s="416"/>
      <c r="BT8" s="416"/>
      <c r="BU8" s="417"/>
      <c r="BV8" s="415">
        <v>693667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4054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35306</v>
      </c>
      <c r="BO9" s="416"/>
      <c r="BP9" s="416"/>
      <c r="BQ9" s="416"/>
      <c r="BR9" s="416"/>
      <c r="BS9" s="416"/>
      <c r="BT9" s="416"/>
      <c r="BU9" s="417"/>
      <c r="BV9" s="415">
        <v>68363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17.600000000000001</v>
      </c>
      <c r="CU9" s="386"/>
      <c r="CV9" s="386"/>
      <c r="CW9" s="386"/>
      <c r="CX9" s="386"/>
      <c r="CY9" s="386"/>
      <c r="CZ9" s="386"/>
      <c r="DA9" s="387"/>
      <c r="DB9" s="385">
        <v>16.3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4378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1097</v>
      </c>
      <c r="BO10" s="416"/>
      <c r="BP10" s="416"/>
      <c r="BQ10" s="416"/>
      <c r="BR10" s="416"/>
      <c r="BS10" s="416"/>
      <c r="BT10" s="416"/>
      <c r="BU10" s="417"/>
      <c r="BV10" s="415">
        <v>201131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4057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75300</v>
      </c>
      <c r="BO12" s="416"/>
      <c r="BP12" s="416"/>
      <c r="BQ12" s="416"/>
      <c r="BR12" s="416"/>
      <c r="BS12" s="416"/>
      <c r="BT12" s="416"/>
      <c r="BU12" s="417"/>
      <c r="BV12" s="415">
        <v>115000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4035</v>
      </c>
      <c r="S13" s="517"/>
      <c r="T13" s="517"/>
      <c r="U13" s="517"/>
      <c r="V13" s="518"/>
      <c r="W13" s="504" t="s">
        <v>124</v>
      </c>
      <c r="X13" s="428"/>
      <c r="Y13" s="428"/>
      <c r="Z13" s="428"/>
      <c r="AA13" s="428"/>
      <c r="AB13" s="429"/>
      <c r="AC13" s="391">
        <v>552</v>
      </c>
      <c r="AD13" s="392"/>
      <c r="AE13" s="392"/>
      <c r="AF13" s="392"/>
      <c r="AG13" s="393"/>
      <c r="AH13" s="391">
        <v>620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-38897</v>
      </c>
      <c r="BO13" s="416"/>
      <c r="BP13" s="416"/>
      <c r="BQ13" s="416"/>
      <c r="BR13" s="416"/>
      <c r="BS13" s="416"/>
      <c r="BT13" s="416"/>
      <c r="BU13" s="417"/>
      <c r="BV13" s="415">
        <v>154494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12.8</v>
      </c>
      <c r="CU13" s="386"/>
      <c r="CV13" s="386"/>
      <c r="CW13" s="386"/>
      <c r="CX13" s="386"/>
      <c r="CY13" s="386"/>
      <c r="CZ13" s="386"/>
      <c r="DA13" s="387"/>
      <c r="DB13" s="385">
        <v>12.4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4104</v>
      </c>
      <c r="S14" s="517"/>
      <c r="T14" s="517"/>
      <c r="U14" s="517"/>
      <c r="V14" s="518"/>
      <c r="W14" s="519"/>
      <c r="X14" s="431"/>
      <c r="Y14" s="431"/>
      <c r="Z14" s="431"/>
      <c r="AA14" s="431"/>
      <c r="AB14" s="432"/>
      <c r="AC14" s="509">
        <v>25.3</v>
      </c>
      <c r="AD14" s="510"/>
      <c r="AE14" s="510"/>
      <c r="AF14" s="510"/>
      <c r="AG14" s="511"/>
      <c r="AH14" s="509">
        <v>26.6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38.700000000000003</v>
      </c>
      <c r="CU14" s="488"/>
      <c r="CV14" s="488"/>
      <c r="CW14" s="488"/>
      <c r="CX14" s="488"/>
      <c r="CY14" s="488"/>
      <c r="CZ14" s="488"/>
      <c r="DA14" s="489"/>
      <c r="DB14" s="520">
        <v>34.5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4086</v>
      </c>
      <c r="S15" s="517"/>
      <c r="T15" s="517"/>
      <c r="U15" s="517"/>
      <c r="V15" s="518"/>
      <c r="W15" s="504" t="s">
        <v>131</v>
      </c>
      <c r="X15" s="428"/>
      <c r="Y15" s="428"/>
      <c r="Z15" s="428"/>
      <c r="AA15" s="428"/>
      <c r="AB15" s="429"/>
      <c r="AC15" s="391">
        <v>322</v>
      </c>
      <c r="AD15" s="392"/>
      <c r="AE15" s="392"/>
      <c r="AF15" s="392"/>
      <c r="AG15" s="393"/>
      <c r="AH15" s="391">
        <v>393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530239</v>
      </c>
      <c r="BO15" s="411"/>
      <c r="BP15" s="411"/>
      <c r="BQ15" s="411"/>
      <c r="BR15" s="411"/>
      <c r="BS15" s="411"/>
      <c r="BT15" s="411"/>
      <c r="BU15" s="412"/>
      <c r="BV15" s="410">
        <v>539159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14.8</v>
      </c>
      <c r="AD16" s="510"/>
      <c r="AE16" s="510"/>
      <c r="AF16" s="510"/>
      <c r="AG16" s="511"/>
      <c r="AH16" s="509">
        <v>16.899999999999999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3265391</v>
      </c>
      <c r="BO16" s="416"/>
      <c r="BP16" s="416"/>
      <c r="BQ16" s="416"/>
      <c r="BR16" s="416"/>
      <c r="BS16" s="416"/>
      <c r="BT16" s="416"/>
      <c r="BU16" s="417"/>
      <c r="BV16" s="415">
        <v>3312249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1304</v>
      </c>
      <c r="AD17" s="392"/>
      <c r="AE17" s="392"/>
      <c r="AF17" s="392"/>
      <c r="AG17" s="393"/>
      <c r="AH17" s="391">
        <v>1316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645482</v>
      </c>
      <c r="BO17" s="416"/>
      <c r="BP17" s="416"/>
      <c r="BQ17" s="416"/>
      <c r="BR17" s="416"/>
      <c r="BS17" s="416"/>
      <c r="BT17" s="416"/>
      <c r="BU17" s="417"/>
      <c r="BV17" s="415">
        <v>658061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520.69000000000005</v>
      </c>
      <c r="M18" s="480"/>
      <c r="N18" s="480"/>
      <c r="O18" s="480"/>
      <c r="P18" s="480"/>
      <c r="Q18" s="480"/>
      <c r="R18" s="481"/>
      <c r="S18" s="481"/>
      <c r="T18" s="481"/>
      <c r="U18" s="481"/>
      <c r="V18" s="482"/>
      <c r="W18" s="496"/>
      <c r="X18" s="497"/>
      <c r="Y18" s="497"/>
      <c r="Z18" s="497"/>
      <c r="AA18" s="497"/>
      <c r="AB18" s="505"/>
      <c r="AC18" s="379">
        <v>59.9</v>
      </c>
      <c r="AD18" s="380"/>
      <c r="AE18" s="380"/>
      <c r="AF18" s="380"/>
      <c r="AG18" s="483"/>
      <c r="AH18" s="379">
        <v>56.5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2916910</v>
      </c>
      <c r="BO18" s="416"/>
      <c r="BP18" s="416"/>
      <c r="BQ18" s="416"/>
      <c r="BR18" s="416"/>
      <c r="BS18" s="416"/>
      <c r="BT18" s="416"/>
      <c r="BU18" s="417"/>
      <c r="BV18" s="415">
        <v>2783101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4738663</v>
      </c>
      <c r="BO19" s="416"/>
      <c r="BP19" s="416"/>
      <c r="BQ19" s="416"/>
      <c r="BR19" s="416"/>
      <c r="BS19" s="416"/>
      <c r="BT19" s="416"/>
      <c r="BU19" s="417"/>
      <c r="BV19" s="415">
        <v>4818044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1782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7085578</v>
      </c>
      <c r="BO23" s="416"/>
      <c r="BP23" s="416"/>
      <c r="BQ23" s="416"/>
      <c r="BR23" s="416"/>
      <c r="BS23" s="416"/>
      <c r="BT23" s="416"/>
      <c r="BU23" s="417"/>
      <c r="BV23" s="415">
        <v>7263559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7000</v>
      </c>
      <c r="R24" s="392"/>
      <c r="S24" s="392"/>
      <c r="T24" s="392"/>
      <c r="U24" s="392"/>
      <c r="V24" s="393"/>
      <c r="W24" s="457"/>
      <c r="X24" s="448"/>
      <c r="Y24" s="449"/>
      <c r="Z24" s="388" t="s">
        <v>155</v>
      </c>
      <c r="AA24" s="389"/>
      <c r="AB24" s="389"/>
      <c r="AC24" s="389"/>
      <c r="AD24" s="389"/>
      <c r="AE24" s="389"/>
      <c r="AF24" s="389"/>
      <c r="AG24" s="390"/>
      <c r="AH24" s="391">
        <v>84</v>
      </c>
      <c r="AI24" s="392"/>
      <c r="AJ24" s="392"/>
      <c r="AK24" s="392"/>
      <c r="AL24" s="393"/>
      <c r="AM24" s="391">
        <v>234192</v>
      </c>
      <c r="AN24" s="392"/>
      <c r="AO24" s="392"/>
      <c r="AP24" s="392"/>
      <c r="AQ24" s="392"/>
      <c r="AR24" s="393"/>
      <c r="AS24" s="391">
        <v>2788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6512306</v>
      </c>
      <c r="BO24" s="416"/>
      <c r="BP24" s="416"/>
      <c r="BQ24" s="416"/>
      <c r="BR24" s="416"/>
      <c r="BS24" s="416"/>
      <c r="BT24" s="416"/>
      <c r="BU24" s="417"/>
      <c r="BV24" s="415">
        <v>6624198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5700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446422</v>
      </c>
      <c r="BO25" s="411"/>
      <c r="BP25" s="411"/>
      <c r="BQ25" s="411"/>
      <c r="BR25" s="411"/>
      <c r="BS25" s="411"/>
      <c r="BT25" s="411"/>
      <c r="BU25" s="412"/>
      <c r="BV25" s="410">
        <v>480054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5400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2200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93119</v>
      </c>
      <c r="BO27" s="419"/>
      <c r="BP27" s="419"/>
      <c r="BQ27" s="419"/>
      <c r="BR27" s="419"/>
      <c r="BS27" s="419"/>
      <c r="BT27" s="419"/>
      <c r="BU27" s="420"/>
      <c r="BV27" s="418">
        <v>93098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1800</v>
      </c>
      <c r="R28" s="392"/>
      <c r="S28" s="392"/>
      <c r="T28" s="392"/>
      <c r="U28" s="392"/>
      <c r="V28" s="393"/>
      <c r="W28" s="457"/>
      <c r="X28" s="448"/>
      <c r="Y28" s="449"/>
      <c r="Z28" s="388" t="s">
        <v>167</v>
      </c>
      <c r="AA28" s="389"/>
      <c r="AB28" s="389"/>
      <c r="AC28" s="389"/>
      <c r="AD28" s="389"/>
      <c r="AE28" s="389"/>
      <c r="AF28" s="389"/>
      <c r="AG28" s="390"/>
      <c r="AH28" s="391">
        <v>4</v>
      </c>
      <c r="AI28" s="392"/>
      <c r="AJ28" s="392"/>
      <c r="AK28" s="392"/>
      <c r="AL28" s="393"/>
      <c r="AM28" s="391">
        <v>8196</v>
      </c>
      <c r="AN28" s="392"/>
      <c r="AO28" s="392"/>
      <c r="AP28" s="392"/>
      <c r="AQ28" s="392"/>
      <c r="AR28" s="393"/>
      <c r="AS28" s="391">
        <v>2049</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413397</v>
      </c>
      <c r="BO28" s="411"/>
      <c r="BP28" s="411"/>
      <c r="BQ28" s="411"/>
      <c r="BR28" s="411"/>
      <c r="BS28" s="411"/>
      <c r="BT28" s="411"/>
      <c r="BU28" s="412"/>
      <c r="BV28" s="410">
        <v>487600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8</v>
      </c>
      <c r="M29" s="392"/>
      <c r="N29" s="392"/>
      <c r="O29" s="392"/>
      <c r="P29" s="393"/>
      <c r="Q29" s="391">
        <v>1600</v>
      </c>
      <c r="R29" s="392"/>
      <c r="S29" s="392"/>
      <c r="T29" s="392"/>
      <c r="U29" s="392"/>
      <c r="V29" s="393"/>
      <c r="W29" s="458"/>
      <c r="X29" s="459"/>
      <c r="Y29" s="460"/>
      <c r="Z29" s="388" t="s">
        <v>171</v>
      </c>
      <c r="AA29" s="389"/>
      <c r="AB29" s="389"/>
      <c r="AC29" s="389"/>
      <c r="AD29" s="389"/>
      <c r="AE29" s="389"/>
      <c r="AF29" s="389"/>
      <c r="AG29" s="390"/>
      <c r="AH29" s="391">
        <v>88</v>
      </c>
      <c r="AI29" s="392"/>
      <c r="AJ29" s="392"/>
      <c r="AK29" s="392"/>
      <c r="AL29" s="393"/>
      <c r="AM29" s="391">
        <v>242388</v>
      </c>
      <c r="AN29" s="392"/>
      <c r="AO29" s="392"/>
      <c r="AP29" s="392"/>
      <c r="AQ29" s="392"/>
      <c r="AR29" s="393"/>
      <c r="AS29" s="391">
        <v>2754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236732</v>
      </c>
      <c r="BO29" s="416"/>
      <c r="BP29" s="416"/>
      <c r="BQ29" s="416"/>
      <c r="BR29" s="416"/>
      <c r="BS29" s="416"/>
      <c r="BT29" s="416"/>
      <c r="BU29" s="417"/>
      <c r="BV29" s="415">
        <v>236625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1541132</v>
      </c>
      <c r="BO30" s="419"/>
      <c r="BP30" s="419"/>
      <c r="BQ30" s="419"/>
      <c r="BR30" s="419"/>
      <c r="BS30" s="419"/>
      <c r="BT30" s="419"/>
      <c r="BU30" s="420"/>
      <c r="BV30" s="418">
        <v>1689129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豊富町国民健康保険病院事業特別会計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豊富町簡易水道事業特別会計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稚内地区消防事務組合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豊富牛乳公社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ガス事業特別会計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豊富町下水道事業特別会計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西天北五町衛生施設組合</v>
      </c>
      <c r="BZ35" s="374"/>
      <c r="CA35" s="374"/>
      <c r="CB35" s="374"/>
      <c r="CC35" s="374"/>
      <c r="CD35" s="374"/>
      <c r="CE35" s="374"/>
      <c r="CF35" s="374"/>
      <c r="CG35" s="374"/>
      <c r="CH35" s="374"/>
      <c r="CI35" s="374"/>
      <c r="CJ35" s="374"/>
      <c r="CK35" s="374"/>
      <c r="CL35" s="374"/>
      <c r="CM35" s="374"/>
      <c r="CN35" s="167"/>
      <c r="CO35" s="375">
        <f t="shared" ref="CO35:CO43" si="3">IF(CQ35="","",CO34+1)</f>
        <v>13</v>
      </c>
      <c r="CP35" s="375"/>
      <c r="CQ35" s="374" t="str">
        <f>IF('各会計、関係団体の財政状況及び健全化判断比率'!BS8="","",'各会計、関係団体の財政状況及び健全化判断比率'!BS8)</f>
        <v>豊富町振興公社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f t="shared" si="3"/>
        <v>14</v>
      </c>
      <c r="CP36" s="375"/>
      <c r="CQ36" s="374" t="str">
        <f>IF('各会計、関係団体の財政状況及び健全化判断比率'!BS9="","",'各会計、関係団体の財政状況及び健全化判断比率'!BS9)</f>
        <v>サロベツカントリークラブ</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528</v>
      </c>
      <c r="D34" s="1184"/>
      <c r="E34" s="1185"/>
      <c r="F34" s="32">
        <v>14.25</v>
      </c>
      <c r="G34" s="33">
        <v>13.76</v>
      </c>
      <c r="H34" s="33">
        <v>17.38</v>
      </c>
      <c r="I34" s="33">
        <v>18.79</v>
      </c>
      <c r="J34" s="34">
        <v>20.46</v>
      </c>
      <c r="K34" s="22"/>
      <c r="L34" s="22"/>
      <c r="M34" s="22"/>
      <c r="N34" s="22"/>
      <c r="O34" s="22"/>
      <c r="P34" s="22"/>
    </row>
    <row r="35" spans="1:16" ht="39" customHeight="1">
      <c r="A35" s="22"/>
      <c r="B35" s="35"/>
      <c r="C35" s="1178" t="s">
        <v>529</v>
      </c>
      <c r="D35" s="1179"/>
      <c r="E35" s="1180"/>
      <c r="F35" s="36">
        <v>4.88</v>
      </c>
      <c r="G35" s="37">
        <v>4.45</v>
      </c>
      <c r="H35" s="37">
        <v>4.6100000000000003</v>
      </c>
      <c r="I35" s="37">
        <v>4.26</v>
      </c>
      <c r="J35" s="38">
        <v>4.24</v>
      </c>
      <c r="K35" s="22"/>
      <c r="L35" s="22"/>
      <c r="M35" s="22"/>
      <c r="N35" s="22"/>
      <c r="O35" s="22"/>
      <c r="P35" s="22"/>
    </row>
    <row r="36" spans="1:16" ht="39" customHeight="1">
      <c r="A36" s="22"/>
      <c r="B36" s="35"/>
      <c r="C36" s="1178" t="s">
        <v>530</v>
      </c>
      <c r="D36" s="1179"/>
      <c r="E36" s="1180"/>
      <c r="F36" s="36">
        <v>1.95</v>
      </c>
      <c r="G36" s="37">
        <v>2.0499999999999998</v>
      </c>
      <c r="H36" s="37">
        <v>1.71</v>
      </c>
      <c r="I36" s="37">
        <v>1.38</v>
      </c>
      <c r="J36" s="38">
        <v>3.19</v>
      </c>
      <c r="K36" s="22"/>
      <c r="L36" s="22"/>
      <c r="M36" s="22"/>
      <c r="N36" s="22"/>
      <c r="O36" s="22"/>
      <c r="P36" s="22"/>
    </row>
    <row r="37" spans="1:16" ht="39" customHeight="1">
      <c r="A37" s="22"/>
      <c r="B37" s="35"/>
      <c r="C37" s="1178" t="s">
        <v>531</v>
      </c>
      <c r="D37" s="1179"/>
      <c r="E37" s="1180"/>
      <c r="F37" s="36">
        <v>0.31</v>
      </c>
      <c r="G37" s="37">
        <v>0.55000000000000004</v>
      </c>
      <c r="H37" s="37">
        <v>0.83</v>
      </c>
      <c r="I37" s="37">
        <v>1.1499999999999999</v>
      </c>
      <c r="J37" s="38">
        <v>1.1499999999999999</v>
      </c>
      <c r="K37" s="22"/>
      <c r="L37" s="22"/>
      <c r="M37" s="22"/>
      <c r="N37" s="22"/>
      <c r="O37" s="22"/>
      <c r="P37" s="22"/>
    </row>
    <row r="38" spans="1:16" ht="39" customHeight="1">
      <c r="A38" s="22"/>
      <c r="B38" s="35"/>
      <c r="C38" s="1178" t="s">
        <v>532</v>
      </c>
      <c r="D38" s="1179"/>
      <c r="E38" s="1180"/>
      <c r="F38" s="36">
        <v>0.33</v>
      </c>
      <c r="G38" s="37">
        <v>0.24</v>
      </c>
      <c r="H38" s="37">
        <v>0.17</v>
      </c>
      <c r="I38" s="37">
        <v>0.25</v>
      </c>
      <c r="J38" s="38">
        <v>0.53</v>
      </c>
      <c r="K38" s="22"/>
      <c r="L38" s="22"/>
      <c r="M38" s="22"/>
      <c r="N38" s="22"/>
      <c r="O38" s="22"/>
      <c r="P38" s="22"/>
    </row>
    <row r="39" spans="1:16" ht="39" customHeight="1">
      <c r="A39" s="22"/>
      <c r="B39" s="35"/>
      <c r="C39" s="1178" t="s">
        <v>533</v>
      </c>
      <c r="D39" s="1179"/>
      <c r="E39" s="1180"/>
      <c r="F39" s="36">
        <v>0.27</v>
      </c>
      <c r="G39" s="37">
        <v>0.21</v>
      </c>
      <c r="H39" s="37">
        <v>0.31</v>
      </c>
      <c r="I39" s="37">
        <v>0.4</v>
      </c>
      <c r="J39" s="38">
        <v>0.32</v>
      </c>
      <c r="K39" s="22"/>
      <c r="L39" s="22"/>
      <c r="M39" s="22"/>
      <c r="N39" s="22"/>
      <c r="O39" s="22"/>
      <c r="P39" s="22"/>
    </row>
    <row r="40" spans="1:16" ht="39" customHeight="1">
      <c r="A40" s="22"/>
      <c r="B40" s="35"/>
      <c r="C40" s="1178" t="s">
        <v>534</v>
      </c>
      <c r="D40" s="1179"/>
      <c r="E40" s="1180"/>
      <c r="F40" s="36" t="s">
        <v>481</v>
      </c>
      <c r="G40" s="37">
        <v>0.24</v>
      </c>
      <c r="H40" s="37">
        <v>0.23</v>
      </c>
      <c r="I40" s="37">
        <v>0.42</v>
      </c>
      <c r="J40" s="38">
        <v>0.28999999999999998</v>
      </c>
      <c r="K40" s="22"/>
      <c r="L40" s="22"/>
      <c r="M40" s="22"/>
      <c r="N40" s="22"/>
      <c r="O40" s="22"/>
      <c r="P40" s="22"/>
    </row>
    <row r="41" spans="1:16" ht="39" customHeight="1">
      <c r="A41" s="22"/>
      <c r="B41" s="35"/>
      <c r="C41" s="1178" t="s">
        <v>535</v>
      </c>
      <c r="D41" s="1179"/>
      <c r="E41" s="1180"/>
      <c r="F41" s="36">
        <v>0.08</v>
      </c>
      <c r="G41" s="37">
        <v>0.1</v>
      </c>
      <c r="H41" s="37">
        <v>0.14000000000000001</v>
      </c>
      <c r="I41" s="37">
        <v>0.05</v>
      </c>
      <c r="J41" s="38">
        <v>0.06</v>
      </c>
      <c r="K41" s="22"/>
      <c r="L41" s="22"/>
      <c r="M41" s="22"/>
      <c r="N41" s="22"/>
      <c r="O41" s="22"/>
      <c r="P41" s="22"/>
    </row>
    <row r="42" spans="1:16" ht="39" customHeight="1">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537</v>
      </c>
      <c r="D43" s="1182"/>
      <c r="E43" s="1183"/>
      <c r="F43" s="41">
        <v>0.04</v>
      </c>
      <c r="G43" s="42">
        <v>0.03</v>
      </c>
      <c r="H43" s="42">
        <v>0.05</v>
      </c>
      <c r="I43" s="42">
        <v>0.03</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891</v>
      </c>
      <c r="L45" s="60">
        <v>863</v>
      </c>
      <c r="M45" s="60">
        <v>838</v>
      </c>
      <c r="N45" s="60">
        <v>836</v>
      </c>
      <c r="O45" s="61">
        <v>886</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183</v>
      </c>
      <c r="L48" s="64">
        <v>173</v>
      </c>
      <c r="M48" s="64">
        <v>170</v>
      </c>
      <c r="N48" s="64">
        <v>159</v>
      </c>
      <c r="O48" s="65">
        <v>162</v>
      </c>
      <c r="P48" s="48"/>
      <c r="Q48" s="48"/>
      <c r="R48" s="48"/>
      <c r="S48" s="48"/>
      <c r="T48" s="48"/>
      <c r="U48" s="48"/>
    </row>
    <row r="49" spans="1:21" ht="30.75" customHeight="1">
      <c r="A49" s="48"/>
      <c r="B49" s="1196"/>
      <c r="C49" s="1197"/>
      <c r="D49" s="62"/>
      <c r="E49" s="1188" t="s">
        <v>16</v>
      </c>
      <c r="F49" s="1188"/>
      <c r="G49" s="1188"/>
      <c r="H49" s="1188"/>
      <c r="I49" s="1188"/>
      <c r="J49" s="1189"/>
      <c r="K49" s="63">
        <v>71</v>
      </c>
      <c r="L49" s="64">
        <v>71</v>
      </c>
      <c r="M49" s="64">
        <v>71</v>
      </c>
      <c r="N49" s="64">
        <v>71</v>
      </c>
      <c r="O49" s="65">
        <v>61</v>
      </c>
      <c r="P49" s="48"/>
      <c r="Q49" s="48"/>
      <c r="R49" s="48"/>
      <c r="S49" s="48"/>
      <c r="T49" s="48"/>
      <c r="U49" s="48"/>
    </row>
    <row r="50" spans="1:21" ht="30.75" customHeight="1">
      <c r="A50" s="48"/>
      <c r="B50" s="1196"/>
      <c r="C50" s="1197"/>
      <c r="D50" s="62"/>
      <c r="E50" s="1188" t="s">
        <v>17</v>
      </c>
      <c r="F50" s="1188"/>
      <c r="G50" s="1188"/>
      <c r="H50" s="1188"/>
      <c r="I50" s="1188"/>
      <c r="J50" s="1189"/>
      <c r="K50" s="63">
        <v>46</v>
      </c>
      <c r="L50" s="64">
        <v>29</v>
      </c>
      <c r="M50" s="64">
        <v>50</v>
      </c>
      <c r="N50" s="64">
        <v>17</v>
      </c>
      <c r="O50" s="65">
        <v>14</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749</v>
      </c>
      <c r="L52" s="64">
        <v>752</v>
      </c>
      <c r="M52" s="64">
        <v>742</v>
      </c>
      <c r="N52" s="64">
        <v>745</v>
      </c>
      <c r="O52" s="65">
        <v>741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442</v>
      </c>
      <c r="L53" s="69">
        <v>384</v>
      </c>
      <c r="M53" s="69">
        <v>387</v>
      </c>
      <c r="N53" s="69">
        <v>338</v>
      </c>
      <c r="O53" s="70">
        <v>382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7713</v>
      </c>
      <c r="J41" s="83">
        <v>7346</v>
      </c>
      <c r="K41" s="83">
        <v>7167</v>
      </c>
      <c r="L41" s="83">
        <v>7264</v>
      </c>
      <c r="M41" s="84">
        <v>7086</v>
      </c>
    </row>
    <row r="42" spans="2:13" ht="27.75" customHeight="1">
      <c r="B42" s="1204"/>
      <c r="C42" s="1205"/>
      <c r="D42" s="85"/>
      <c r="E42" s="1208" t="s">
        <v>26</v>
      </c>
      <c r="F42" s="1208"/>
      <c r="G42" s="1208"/>
      <c r="H42" s="1209"/>
      <c r="I42" s="86">
        <v>591</v>
      </c>
      <c r="J42" s="87">
        <v>547</v>
      </c>
      <c r="K42" s="87">
        <v>507</v>
      </c>
      <c r="L42" s="87">
        <v>475</v>
      </c>
      <c r="M42" s="88">
        <v>442</v>
      </c>
    </row>
    <row r="43" spans="2:13" ht="27.75" customHeight="1">
      <c r="B43" s="1204"/>
      <c r="C43" s="1205"/>
      <c r="D43" s="85"/>
      <c r="E43" s="1208" t="s">
        <v>27</v>
      </c>
      <c r="F43" s="1208"/>
      <c r="G43" s="1208"/>
      <c r="H43" s="1209"/>
      <c r="I43" s="86">
        <v>1943</v>
      </c>
      <c r="J43" s="87">
        <v>1752</v>
      </c>
      <c r="K43" s="87">
        <v>1627</v>
      </c>
      <c r="L43" s="87">
        <v>1516</v>
      </c>
      <c r="M43" s="88">
        <v>1508</v>
      </c>
    </row>
    <row r="44" spans="2:13" ht="27.75" customHeight="1">
      <c r="B44" s="1204"/>
      <c r="C44" s="1205"/>
      <c r="D44" s="85"/>
      <c r="E44" s="1208" t="s">
        <v>28</v>
      </c>
      <c r="F44" s="1208"/>
      <c r="G44" s="1208"/>
      <c r="H44" s="1209"/>
      <c r="I44" s="86">
        <v>293</v>
      </c>
      <c r="J44" s="87">
        <v>225</v>
      </c>
      <c r="K44" s="87">
        <v>157</v>
      </c>
      <c r="L44" s="87">
        <v>88</v>
      </c>
      <c r="M44" s="88">
        <v>28</v>
      </c>
    </row>
    <row r="45" spans="2:13" ht="27.75" customHeight="1">
      <c r="B45" s="1204"/>
      <c r="C45" s="1205"/>
      <c r="D45" s="85"/>
      <c r="E45" s="1208" t="s">
        <v>29</v>
      </c>
      <c r="F45" s="1208"/>
      <c r="G45" s="1208"/>
      <c r="H45" s="1209"/>
      <c r="I45" s="86">
        <v>655</v>
      </c>
      <c r="J45" s="87">
        <v>589</v>
      </c>
      <c r="K45" s="87">
        <v>630</v>
      </c>
      <c r="L45" s="87">
        <v>612</v>
      </c>
      <c r="M45" s="88">
        <v>547</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2271</v>
      </c>
      <c r="J50" s="87">
        <v>2410</v>
      </c>
      <c r="K50" s="87">
        <v>2227</v>
      </c>
      <c r="L50" s="87">
        <v>2528</v>
      </c>
      <c r="M50" s="88">
        <v>2320</v>
      </c>
    </row>
    <row r="51" spans="2:13" ht="27.75" customHeight="1">
      <c r="B51" s="1204"/>
      <c r="C51" s="1205"/>
      <c r="D51" s="85"/>
      <c r="E51" s="1208" t="s">
        <v>36</v>
      </c>
      <c r="F51" s="1208"/>
      <c r="G51" s="1208"/>
      <c r="H51" s="1209"/>
      <c r="I51" s="86">
        <v>1322</v>
      </c>
      <c r="J51" s="87">
        <v>1194</v>
      </c>
      <c r="K51" s="87">
        <v>1120</v>
      </c>
      <c r="L51" s="87">
        <v>1048</v>
      </c>
      <c r="M51" s="88">
        <v>959</v>
      </c>
    </row>
    <row r="52" spans="2:13" ht="27.75" customHeight="1">
      <c r="B52" s="1206"/>
      <c r="C52" s="1207"/>
      <c r="D52" s="85"/>
      <c r="E52" s="1208" t="s">
        <v>37</v>
      </c>
      <c r="F52" s="1208"/>
      <c r="G52" s="1208"/>
      <c r="H52" s="1209"/>
      <c r="I52" s="86">
        <v>5859</v>
      </c>
      <c r="J52" s="87">
        <v>5670</v>
      </c>
      <c r="K52" s="87">
        <v>5514</v>
      </c>
      <c r="L52" s="87">
        <v>5370</v>
      </c>
      <c r="M52" s="88">
        <v>5239</v>
      </c>
    </row>
    <row r="53" spans="2:13" ht="27.75" customHeight="1" thickBot="1">
      <c r="B53" s="1210" t="s">
        <v>38</v>
      </c>
      <c r="C53" s="1211"/>
      <c r="D53" s="92"/>
      <c r="E53" s="1212" t="s">
        <v>39</v>
      </c>
      <c r="F53" s="1212"/>
      <c r="G53" s="1212"/>
      <c r="H53" s="1213"/>
      <c r="I53" s="93">
        <v>1743</v>
      </c>
      <c r="J53" s="94">
        <v>1186</v>
      </c>
      <c r="K53" s="94">
        <v>1228</v>
      </c>
      <c r="L53" s="94">
        <v>1008</v>
      </c>
      <c r="M53" s="95">
        <v>1093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ht="13.5">
      <c r="B42" s="250"/>
      <c r="C42" s="246"/>
      <c r="D42" s="246"/>
      <c r="E42" s="246"/>
      <c r="F42" s="246"/>
      <c r="G42" s="353" t="s">
        <v>552</v>
      </c>
      <c r="I42" s="354"/>
      <c r="J42" s="354"/>
      <c r="K42" s="354"/>
      <c r="L42" s="246"/>
      <c r="M42" s="246"/>
      <c r="N42" s="246"/>
      <c r="O42" s="246"/>
    </row>
    <row r="43" spans="2:17" ht="13.5">
      <c r="B43" s="250"/>
      <c r="C43" s="246"/>
      <c r="D43" s="246"/>
      <c r="E43" s="246"/>
      <c r="F43" s="246"/>
      <c r="G43" s="1235" t="s">
        <v>562</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553</v>
      </c>
    </row>
    <row r="50" spans="1:17" ht="13.5">
      <c r="B50" s="250"/>
      <c r="C50" s="246"/>
      <c r="D50" s="246"/>
      <c r="E50" s="246"/>
      <c r="F50" s="246"/>
      <c r="G50" s="1244"/>
      <c r="H50" s="1245"/>
      <c r="I50" s="1245"/>
      <c r="J50" s="1246"/>
      <c r="K50" s="356" t="s">
        <v>520</v>
      </c>
      <c r="L50" s="356" t="s">
        <v>521</v>
      </c>
      <c r="M50" s="356" t="s">
        <v>522</v>
      </c>
      <c r="N50" s="356" t="s">
        <v>523</v>
      </c>
      <c r="O50" s="356" t="s">
        <v>524</v>
      </c>
    </row>
    <row r="51" spans="1:17" ht="13.5">
      <c r="B51" s="250"/>
      <c r="C51" s="246"/>
      <c r="D51" s="246"/>
      <c r="E51" s="246"/>
      <c r="F51" s="246"/>
      <c r="G51" s="1247" t="s">
        <v>554</v>
      </c>
      <c r="H51" s="1248"/>
      <c r="I51" s="1253" t="s">
        <v>555</v>
      </c>
      <c r="J51" s="1253"/>
      <c r="K51" s="1256"/>
      <c r="L51" s="1256"/>
      <c r="M51" s="1256"/>
      <c r="N51" s="1223">
        <v>34.5</v>
      </c>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561</v>
      </c>
      <c r="J53" s="1233"/>
      <c r="K53" s="1255"/>
      <c r="L53" s="1255"/>
      <c r="M53" s="1255"/>
      <c r="N53" s="1221">
        <v>54.8</v>
      </c>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556</v>
      </c>
      <c r="H55" s="1228"/>
      <c r="I55" s="1233" t="s">
        <v>555</v>
      </c>
      <c r="J55" s="1233"/>
      <c r="K55" s="1256"/>
      <c r="L55" s="1256"/>
      <c r="M55" s="1256"/>
      <c r="N55" s="1223">
        <v>0</v>
      </c>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561</v>
      </c>
      <c r="J57" s="1225"/>
      <c r="K57" s="1255"/>
      <c r="L57" s="1255"/>
      <c r="M57" s="1255"/>
      <c r="N57" s="1221">
        <v>54.2</v>
      </c>
      <c r="O57" s="1255"/>
      <c r="P57" s="359"/>
      <c r="Q57" s="358"/>
    </row>
    <row r="58" spans="1:17" s="357" customFormat="1" ht="13.5">
      <c r="A58" s="245"/>
      <c r="B58" s="358"/>
      <c r="C58" s="354"/>
      <c r="D58" s="354"/>
      <c r="E58" s="354"/>
      <c r="F58" s="354"/>
      <c r="G58" s="1231"/>
      <c r="H58" s="1232"/>
      <c r="I58" s="1225"/>
      <c r="J58" s="1225"/>
      <c r="K58" s="1222"/>
      <c r="L58" s="1222"/>
      <c r="M58" s="1222"/>
      <c r="N58" s="1222"/>
      <c r="O58" s="122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ht="13.5">
      <c r="B64" s="250"/>
      <c r="C64" s="246"/>
      <c r="D64" s="246"/>
      <c r="E64" s="246"/>
      <c r="F64" s="246"/>
      <c r="G64" s="353" t="s">
        <v>552</v>
      </c>
      <c r="I64" s="354"/>
      <c r="J64" s="354"/>
      <c r="K64" s="354"/>
      <c r="L64" s="246"/>
      <c r="M64" s="246"/>
      <c r="N64" s="246"/>
      <c r="O64" s="246"/>
    </row>
    <row r="65" spans="2:30" ht="13.5">
      <c r="B65" s="250"/>
      <c r="C65" s="246"/>
      <c r="D65" s="246"/>
      <c r="E65" s="246"/>
      <c r="F65" s="246"/>
      <c r="G65" s="1235" t="s">
        <v>560</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558</v>
      </c>
      <c r="I71" s="370"/>
      <c r="J71" s="366"/>
      <c r="K71" s="366"/>
      <c r="L71" s="367"/>
      <c r="M71" s="366"/>
      <c r="N71" s="367"/>
      <c r="O71" s="368"/>
    </row>
    <row r="72" spans="2:30" ht="13.5">
      <c r="B72" s="250"/>
      <c r="C72" s="246"/>
      <c r="D72" s="246"/>
      <c r="E72" s="246"/>
      <c r="F72" s="246"/>
      <c r="G72" s="1244"/>
      <c r="H72" s="1245"/>
      <c r="I72" s="1245"/>
      <c r="J72" s="1246"/>
      <c r="K72" s="356" t="s">
        <v>520</v>
      </c>
      <c r="L72" s="356" t="s">
        <v>521</v>
      </c>
      <c r="M72" s="356" t="s">
        <v>522</v>
      </c>
      <c r="N72" s="356" t="s">
        <v>523</v>
      </c>
      <c r="O72" s="356" t="s">
        <v>524</v>
      </c>
    </row>
    <row r="73" spans="2:30" ht="13.5">
      <c r="B73" s="250"/>
      <c r="C73" s="246"/>
      <c r="D73" s="246"/>
      <c r="E73" s="246"/>
      <c r="F73" s="246"/>
      <c r="G73" s="1247" t="s">
        <v>554</v>
      </c>
      <c r="H73" s="1248"/>
      <c r="I73" s="1253" t="s">
        <v>555</v>
      </c>
      <c r="J73" s="1253"/>
      <c r="K73" s="1234">
        <v>54.6</v>
      </c>
      <c r="L73" s="1234">
        <v>38</v>
      </c>
      <c r="M73" s="1223">
        <v>42.9</v>
      </c>
      <c r="N73" s="1223">
        <v>34.5</v>
      </c>
      <c r="O73" s="1223">
        <v>38.700000000000003</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559</v>
      </c>
      <c r="J75" s="1233"/>
      <c r="K75" s="1221">
        <v>15.7</v>
      </c>
      <c r="L75" s="1221">
        <v>14.4</v>
      </c>
      <c r="M75" s="1221">
        <v>13.2</v>
      </c>
      <c r="N75" s="1221">
        <v>12.4</v>
      </c>
      <c r="O75" s="1221">
        <v>12.8</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556</v>
      </c>
      <c r="H77" s="1228"/>
      <c r="I77" s="1233" t="s">
        <v>555</v>
      </c>
      <c r="J77" s="1233"/>
      <c r="K77" s="1234">
        <v>0</v>
      </c>
      <c r="L77" s="1234">
        <v>0</v>
      </c>
      <c r="M77" s="1223">
        <v>0</v>
      </c>
      <c r="N77" s="1223">
        <v>0</v>
      </c>
      <c r="O77" s="1223">
        <v>0</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559</v>
      </c>
      <c r="J79" s="1225"/>
      <c r="K79" s="1226">
        <v>10.1</v>
      </c>
      <c r="L79" s="1226">
        <v>9.1999999999999993</v>
      </c>
      <c r="M79" s="1226">
        <v>8.1999999999999993</v>
      </c>
      <c r="N79" s="1226">
        <v>7.8</v>
      </c>
      <c r="O79" s="1226">
        <v>7.4</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349217</v>
      </c>
      <c r="E3" s="118"/>
      <c r="F3" s="119">
        <v>228305</v>
      </c>
      <c r="G3" s="120"/>
      <c r="H3" s="121"/>
    </row>
    <row r="4" spans="1:8">
      <c r="A4" s="122"/>
      <c r="B4" s="123"/>
      <c r="C4" s="124"/>
      <c r="D4" s="125">
        <v>58475</v>
      </c>
      <c r="E4" s="126"/>
      <c r="F4" s="127">
        <v>86611</v>
      </c>
      <c r="G4" s="128"/>
      <c r="H4" s="129"/>
    </row>
    <row r="5" spans="1:8">
      <c r="A5" s="110" t="s">
        <v>514</v>
      </c>
      <c r="B5" s="115"/>
      <c r="C5" s="116"/>
      <c r="D5" s="117">
        <v>234943</v>
      </c>
      <c r="E5" s="118"/>
      <c r="F5" s="119">
        <v>316331</v>
      </c>
      <c r="G5" s="120"/>
      <c r="H5" s="121"/>
    </row>
    <row r="6" spans="1:8">
      <c r="A6" s="122"/>
      <c r="B6" s="123"/>
      <c r="C6" s="124"/>
      <c r="D6" s="125">
        <v>72366</v>
      </c>
      <c r="E6" s="126"/>
      <c r="F6" s="127">
        <v>106387</v>
      </c>
      <c r="G6" s="128"/>
      <c r="H6" s="129"/>
    </row>
    <row r="7" spans="1:8">
      <c r="A7" s="110" t="s">
        <v>515</v>
      </c>
      <c r="B7" s="115"/>
      <c r="C7" s="116"/>
      <c r="D7" s="117">
        <v>419600</v>
      </c>
      <c r="E7" s="118"/>
      <c r="F7" s="119">
        <v>333013</v>
      </c>
      <c r="G7" s="120"/>
      <c r="H7" s="121"/>
    </row>
    <row r="8" spans="1:8">
      <c r="A8" s="122"/>
      <c r="B8" s="123"/>
      <c r="C8" s="124"/>
      <c r="D8" s="125">
        <v>118264</v>
      </c>
      <c r="E8" s="126"/>
      <c r="F8" s="127">
        <v>126732</v>
      </c>
      <c r="G8" s="128"/>
      <c r="H8" s="129"/>
    </row>
    <row r="9" spans="1:8">
      <c r="A9" s="110" t="s">
        <v>516</v>
      </c>
      <c r="B9" s="115"/>
      <c r="C9" s="116"/>
      <c r="D9" s="117">
        <v>439747</v>
      </c>
      <c r="E9" s="118"/>
      <c r="F9" s="119">
        <v>280458</v>
      </c>
      <c r="G9" s="120"/>
      <c r="H9" s="121"/>
    </row>
    <row r="10" spans="1:8">
      <c r="A10" s="122"/>
      <c r="B10" s="123"/>
      <c r="C10" s="124"/>
      <c r="D10" s="125">
        <v>207537</v>
      </c>
      <c r="E10" s="126"/>
      <c r="F10" s="127">
        <v>127286</v>
      </c>
      <c r="G10" s="128"/>
      <c r="H10" s="129"/>
    </row>
    <row r="11" spans="1:8">
      <c r="A11" s="110" t="s">
        <v>517</v>
      </c>
      <c r="B11" s="115"/>
      <c r="C11" s="116"/>
      <c r="D11" s="117">
        <v>451092</v>
      </c>
      <c r="E11" s="118"/>
      <c r="F11" s="119">
        <v>291945</v>
      </c>
      <c r="G11" s="120"/>
      <c r="H11" s="121"/>
    </row>
    <row r="12" spans="1:8">
      <c r="A12" s="122"/>
      <c r="B12" s="123"/>
      <c r="C12" s="130"/>
      <c r="D12" s="125">
        <v>158394</v>
      </c>
      <c r="E12" s="126"/>
      <c r="F12" s="127">
        <v>127651</v>
      </c>
      <c r="G12" s="128"/>
      <c r="H12" s="129"/>
    </row>
    <row r="13" spans="1:8">
      <c r="A13" s="110"/>
      <c r="B13" s="115"/>
      <c r="C13" s="131"/>
      <c r="D13" s="132">
        <v>378920</v>
      </c>
      <c r="E13" s="133"/>
      <c r="F13" s="134">
        <v>290010</v>
      </c>
      <c r="G13" s="135"/>
      <c r="H13" s="121"/>
    </row>
    <row r="14" spans="1:8">
      <c r="A14" s="122"/>
      <c r="B14" s="123"/>
      <c r="C14" s="124"/>
      <c r="D14" s="125">
        <v>123007</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14.26</v>
      </c>
      <c r="C19" s="136">
        <f>ROUND(VALUE(SUBSTITUTE(実質収支比率等に係る経年分析!G$48,"▲","-")),2)</f>
        <v>14.01</v>
      </c>
      <c r="D19" s="136">
        <f>ROUND(VALUE(SUBSTITUTE(実質収支比率等に係る経年分析!H$48,"▲","-")),2)</f>
        <v>17.62</v>
      </c>
      <c r="E19" s="136">
        <f>ROUND(VALUE(SUBSTITUTE(実質収支比率等に係る経年分析!I$48,"▲","-")),2)</f>
        <v>19.22</v>
      </c>
      <c r="F19" s="136">
        <f>ROUND(VALUE(SUBSTITUTE(実質収支比率等に係る経年分析!J$48,"▲","-")),2)</f>
        <v>20.75</v>
      </c>
    </row>
    <row r="20" spans="1:11">
      <c r="A20" s="136" t="s">
        <v>44</v>
      </c>
      <c r="B20" s="136">
        <f>ROUND(VALUE(SUBSTITUTE(実質収支比率等に係る経年分析!F$47,"▲","-")),2)</f>
        <v>12.89</v>
      </c>
      <c r="C20" s="136">
        <f>ROUND(VALUE(SUBSTITUTE(実質収支比率等に係る経年分析!G$47,"▲","-")),2)</f>
        <v>13.13</v>
      </c>
      <c r="D20" s="136">
        <f>ROUND(VALUE(SUBSTITUTE(実質収支比率等に係る経年分析!H$47,"▲","-")),2)</f>
        <v>11.32</v>
      </c>
      <c r="E20" s="136">
        <f>ROUND(VALUE(SUBSTITUTE(実質収支比率等に係る経年分析!I$47,"▲","-")),2)</f>
        <v>13.51</v>
      </c>
      <c r="F20" s="136">
        <f>ROUND(VALUE(SUBSTITUTE(実質収支比率等に係る経年分析!J$47,"▲","-")),2)</f>
        <v>11.77</v>
      </c>
    </row>
    <row r="21" spans="1:11">
      <c r="A21" s="136" t="s">
        <v>45</v>
      </c>
      <c r="B21" s="136">
        <f>IF(ISNUMBER(VALUE(SUBSTITUTE(実質収支比率等に係る経年分析!F$49,"▲","-"))),ROUND(VALUE(SUBSTITUTE(実質収支比率等に係る経年分析!F$49,"▲","-")),2),NA())</f>
        <v>2.12</v>
      </c>
      <c r="C21" s="136">
        <f>IF(ISNUMBER(VALUE(SUBSTITUTE(実質収支比率等に係る経年分析!G$49,"▲","-"))),ROUND(VALUE(SUBSTITUTE(実質収支比率等に係る経年分析!G$49,"▲","-")),2),NA())</f>
        <v>-0.52</v>
      </c>
      <c r="D21" s="136">
        <f>IF(ISNUMBER(VALUE(SUBSTITUTE(実質収支比率等に係る経年分析!H$49,"▲","-"))),ROUND(VALUE(SUBSTITUTE(実質収支比率等に係る経年分析!H$49,"▲","-")),2),NA())</f>
        <v>-0.26</v>
      </c>
      <c r="E21" s="136">
        <f>IF(ISNUMBER(VALUE(SUBSTITUTE(実質収支比率等に係る経年分析!I$49,"▲","-"))),ROUND(VALUE(SUBSTITUTE(実質収支比率等に係る経年分析!I$49,"▲","-")),2),NA())</f>
        <v>4.28</v>
      </c>
      <c r="F21" s="136">
        <f>IF(ISNUMBER(VALUE(SUBSTITUTE(実質収支比率等に係る経年分析!J$49,"▲","-"))),ROUND(VALUE(SUBSTITUTE(実質収支比率等に係る経年分析!J$49,"▲","-")),2),NA())</f>
        <v>-1.1100000000000001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ガス事業特別会計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0.28999999999999998</v>
      </c>
    </row>
    <row r="31" spans="1:11">
      <c r="A31" s="137" t="str">
        <f>IF(連結実質赤字比率に係る赤字・黒字の構成分析!C$39="",NA(),連結実質赤字比率に係る赤字・黒字の構成分析!C$39)</f>
        <v>豊富町下水道事業特別会計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0.32</v>
      </c>
    </row>
    <row r="32" spans="1:11">
      <c r="A32" s="137" t="str">
        <f>IF(連結実質赤字比率に係る赤字・黒字の構成分析!C$38="",NA(),連結実質赤字比率に係る赤字・黒字の構成分析!C$38)</f>
        <v>豊富町簡易水道事業特別会計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0.55000000000000004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1.1499999999999999</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2.0499999999999998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3.19</v>
      </c>
    </row>
    <row r="35" spans="1:16">
      <c r="A35" s="137" t="str">
        <f>IF(連結実質赤字比率に係る赤字・黒字の構成分析!C$35="",NA(),連結実質赤字比率に係る赤字・黒字の構成分析!C$35)</f>
        <v>豊富町国民健康保険病院事業特別会計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4.6100000000000003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20.46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749</v>
      </c>
      <c r="E42" s="138"/>
      <c r="F42" s="138"/>
      <c r="G42" s="138">
        <f>'実質公債費比率（分子）の構造'!L$52</f>
        <v>752</v>
      </c>
      <c r="H42" s="138"/>
      <c r="I42" s="138"/>
      <c r="J42" s="138">
        <f>'実質公債費比率（分子）の構造'!M$52</f>
        <v>742</v>
      </c>
      <c r="K42" s="138"/>
      <c r="L42" s="138"/>
      <c r="M42" s="138">
        <f>'実質公債費比率（分子）の構造'!N$52</f>
        <v>745</v>
      </c>
      <c r="N42" s="138"/>
      <c r="O42" s="138"/>
      <c r="P42" s="138">
        <f>'実質公債費比率（分子）の構造'!O$52</f>
        <v>741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46</v>
      </c>
      <c r="C44" s="138"/>
      <c r="D44" s="138"/>
      <c r="E44" s="138">
        <f>'実質公債費比率（分子）の構造'!L$50</f>
        <v>29</v>
      </c>
      <c r="F44" s="138"/>
      <c r="G44" s="138"/>
      <c r="H44" s="138">
        <f>'実質公債費比率（分子）の構造'!M$50</f>
        <v>50</v>
      </c>
      <c r="I44" s="138"/>
      <c r="J44" s="138"/>
      <c r="K44" s="138">
        <f>'実質公債費比率（分子）の構造'!N$50</f>
        <v>17</v>
      </c>
      <c r="L44" s="138"/>
      <c r="M44" s="138"/>
      <c r="N44" s="138">
        <f>'実質公債費比率（分子）の構造'!O$50</f>
        <v>14</v>
      </c>
      <c r="O44" s="138"/>
      <c r="P44" s="138"/>
    </row>
    <row r="45" spans="1:16">
      <c r="A45" s="138" t="s">
        <v>55</v>
      </c>
      <c r="B45" s="138">
        <f>'実質公債費比率（分子）の構造'!K$49</f>
        <v>71</v>
      </c>
      <c r="C45" s="138"/>
      <c r="D45" s="138"/>
      <c r="E45" s="138">
        <f>'実質公債費比率（分子）の構造'!L$49</f>
        <v>71</v>
      </c>
      <c r="F45" s="138"/>
      <c r="G45" s="138"/>
      <c r="H45" s="138">
        <f>'実質公債費比率（分子）の構造'!M$49</f>
        <v>71</v>
      </c>
      <c r="I45" s="138"/>
      <c r="J45" s="138"/>
      <c r="K45" s="138">
        <f>'実質公債費比率（分子）の構造'!N$49</f>
        <v>71</v>
      </c>
      <c r="L45" s="138"/>
      <c r="M45" s="138"/>
      <c r="N45" s="138">
        <f>'実質公債費比率（分子）の構造'!O$49</f>
        <v>61</v>
      </c>
      <c r="O45" s="138"/>
      <c r="P45" s="138"/>
    </row>
    <row r="46" spans="1:16">
      <c r="A46" s="138" t="s">
        <v>56</v>
      </c>
      <c r="B46" s="138">
        <f>'実質公債費比率（分子）の構造'!K$48</f>
        <v>183</v>
      </c>
      <c r="C46" s="138"/>
      <c r="D46" s="138"/>
      <c r="E46" s="138">
        <f>'実質公債費比率（分子）の構造'!L$48</f>
        <v>173</v>
      </c>
      <c r="F46" s="138"/>
      <c r="G46" s="138"/>
      <c r="H46" s="138">
        <f>'実質公債費比率（分子）の構造'!M$48</f>
        <v>170</v>
      </c>
      <c r="I46" s="138"/>
      <c r="J46" s="138"/>
      <c r="K46" s="138">
        <f>'実質公債費比率（分子）の構造'!N$48</f>
        <v>159</v>
      </c>
      <c r="L46" s="138"/>
      <c r="M46" s="138"/>
      <c r="N46" s="138">
        <f>'実質公債費比率（分子）の構造'!O$48</f>
        <v>162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891</v>
      </c>
      <c r="C49" s="138"/>
      <c r="D49" s="138"/>
      <c r="E49" s="138">
        <f>'実質公債費比率（分子）の構造'!L$45</f>
        <v>863</v>
      </c>
      <c r="F49" s="138"/>
      <c r="G49" s="138"/>
      <c r="H49" s="138">
        <f>'実質公債費比率（分子）の構造'!M$45</f>
        <v>838</v>
      </c>
      <c r="I49" s="138"/>
      <c r="J49" s="138"/>
      <c r="K49" s="138">
        <f>'実質公債費比率（分子）の構造'!N$45</f>
        <v>836</v>
      </c>
      <c r="L49" s="138"/>
      <c r="M49" s="138"/>
      <c r="N49" s="138">
        <f>'実質公債費比率（分子）の構造'!O$45</f>
        <v>886</v>
      </c>
      <c r="O49" s="138"/>
      <c r="P49" s="138"/>
    </row>
    <row r="50" spans="1:16">
      <c r="A50" s="138" t="s">
        <v>60</v>
      </c>
      <c r="B50" s="138" t="e">
        <f>NA()</f>
        <v>#N/A</v>
      </c>
      <c r="C50" s="138">
        <f>IF(ISNUMBER('実質公債費比率（分子）の構造'!K$53),'実質公債費比率（分子）の構造'!K$53,NA())</f>
        <v>442</v>
      </c>
      <c r="D50" s="138" t="e">
        <f>NA()</f>
        <v>#N/A</v>
      </c>
      <c r="E50" s="138" t="e">
        <f>NA()</f>
        <v>#N/A</v>
      </c>
      <c r="F50" s="138">
        <f>IF(ISNUMBER('実質公債費比率（分子）の構造'!L$53),'実質公債費比率（分子）の構造'!L$53,NA())</f>
        <v>384</v>
      </c>
      <c r="G50" s="138" t="e">
        <f>NA()</f>
        <v>#N/A</v>
      </c>
      <c r="H50" s="138" t="e">
        <f>NA()</f>
        <v>#N/A</v>
      </c>
      <c r="I50" s="138">
        <f>IF(ISNUMBER('実質公債費比率（分子）の構造'!M$53),'実質公債費比率（分子）の構造'!M$53,NA())</f>
        <v>387</v>
      </c>
      <c r="J50" s="138" t="e">
        <f>NA()</f>
        <v>#N/A</v>
      </c>
      <c r="K50" s="138" t="e">
        <f>NA()</f>
        <v>#N/A</v>
      </c>
      <c r="L50" s="138">
        <f>IF(ISNUMBER('実質公債費比率（分子）の構造'!N$53),'実質公債費比率（分子）の構造'!N$53,NA())</f>
        <v>338</v>
      </c>
      <c r="M50" s="138" t="e">
        <f>NA()</f>
        <v>#N/A</v>
      </c>
      <c r="N50" s="138" t="e">
        <f>NA()</f>
        <v>#N/A</v>
      </c>
      <c r="O50" s="138">
        <f>IF(ISNUMBER('実質公債費比率（分子）の構造'!O$53),'実質公債費比率（分子）の構造'!O$53,NA())</f>
        <v>382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5859</v>
      </c>
      <c r="E56" s="137"/>
      <c r="F56" s="137"/>
      <c r="G56" s="137">
        <f>'将来負担比率（分子）の構造'!J$52</f>
        <v>5670</v>
      </c>
      <c r="H56" s="137"/>
      <c r="I56" s="137"/>
      <c r="J56" s="137">
        <f>'将来負担比率（分子）の構造'!K$52</f>
        <v>5514</v>
      </c>
      <c r="K56" s="137"/>
      <c r="L56" s="137"/>
      <c r="M56" s="137">
        <f>'将来負担比率（分子）の構造'!L$52</f>
        <v>5370</v>
      </c>
      <c r="N56" s="137"/>
      <c r="O56" s="137"/>
      <c r="P56" s="137">
        <f>'将来負担比率（分子）の構造'!M$52</f>
        <v>5239</v>
      </c>
    </row>
    <row r="57" spans="1:16">
      <c r="A57" s="137" t="s">
        <v>36</v>
      </c>
      <c r="B57" s="137"/>
      <c r="C57" s="137"/>
      <c r="D57" s="137">
        <f>'将来負担比率（分子）の構造'!I$51</f>
        <v>1322</v>
      </c>
      <c r="E57" s="137"/>
      <c r="F57" s="137"/>
      <c r="G57" s="137">
        <f>'将来負担比率（分子）の構造'!J$51</f>
        <v>1194</v>
      </c>
      <c r="H57" s="137"/>
      <c r="I57" s="137"/>
      <c r="J57" s="137">
        <f>'将来負担比率（分子）の構造'!K$51</f>
        <v>1120</v>
      </c>
      <c r="K57" s="137"/>
      <c r="L57" s="137"/>
      <c r="M57" s="137">
        <f>'将来負担比率（分子）の構造'!L$51</f>
        <v>1048</v>
      </c>
      <c r="N57" s="137"/>
      <c r="O57" s="137"/>
      <c r="P57" s="137">
        <f>'将来負担比率（分子）の構造'!M$51</f>
        <v>959</v>
      </c>
    </row>
    <row r="58" spans="1:16">
      <c r="A58" s="137" t="s">
        <v>35</v>
      </c>
      <c r="B58" s="137"/>
      <c r="C58" s="137"/>
      <c r="D58" s="137">
        <f>'将来負担比率（分子）の構造'!I$50</f>
        <v>2271</v>
      </c>
      <c r="E58" s="137"/>
      <c r="F58" s="137"/>
      <c r="G58" s="137">
        <f>'将来負担比率（分子）の構造'!J$50</f>
        <v>2410</v>
      </c>
      <c r="H58" s="137"/>
      <c r="I58" s="137"/>
      <c r="J58" s="137">
        <f>'将来負担比率（分子）の構造'!K$50</f>
        <v>2227</v>
      </c>
      <c r="K58" s="137"/>
      <c r="L58" s="137"/>
      <c r="M58" s="137">
        <f>'将来負担比率（分子）の構造'!L$50</f>
        <v>2528</v>
      </c>
      <c r="N58" s="137"/>
      <c r="O58" s="137"/>
      <c r="P58" s="137">
        <f>'将来負担比率（分子）の構造'!M$50</f>
        <v>2320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655</v>
      </c>
      <c r="C62" s="137"/>
      <c r="D62" s="137"/>
      <c r="E62" s="137">
        <f>'将来負担比率（分子）の構造'!J$45</f>
        <v>589</v>
      </c>
      <c r="F62" s="137"/>
      <c r="G62" s="137"/>
      <c r="H62" s="137">
        <f>'将来負担比率（分子）の構造'!K$45</f>
        <v>630</v>
      </c>
      <c r="I62" s="137"/>
      <c r="J62" s="137"/>
      <c r="K62" s="137">
        <f>'将来負担比率（分子）の構造'!L$45</f>
        <v>612</v>
      </c>
      <c r="L62" s="137"/>
      <c r="M62" s="137"/>
      <c r="N62" s="137">
        <f>'将来負担比率（分子）の構造'!M$45</f>
        <v>547</v>
      </c>
      <c r="O62" s="137"/>
      <c r="P62" s="137"/>
    </row>
    <row r="63" spans="1:16">
      <c r="A63" s="137" t="s">
        <v>28</v>
      </c>
      <c r="B63" s="137">
        <f>'将来負担比率（分子）の構造'!I$44</f>
        <v>293</v>
      </c>
      <c r="C63" s="137"/>
      <c r="D63" s="137"/>
      <c r="E63" s="137">
        <f>'将来負担比率（分子）の構造'!J$44</f>
        <v>225</v>
      </c>
      <c r="F63" s="137"/>
      <c r="G63" s="137"/>
      <c r="H63" s="137">
        <f>'将来負担比率（分子）の構造'!K$44</f>
        <v>157</v>
      </c>
      <c r="I63" s="137"/>
      <c r="J63" s="137"/>
      <c r="K63" s="137">
        <f>'将来負担比率（分子）の構造'!L$44</f>
        <v>88</v>
      </c>
      <c r="L63" s="137"/>
      <c r="M63" s="137"/>
      <c r="N63" s="137">
        <f>'将来負担比率（分子）の構造'!M$44</f>
        <v>28</v>
      </c>
      <c r="O63" s="137"/>
      <c r="P63" s="137"/>
    </row>
    <row r="64" spans="1:16">
      <c r="A64" s="137" t="s">
        <v>27</v>
      </c>
      <c r="B64" s="137">
        <f>'将来負担比率（分子）の構造'!I$43</f>
        <v>1943</v>
      </c>
      <c r="C64" s="137"/>
      <c r="D64" s="137"/>
      <c r="E64" s="137">
        <f>'将来負担比率（分子）の構造'!J$43</f>
        <v>1752</v>
      </c>
      <c r="F64" s="137"/>
      <c r="G64" s="137"/>
      <c r="H64" s="137">
        <f>'将来負担比率（分子）の構造'!K$43</f>
        <v>1627</v>
      </c>
      <c r="I64" s="137"/>
      <c r="J64" s="137"/>
      <c r="K64" s="137">
        <f>'将来負担比率（分子）の構造'!L$43</f>
        <v>1516</v>
      </c>
      <c r="L64" s="137"/>
      <c r="M64" s="137"/>
      <c r="N64" s="137">
        <f>'将来負担比率（分子）の構造'!M$43</f>
        <v>1508</v>
      </c>
      <c r="O64" s="137"/>
      <c r="P64" s="137"/>
    </row>
    <row r="65" spans="1:16">
      <c r="A65" s="137" t="s">
        <v>26</v>
      </c>
      <c r="B65" s="137">
        <f>'将来負担比率（分子）の構造'!I$42</f>
        <v>591</v>
      </c>
      <c r="C65" s="137"/>
      <c r="D65" s="137"/>
      <c r="E65" s="137">
        <f>'将来負担比率（分子）の構造'!J$42</f>
        <v>547</v>
      </c>
      <c r="F65" s="137"/>
      <c r="G65" s="137"/>
      <c r="H65" s="137">
        <f>'将来負担比率（分子）の構造'!K$42</f>
        <v>507</v>
      </c>
      <c r="I65" s="137"/>
      <c r="J65" s="137"/>
      <c r="K65" s="137">
        <f>'将来負担比率（分子）の構造'!L$42</f>
        <v>475</v>
      </c>
      <c r="L65" s="137"/>
      <c r="M65" s="137"/>
      <c r="N65" s="137">
        <f>'将来負担比率（分子）の構造'!M$42</f>
        <v>442</v>
      </c>
      <c r="O65" s="137"/>
      <c r="P65" s="137"/>
    </row>
    <row r="66" spans="1:16">
      <c r="A66" s="137" t="s">
        <v>25</v>
      </c>
      <c r="B66" s="137">
        <f>'将来負担比率（分子）の構造'!I$41</f>
        <v>7713</v>
      </c>
      <c r="C66" s="137"/>
      <c r="D66" s="137"/>
      <c r="E66" s="137">
        <f>'将来負担比率（分子）の構造'!J$41</f>
        <v>7346</v>
      </c>
      <c r="F66" s="137"/>
      <c r="G66" s="137"/>
      <c r="H66" s="137">
        <f>'将来負担比率（分子）の構造'!K$41</f>
        <v>7167</v>
      </c>
      <c r="I66" s="137"/>
      <c r="J66" s="137"/>
      <c r="K66" s="137">
        <f>'将来負担比率（分子）の構造'!L$41</f>
        <v>7264</v>
      </c>
      <c r="L66" s="137"/>
      <c r="M66" s="137"/>
      <c r="N66" s="137">
        <f>'将来負担比率（分子）の構造'!M$41</f>
        <v>7086</v>
      </c>
      <c r="O66" s="137"/>
      <c r="P66" s="137"/>
    </row>
    <row r="67" spans="1:16">
      <c r="A67" s="137" t="s">
        <v>64</v>
      </c>
      <c r="B67" s="137" t="e">
        <f>NA()</f>
        <v>#N/A</v>
      </c>
      <c r="C67" s="137">
        <f>IF(ISNUMBER('将来負担比率（分子）の構造'!I$53), IF('将来負担比率（分子）の構造'!I$53 &lt; 0, 0, '将来負担比率（分子）の構造'!I$53), NA())</f>
        <v>1743</v>
      </c>
      <c r="D67" s="137" t="e">
        <f>NA()</f>
        <v>#N/A</v>
      </c>
      <c r="E67" s="137" t="e">
        <f>NA()</f>
        <v>#N/A</v>
      </c>
      <c r="F67" s="137">
        <f>IF(ISNUMBER('将来負担比率（分子）の構造'!J$53), IF('将来負担比率（分子）の構造'!J$53 &lt; 0, 0, '将来負担比率（分子）の構造'!J$53), NA())</f>
        <v>1186</v>
      </c>
      <c r="G67" s="137" t="e">
        <f>NA()</f>
        <v>#N/A</v>
      </c>
      <c r="H67" s="137" t="e">
        <f>NA()</f>
        <v>#N/A</v>
      </c>
      <c r="I67" s="137">
        <f>IF(ISNUMBER('将来負担比率（分子）の構造'!K$53), IF('将来負担比率（分子）の構造'!K$53 &lt; 0, 0, '将来負担比率（分子）の構造'!K$53), NA())</f>
        <v>1228</v>
      </c>
      <c r="J67" s="137" t="e">
        <f>NA()</f>
        <v>#N/A</v>
      </c>
      <c r="K67" s="137" t="e">
        <f>NA()</f>
        <v>#N/A</v>
      </c>
      <c r="L67" s="137">
        <f>IF(ISNUMBER('将来負担比率（分子）の構造'!L$53), IF('将来負担比率（分子）の構造'!L$53 &lt; 0, 0, '将来負担比率（分子）の構造'!L$53), NA())</f>
        <v>1008</v>
      </c>
      <c r="M67" s="137" t="e">
        <f>NA()</f>
        <v>#N/A</v>
      </c>
      <c r="N67" s="137" t="e">
        <f>NA()</f>
        <v>#N/A</v>
      </c>
      <c r="O67" s="137">
        <f>IF(ISNUMBER('将来負担比率（分子）の構造'!M$53), IF('将来負担比率（分子）の構造'!M$53 &lt; 0, 0, '将来負担比率（分子）の構造'!M$53), NA())</f>
        <v>1093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478986</v>
      </c>
      <c r="S5" s="671"/>
      <c r="T5" s="671"/>
      <c r="U5" s="671"/>
      <c r="V5" s="671"/>
      <c r="W5" s="671"/>
      <c r="X5" s="671"/>
      <c r="Y5" s="718"/>
      <c r="Z5" s="731">
        <v>6.1</v>
      </c>
      <c r="AA5" s="731"/>
      <c r="AB5" s="731"/>
      <c r="AC5" s="731"/>
      <c r="AD5" s="732">
        <v>478986</v>
      </c>
      <c r="AE5" s="732"/>
      <c r="AF5" s="732"/>
      <c r="AG5" s="732"/>
      <c r="AH5" s="732"/>
      <c r="AI5" s="732"/>
      <c r="AJ5" s="732"/>
      <c r="AK5" s="732"/>
      <c r="AL5" s="719">
        <v>14</v>
      </c>
      <c r="AM5" s="688"/>
      <c r="AN5" s="688"/>
      <c r="AO5" s="720"/>
      <c r="AP5" s="707" t="s">
        <v>210</v>
      </c>
      <c r="AQ5" s="708"/>
      <c r="AR5" s="708"/>
      <c r="AS5" s="708"/>
      <c r="AT5" s="708"/>
      <c r="AU5" s="708"/>
      <c r="AV5" s="708"/>
      <c r="AW5" s="708"/>
      <c r="AX5" s="708"/>
      <c r="AY5" s="708"/>
      <c r="AZ5" s="708"/>
      <c r="BA5" s="708"/>
      <c r="BB5" s="708"/>
      <c r="BC5" s="708"/>
      <c r="BD5" s="708"/>
      <c r="BE5" s="708"/>
      <c r="BF5" s="709"/>
      <c r="BG5" s="620">
        <v>473340</v>
      </c>
      <c r="BH5" s="621"/>
      <c r="BI5" s="621"/>
      <c r="BJ5" s="621"/>
      <c r="BK5" s="621"/>
      <c r="BL5" s="621"/>
      <c r="BM5" s="621"/>
      <c r="BN5" s="622"/>
      <c r="BO5" s="673">
        <v>98.8</v>
      </c>
      <c r="BP5" s="673"/>
      <c r="BQ5" s="673"/>
      <c r="BR5" s="673"/>
      <c r="BS5" s="674">
        <v>7533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108378</v>
      </c>
      <c r="S6" s="621"/>
      <c r="T6" s="621"/>
      <c r="U6" s="621"/>
      <c r="V6" s="621"/>
      <c r="W6" s="621"/>
      <c r="X6" s="621"/>
      <c r="Y6" s="622"/>
      <c r="Z6" s="673">
        <v>1.4</v>
      </c>
      <c r="AA6" s="673"/>
      <c r="AB6" s="673"/>
      <c r="AC6" s="673"/>
      <c r="AD6" s="674">
        <v>108378</v>
      </c>
      <c r="AE6" s="674"/>
      <c r="AF6" s="674"/>
      <c r="AG6" s="674"/>
      <c r="AH6" s="674"/>
      <c r="AI6" s="674"/>
      <c r="AJ6" s="674"/>
      <c r="AK6" s="674"/>
      <c r="AL6" s="643">
        <v>3.2</v>
      </c>
      <c r="AM6" s="675"/>
      <c r="AN6" s="675"/>
      <c r="AO6" s="676"/>
      <c r="AP6" s="617" t="s">
        <v>215</v>
      </c>
      <c r="AQ6" s="618"/>
      <c r="AR6" s="618"/>
      <c r="AS6" s="618"/>
      <c r="AT6" s="618"/>
      <c r="AU6" s="618"/>
      <c r="AV6" s="618"/>
      <c r="AW6" s="618"/>
      <c r="AX6" s="618"/>
      <c r="AY6" s="618"/>
      <c r="AZ6" s="618"/>
      <c r="BA6" s="618"/>
      <c r="BB6" s="618"/>
      <c r="BC6" s="618"/>
      <c r="BD6" s="618"/>
      <c r="BE6" s="618"/>
      <c r="BF6" s="619"/>
      <c r="BG6" s="620">
        <v>473340</v>
      </c>
      <c r="BH6" s="621"/>
      <c r="BI6" s="621"/>
      <c r="BJ6" s="621"/>
      <c r="BK6" s="621"/>
      <c r="BL6" s="621"/>
      <c r="BM6" s="621"/>
      <c r="BN6" s="622"/>
      <c r="BO6" s="673">
        <v>98.8</v>
      </c>
      <c r="BP6" s="673"/>
      <c r="BQ6" s="673"/>
      <c r="BR6" s="673"/>
      <c r="BS6" s="674">
        <v>7533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58761</v>
      </c>
      <c r="CS6" s="621"/>
      <c r="CT6" s="621"/>
      <c r="CU6" s="621"/>
      <c r="CV6" s="621"/>
      <c r="CW6" s="621"/>
      <c r="CX6" s="621"/>
      <c r="CY6" s="622"/>
      <c r="CZ6" s="673">
        <v>0.8</v>
      </c>
      <c r="DA6" s="673"/>
      <c r="DB6" s="673"/>
      <c r="DC6" s="673"/>
      <c r="DD6" s="626" t="s">
        <v>217</v>
      </c>
      <c r="DE6" s="621"/>
      <c r="DF6" s="621"/>
      <c r="DG6" s="621"/>
      <c r="DH6" s="621"/>
      <c r="DI6" s="621"/>
      <c r="DJ6" s="621"/>
      <c r="DK6" s="621"/>
      <c r="DL6" s="621"/>
      <c r="DM6" s="621"/>
      <c r="DN6" s="621"/>
      <c r="DO6" s="621"/>
      <c r="DP6" s="622"/>
      <c r="DQ6" s="626">
        <v>58761</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428</v>
      </c>
      <c r="S7" s="621"/>
      <c r="T7" s="621"/>
      <c r="U7" s="621"/>
      <c r="V7" s="621"/>
      <c r="W7" s="621"/>
      <c r="X7" s="621"/>
      <c r="Y7" s="622"/>
      <c r="Z7" s="673">
        <v>0</v>
      </c>
      <c r="AA7" s="673"/>
      <c r="AB7" s="673"/>
      <c r="AC7" s="673"/>
      <c r="AD7" s="674">
        <v>428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216049</v>
      </c>
      <c r="BH7" s="621"/>
      <c r="BI7" s="621"/>
      <c r="BJ7" s="621"/>
      <c r="BK7" s="621"/>
      <c r="BL7" s="621"/>
      <c r="BM7" s="621"/>
      <c r="BN7" s="622"/>
      <c r="BO7" s="673">
        <v>45.1</v>
      </c>
      <c r="BP7" s="673"/>
      <c r="BQ7" s="673"/>
      <c r="BR7" s="673"/>
      <c r="BS7" s="674">
        <v>7533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878047</v>
      </c>
      <c r="CS7" s="621"/>
      <c r="CT7" s="621"/>
      <c r="CU7" s="621"/>
      <c r="CV7" s="621"/>
      <c r="CW7" s="621"/>
      <c r="CX7" s="621"/>
      <c r="CY7" s="622"/>
      <c r="CZ7" s="673">
        <v>12.6</v>
      </c>
      <c r="DA7" s="673"/>
      <c r="DB7" s="673"/>
      <c r="DC7" s="673"/>
      <c r="DD7" s="626">
        <v>11602</v>
      </c>
      <c r="DE7" s="621"/>
      <c r="DF7" s="621"/>
      <c r="DG7" s="621"/>
      <c r="DH7" s="621"/>
      <c r="DI7" s="621"/>
      <c r="DJ7" s="621"/>
      <c r="DK7" s="621"/>
      <c r="DL7" s="621"/>
      <c r="DM7" s="621"/>
      <c r="DN7" s="621"/>
      <c r="DO7" s="621"/>
      <c r="DP7" s="622"/>
      <c r="DQ7" s="626">
        <v>493468</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799</v>
      </c>
      <c r="S8" s="621"/>
      <c r="T8" s="621"/>
      <c r="U8" s="621"/>
      <c r="V8" s="621"/>
      <c r="W8" s="621"/>
      <c r="X8" s="621"/>
      <c r="Y8" s="622"/>
      <c r="Z8" s="673">
        <v>0</v>
      </c>
      <c r="AA8" s="673"/>
      <c r="AB8" s="673"/>
      <c r="AC8" s="673"/>
      <c r="AD8" s="674">
        <v>799</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6936</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683839</v>
      </c>
      <c r="CS8" s="621"/>
      <c r="CT8" s="621"/>
      <c r="CU8" s="621"/>
      <c r="CV8" s="621"/>
      <c r="CW8" s="621"/>
      <c r="CX8" s="621"/>
      <c r="CY8" s="622"/>
      <c r="CZ8" s="673">
        <v>9.8000000000000007</v>
      </c>
      <c r="DA8" s="673"/>
      <c r="DB8" s="673"/>
      <c r="DC8" s="673"/>
      <c r="DD8" s="626">
        <v>630</v>
      </c>
      <c r="DE8" s="621"/>
      <c r="DF8" s="621"/>
      <c r="DG8" s="621"/>
      <c r="DH8" s="621"/>
      <c r="DI8" s="621"/>
      <c r="DJ8" s="621"/>
      <c r="DK8" s="621"/>
      <c r="DL8" s="621"/>
      <c r="DM8" s="621"/>
      <c r="DN8" s="621"/>
      <c r="DO8" s="621"/>
      <c r="DP8" s="622"/>
      <c r="DQ8" s="626">
        <v>408633</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483</v>
      </c>
      <c r="S9" s="621"/>
      <c r="T9" s="621"/>
      <c r="U9" s="621"/>
      <c r="V9" s="621"/>
      <c r="W9" s="621"/>
      <c r="X9" s="621"/>
      <c r="Y9" s="622"/>
      <c r="Z9" s="673">
        <v>0</v>
      </c>
      <c r="AA9" s="673"/>
      <c r="AB9" s="673"/>
      <c r="AC9" s="673"/>
      <c r="AD9" s="674">
        <v>483</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168315</v>
      </c>
      <c r="BH9" s="621"/>
      <c r="BI9" s="621"/>
      <c r="BJ9" s="621"/>
      <c r="BK9" s="621"/>
      <c r="BL9" s="621"/>
      <c r="BM9" s="621"/>
      <c r="BN9" s="622"/>
      <c r="BO9" s="673">
        <v>35.1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753642</v>
      </c>
      <c r="CS9" s="621"/>
      <c r="CT9" s="621"/>
      <c r="CU9" s="621"/>
      <c r="CV9" s="621"/>
      <c r="CW9" s="621"/>
      <c r="CX9" s="621"/>
      <c r="CY9" s="622"/>
      <c r="CZ9" s="673">
        <v>10.8</v>
      </c>
      <c r="DA9" s="673"/>
      <c r="DB9" s="673"/>
      <c r="DC9" s="673"/>
      <c r="DD9" s="626" t="s">
        <v>112</v>
      </c>
      <c r="DE9" s="621"/>
      <c r="DF9" s="621"/>
      <c r="DG9" s="621"/>
      <c r="DH9" s="621"/>
      <c r="DI9" s="621"/>
      <c r="DJ9" s="621"/>
      <c r="DK9" s="621"/>
      <c r="DL9" s="621"/>
      <c r="DM9" s="621"/>
      <c r="DN9" s="621"/>
      <c r="DO9" s="621"/>
      <c r="DP9" s="622"/>
      <c r="DQ9" s="626">
        <v>707343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76918</v>
      </c>
      <c r="S10" s="621"/>
      <c r="T10" s="621"/>
      <c r="U10" s="621"/>
      <c r="V10" s="621"/>
      <c r="W10" s="621"/>
      <c r="X10" s="621"/>
      <c r="Y10" s="622"/>
      <c r="Z10" s="673">
        <v>1</v>
      </c>
      <c r="AA10" s="673"/>
      <c r="AB10" s="673"/>
      <c r="AC10" s="673"/>
      <c r="AD10" s="674">
        <v>76918</v>
      </c>
      <c r="AE10" s="674"/>
      <c r="AF10" s="674"/>
      <c r="AG10" s="674"/>
      <c r="AH10" s="674"/>
      <c r="AI10" s="674"/>
      <c r="AJ10" s="674"/>
      <c r="AK10" s="674"/>
      <c r="AL10" s="643">
        <v>2.2000000000000002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19601</v>
      </c>
      <c r="BH10" s="621"/>
      <c r="BI10" s="621"/>
      <c r="BJ10" s="621"/>
      <c r="BK10" s="621"/>
      <c r="BL10" s="621"/>
      <c r="BM10" s="621"/>
      <c r="BN10" s="622"/>
      <c r="BO10" s="673">
        <v>4.0999999999999996</v>
      </c>
      <c r="BP10" s="673"/>
      <c r="BQ10" s="673"/>
      <c r="BR10" s="673"/>
      <c r="BS10" s="626">
        <v>3327</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5704</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5666</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1310</v>
      </c>
      <c r="S11" s="621"/>
      <c r="T11" s="621"/>
      <c r="U11" s="621"/>
      <c r="V11" s="621"/>
      <c r="W11" s="621"/>
      <c r="X11" s="621"/>
      <c r="Y11" s="622"/>
      <c r="Z11" s="673">
        <v>0</v>
      </c>
      <c r="AA11" s="673"/>
      <c r="AB11" s="673"/>
      <c r="AC11" s="673"/>
      <c r="AD11" s="674">
        <v>1310</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21197</v>
      </c>
      <c r="BH11" s="621"/>
      <c r="BI11" s="621"/>
      <c r="BJ11" s="621"/>
      <c r="BK11" s="621"/>
      <c r="BL11" s="621"/>
      <c r="BM11" s="621"/>
      <c r="BN11" s="622"/>
      <c r="BO11" s="673">
        <v>4.4000000000000004</v>
      </c>
      <c r="BP11" s="673"/>
      <c r="BQ11" s="673"/>
      <c r="BR11" s="673"/>
      <c r="BS11" s="626">
        <v>4206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1338661</v>
      </c>
      <c r="CS11" s="621"/>
      <c r="CT11" s="621"/>
      <c r="CU11" s="621"/>
      <c r="CV11" s="621"/>
      <c r="CW11" s="621"/>
      <c r="CX11" s="621"/>
      <c r="CY11" s="622"/>
      <c r="CZ11" s="673">
        <v>19.2</v>
      </c>
      <c r="DA11" s="673"/>
      <c r="DB11" s="673"/>
      <c r="DC11" s="673"/>
      <c r="DD11" s="626">
        <v>612569</v>
      </c>
      <c r="DE11" s="621"/>
      <c r="DF11" s="621"/>
      <c r="DG11" s="621"/>
      <c r="DH11" s="621"/>
      <c r="DI11" s="621"/>
      <c r="DJ11" s="621"/>
      <c r="DK11" s="621"/>
      <c r="DL11" s="621"/>
      <c r="DM11" s="621"/>
      <c r="DN11" s="621"/>
      <c r="DO11" s="621"/>
      <c r="DP11" s="622"/>
      <c r="DQ11" s="626">
        <v>232340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203976</v>
      </c>
      <c r="BH12" s="621"/>
      <c r="BI12" s="621"/>
      <c r="BJ12" s="621"/>
      <c r="BK12" s="621"/>
      <c r="BL12" s="621"/>
      <c r="BM12" s="621"/>
      <c r="BN12" s="622"/>
      <c r="BO12" s="673">
        <v>42.6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720838</v>
      </c>
      <c r="CS12" s="621"/>
      <c r="CT12" s="621"/>
      <c r="CU12" s="621"/>
      <c r="CV12" s="621"/>
      <c r="CW12" s="621"/>
      <c r="CX12" s="621"/>
      <c r="CY12" s="622"/>
      <c r="CZ12" s="673">
        <v>10.3</v>
      </c>
      <c r="DA12" s="673"/>
      <c r="DB12" s="673"/>
      <c r="DC12" s="673"/>
      <c r="DD12" s="626">
        <v>415805</v>
      </c>
      <c r="DE12" s="621"/>
      <c r="DF12" s="621"/>
      <c r="DG12" s="621"/>
      <c r="DH12" s="621"/>
      <c r="DI12" s="621"/>
      <c r="DJ12" s="621"/>
      <c r="DK12" s="621"/>
      <c r="DL12" s="621"/>
      <c r="DM12" s="621"/>
      <c r="DN12" s="621"/>
      <c r="DO12" s="621"/>
      <c r="DP12" s="622"/>
      <c r="DQ12" s="626">
        <v>244385</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18301</v>
      </c>
      <c r="S13" s="621"/>
      <c r="T13" s="621"/>
      <c r="U13" s="621"/>
      <c r="V13" s="621"/>
      <c r="W13" s="621"/>
      <c r="X13" s="621"/>
      <c r="Y13" s="622"/>
      <c r="Z13" s="673">
        <v>0.2</v>
      </c>
      <c r="AA13" s="673"/>
      <c r="AB13" s="673"/>
      <c r="AC13" s="673"/>
      <c r="AD13" s="674">
        <v>18301</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201553</v>
      </c>
      <c r="BH13" s="621"/>
      <c r="BI13" s="621"/>
      <c r="BJ13" s="621"/>
      <c r="BK13" s="621"/>
      <c r="BL13" s="621"/>
      <c r="BM13" s="621"/>
      <c r="BN13" s="622"/>
      <c r="BO13" s="673">
        <v>42.1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679578</v>
      </c>
      <c r="CS13" s="621"/>
      <c r="CT13" s="621"/>
      <c r="CU13" s="621"/>
      <c r="CV13" s="621"/>
      <c r="CW13" s="621"/>
      <c r="CX13" s="621"/>
      <c r="CY13" s="622"/>
      <c r="CZ13" s="673">
        <v>9.6999999999999993</v>
      </c>
      <c r="DA13" s="673"/>
      <c r="DB13" s="673"/>
      <c r="DC13" s="673"/>
      <c r="DD13" s="626">
        <v>287042</v>
      </c>
      <c r="DE13" s="621"/>
      <c r="DF13" s="621"/>
      <c r="DG13" s="621"/>
      <c r="DH13" s="621"/>
      <c r="DI13" s="621"/>
      <c r="DJ13" s="621"/>
      <c r="DK13" s="621"/>
      <c r="DL13" s="621"/>
      <c r="DM13" s="621"/>
      <c r="DN13" s="621"/>
      <c r="DO13" s="621"/>
      <c r="DP13" s="622"/>
      <c r="DQ13" s="626">
        <v>452383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10774</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170780</v>
      </c>
      <c r="CS14" s="621"/>
      <c r="CT14" s="621"/>
      <c r="CU14" s="621"/>
      <c r="CV14" s="621"/>
      <c r="CW14" s="621"/>
      <c r="CX14" s="621"/>
      <c r="CY14" s="622"/>
      <c r="CZ14" s="673">
        <v>2.4</v>
      </c>
      <c r="DA14" s="673"/>
      <c r="DB14" s="673"/>
      <c r="DC14" s="673"/>
      <c r="DD14" s="626" t="s">
        <v>112</v>
      </c>
      <c r="DE14" s="621"/>
      <c r="DF14" s="621"/>
      <c r="DG14" s="621"/>
      <c r="DH14" s="621"/>
      <c r="DI14" s="621"/>
      <c r="DJ14" s="621"/>
      <c r="DK14" s="621"/>
      <c r="DL14" s="621"/>
      <c r="DM14" s="621"/>
      <c r="DN14" s="621"/>
      <c r="DO14" s="621"/>
      <c r="DP14" s="622"/>
      <c r="DQ14" s="626">
        <v>169280</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463</v>
      </c>
      <c r="S15" s="621"/>
      <c r="T15" s="621"/>
      <c r="U15" s="621"/>
      <c r="V15" s="621"/>
      <c r="W15" s="621"/>
      <c r="X15" s="621"/>
      <c r="Y15" s="622"/>
      <c r="Z15" s="673">
        <v>0</v>
      </c>
      <c r="AA15" s="673"/>
      <c r="AB15" s="673"/>
      <c r="AC15" s="673"/>
      <c r="AD15" s="674">
        <v>463</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42372</v>
      </c>
      <c r="BH15" s="621"/>
      <c r="BI15" s="621"/>
      <c r="BJ15" s="621"/>
      <c r="BK15" s="621"/>
      <c r="BL15" s="621"/>
      <c r="BM15" s="621"/>
      <c r="BN15" s="622"/>
      <c r="BO15" s="673">
        <v>8.8000000000000007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803134</v>
      </c>
      <c r="CS15" s="621"/>
      <c r="CT15" s="621"/>
      <c r="CU15" s="621"/>
      <c r="CV15" s="621"/>
      <c r="CW15" s="621"/>
      <c r="CX15" s="621"/>
      <c r="CY15" s="622"/>
      <c r="CZ15" s="673">
        <v>11.5</v>
      </c>
      <c r="DA15" s="673"/>
      <c r="DB15" s="673"/>
      <c r="DC15" s="673"/>
      <c r="DD15" s="626">
        <v>502433</v>
      </c>
      <c r="DE15" s="621"/>
      <c r="DF15" s="621"/>
      <c r="DG15" s="621"/>
      <c r="DH15" s="621"/>
      <c r="DI15" s="621"/>
      <c r="DJ15" s="621"/>
      <c r="DK15" s="621"/>
      <c r="DL15" s="621"/>
      <c r="DM15" s="621"/>
      <c r="DN15" s="621"/>
      <c r="DO15" s="621"/>
      <c r="DP15" s="622"/>
      <c r="DQ15" s="626">
        <v>291682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3065151</v>
      </c>
      <c r="S16" s="621"/>
      <c r="T16" s="621"/>
      <c r="U16" s="621"/>
      <c r="V16" s="621"/>
      <c r="W16" s="621"/>
      <c r="X16" s="621"/>
      <c r="Y16" s="622"/>
      <c r="Z16" s="673">
        <v>39.200000000000003</v>
      </c>
      <c r="AA16" s="673"/>
      <c r="AB16" s="673"/>
      <c r="AC16" s="673"/>
      <c r="AD16" s="674">
        <v>2732466</v>
      </c>
      <c r="AE16" s="674"/>
      <c r="AF16" s="674"/>
      <c r="AG16" s="674"/>
      <c r="AH16" s="674"/>
      <c r="AI16" s="674"/>
      <c r="AJ16" s="674"/>
      <c r="AK16" s="674"/>
      <c r="AL16" s="643">
        <v>79.8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169</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2732466</v>
      </c>
      <c r="S17" s="621"/>
      <c r="T17" s="621"/>
      <c r="U17" s="621"/>
      <c r="V17" s="621"/>
      <c r="W17" s="621"/>
      <c r="X17" s="621"/>
      <c r="Y17" s="622"/>
      <c r="Z17" s="673">
        <v>34.9</v>
      </c>
      <c r="AA17" s="673"/>
      <c r="AB17" s="673"/>
      <c r="AC17" s="673"/>
      <c r="AD17" s="674">
        <v>2732466</v>
      </c>
      <c r="AE17" s="674"/>
      <c r="AF17" s="674"/>
      <c r="AG17" s="674"/>
      <c r="AH17" s="674"/>
      <c r="AI17" s="674"/>
      <c r="AJ17" s="674"/>
      <c r="AK17" s="674"/>
      <c r="AL17" s="643">
        <v>79.8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886171</v>
      </c>
      <c r="CS17" s="621"/>
      <c r="CT17" s="621"/>
      <c r="CU17" s="621"/>
      <c r="CV17" s="621"/>
      <c r="CW17" s="621"/>
      <c r="CX17" s="621"/>
      <c r="CY17" s="622"/>
      <c r="CZ17" s="673">
        <v>12.7</v>
      </c>
      <c r="DA17" s="673"/>
      <c r="DB17" s="673"/>
      <c r="DC17" s="673"/>
      <c r="DD17" s="626" t="s">
        <v>112</v>
      </c>
      <c r="DE17" s="621"/>
      <c r="DF17" s="621"/>
      <c r="DG17" s="621"/>
      <c r="DH17" s="621"/>
      <c r="DI17" s="621"/>
      <c r="DJ17" s="621"/>
      <c r="DK17" s="621"/>
      <c r="DL17" s="621"/>
      <c r="DM17" s="621"/>
      <c r="DN17" s="621"/>
      <c r="DO17" s="621"/>
      <c r="DP17" s="622"/>
      <c r="DQ17" s="626">
        <v>835117</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332685</v>
      </c>
      <c r="S18" s="621"/>
      <c r="T18" s="621"/>
      <c r="U18" s="621"/>
      <c r="V18" s="621"/>
      <c r="W18" s="621"/>
      <c r="X18" s="621"/>
      <c r="Y18" s="622"/>
      <c r="Z18" s="673">
        <v>4.3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5646</v>
      </c>
      <c r="BH19" s="621"/>
      <c r="BI19" s="621"/>
      <c r="BJ19" s="621"/>
      <c r="BK19" s="621"/>
      <c r="BL19" s="621"/>
      <c r="BM19" s="621"/>
      <c r="BN19" s="622"/>
      <c r="BO19" s="673">
        <v>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3751217</v>
      </c>
      <c r="S20" s="621"/>
      <c r="T20" s="621"/>
      <c r="U20" s="621"/>
      <c r="V20" s="621"/>
      <c r="W20" s="621"/>
      <c r="X20" s="621"/>
      <c r="Y20" s="622"/>
      <c r="Z20" s="673">
        <v>48</v>
      </c>
      <c r="AA20" s="673"/>
      <c r="AB20" s="673"/>
      <c r="AC20" s="673"/>
      <c r="AD20" s="674">
        <v>3418532</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5646</v>
      </c>
      <c r="BH20" s="621"/>
      <c r="BI20" s="621"/>
      <c r="BJ20" s="621"/>
      <c r="BK20" s="621"/>
      <c r="BL20" s="621"/>
      <c r="BM20" s="621"/>
      <c r="BN20" s="622"/>
      <c r="BO20" s="673">
        <v>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6979155</v>
      </c>
      <c r="CS20" s="621"/>
      <c r="CT20" s="621"/>
      <c r="CU20" s="621"/>
      <c r="CV20" s="621"/>
      <c r="CW20" s="621"/>
      <c r="CX20" s="621"/>
      <c r="CY20" s="622"/>
      <c r="CZ20" s="673">
        <v>100</v>
      </c>
      <c r="DA20" s="673"/>
      <c r="DB20" s="673"/>
      <c r="DC20" s="673"/>
      <c r="DD20" s="626">
        <v>1830081</v>
      </c>
      <c r="DE20" s="621"/>
      <c r="DF20" s="621"/>
      <c r="DG20" s="621"/>
      <c r="DH20" s="621"/>
      <c r="DI20" s="621"/>
      <c r="DJ20" s="621"/>
      <c r="DK20" s="621"/>
      <c r="DL20" s="621"/>
      <c r="DM20" s="621"/>
      <c r="DN20" s="621"/>
      <c r="DO20" s="621"/>
      <c r="DP20" s="622"/>
      <c r="DQ20" s="626">
        <v>3899058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843</v>
      </c>
      <c r="S21" s="621"/>
      <c r="T21" s="621"/>
      <c r="U21" s="621"/>
      <c r="V21" s="621"/>
      <c r="W21" s="621"/>
      <c r="X21" s="621"/>
      <c r="Y21" s="622"/>
      <c r="Z21" s="673">
        <v>0</v>
      </c>
      <c r="AA21" s="673"/>
      <c r="AB21" s="673"/>
      <c r="AC21" s="673"/>
      <c r="AD21" s="674">
        <v>843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5646</v>
      </c>
      <c r="BH21" s="621"/>
      <c r="BI21" s="621"/>
      <c r="BJ21" s="621"/>
      <c r="BK21" s="621"/>
      <c r="BL21" s="621"/>
      <c r="BM21" s="621"/>
      <c r="BN21" s="622"/>
      <c r="BO21" s="673">
        <v>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276845</v>
      </c>
      <c r="S22" s="621"/>
      <c r="T22" s="621"/>
      <c r="U22" s="621"/>
      <c r="V22" s="621"/>
      <c r="W22" s="621"/>
      <c r="X22" s="621"/>
      <c r="Y22" s="622"/>
      <c r="Z22" s="673">
        <v>3.5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192941</v>
      </c>
      <c r="S23" s="621"/>
      <c r="T23" s="621"/>
      <c r="U23" s="621"/>
      <c r="V23" s="621"/>
      <c r="W23" s="621"/>
      <c r="X23" s="621"/>
      <c r="Y23" s="622"/>
      <c r="Z23" s="673">
        <v>2.5</v>
      </c>
      <c r="AA23" s="673"/>
      <c r="AB23" s="673"/>
      <c r="AC23" s="673"/>
      <c r="AD23" s="674">
        <v>3671</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3489</v>
      </c>
      <c r="S24" s="621"/>
      <c r="T24" s="621"/>
      <c r="U24" s="621"/>
      <c r="V24" s="621"/>
      <c r="W24" s="621"/>
      <c r="X24" s="621"/>
      <c r="Y24" s="622"/>
      <c r="Z24" s="673">
        <v>0</v>
      </c>
      <c r="AA24" s="673"/>
      <c r="AB24" s="673"/>
      <c r="AC24" s="673"/>
      <c r="AD24" s="674">
        <v>1118</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1773316</v>
      </c>
      <c r="CS24" s="671"/>
      <c r="CT24" s="671"/>
      <c r="CU24" s="671"/>
      <c r="CV24" s="671"/>
      <c r="CW24" s="671"/>
      <c r="CX24" s="671"/>
      <c r="CY24" s="718"/>
      <c r="CZ24" s="722">
        <v>25.4</v>
      </c>
      <c r="DA24" s="723"/>
      <c r="DB24" s="723"/>
      <c r="DC24" s="724"/>
      <c r="DD24" s="717">
        <v>1515581</v>
      </c>
      <c r="DE24" s="671"/>
      <c r="DF24" s="671"/>
      <c r="DG24" s="671"/>
      <c r="DH24" s="671"/>
      <c r="DI24" s="671"/>
      <c r="DJ24" s="671"/>
      <c r="DK24" s="718"/>
      <c r="DL24" s="717">
        <v>1496604</v>
      </c>
      <c r="DM24" s="671"/>
      <c r="DN24" s="671"/>
      <c r="DO24" s="671"/>
      <c r="DP24" s="671"/>
      <c r="DQ24" s="671"/>
      <c r="DR24" s="671"/>
      <c r="DS24" s="671"/>
      <c r="DT24" s="671"/>
      <c r="DU24" s="671"/>
      <c r="DV24" s="718"/>
      <c r="DW24" s="719">
        <v>42.1</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552229</v>
      </c>
      <c r="S25" s="621"/>
      <c r="T25" s="621"/>
      <c r="U25" s="621"/>
      <c r="V25" s="621"/>
      <c r="W25" s="621"/>
      <c r="X25" s="621"/>
      <c r="Y25" s="622"/>
      <c r="Z25" s="673">
        <v>7.1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649963</v>
      </c>
      <c r="CS25" s="639"/>
      <c r="CT25" s="639"/>
      <c r="CU25" s="639"/>
      <c r="CV25" s="639"/>
      <c r="CW25" s="639"/>
      <c r="CX25" s="639"/>
      <c r="CY25" s="640"/>
      <c r="CZ25" s="623">
        <v>9.3000000000000007</v>
      </c>
      <c r="DA25" s="641"/>
      <c r="DB25" s="641"/>
      <c r="DC25" s="642"/>
      <c r="DD25" s="626">
        <v>617543</v>
      </c>
      <c r="DE25" s="639"/>
      <c r="DF25" s="639"/>
      <c r="DG25" s="639"/>
      <c r="DH25" s="639"/>
      <c r="DI25" s="639"/>
      <c r="DJ25" s="639"/>
      <c r="DK25" s="640"/>
      <c r="DL25" s="626">
        <v>601437</v>
      </c>
      <c r="DM25" s="639"/>
      <c r="DN25" s="639"/>
      <c r="DO25" s="639"/>
      <c r="DP25" s="639"/>
      <c r="DQ25" s="639"/>
      <c r="DR25" s="639"/>
      <c r="DS25" s="639"/>
      <c r="DT25" s="639"/>
      <c r="DU25" s="639"/>
      <c r="DV25" s="640"/>
      <c r="DW25" s="643">
        <v>16.899999999999999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403496</v>
      </c>
      <c r="CS26" s="621"/>
      <c r="CT26" s="621"/>
      <c r="CU26" s="621"/>
      <c r="CV26" s="621"/>
      <c r="CW26" s="621"/>
      <c r="CX26" s="621"/>
      <c r="CY26" s="622"/>
      <c r="CZ26" s="623">
        <v>5.8</v>
      </c>
      <c r="DA26" s="641"/>
      <c r="DB26" s="641"/>
      <c r="DC26" s="642"/>
      <c r="DD26" s="626">
        <v>375577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787259</v>
      </c>
      <c r="S27" s="621"/>
      <c r="T27" s="621"/>
      <c r="U27" s="621"/>
      <c r="V27" s="621"/>
      <c r="W27" s="621"/>
      <c r="X27" s="621"/>
      <c r="Y27" s="622"/>
      <c r="Z27" s="673">
        <v>10.1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478986</v>
      </c>
      <c r="BH27" s="621"/>
      <c r="BI27" s="621"/>
      <c r="BJ27" s="621"/>
      <c r="BK27" s="621"/>
      <c r="BL27" s="621"/>
      <c r="BM27" s="621"/>
      <c r="BN27" s="622"/>
      <c r="BO27" s="673">
        <v>100</v>
      </c>
      <c r="BP27" s="673"/>
      <c r="BQ27" s="673"/>
      <c r="BR27" s="673"/>
      <c r="BS27" s="626">
        <v>7533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237182</v>
      </c>
      <c r="CS27" s="639"/>
      <c r="CT27" s="639"/>
      <c r="CU27" s="639"/>
      <c r="CV27" s="639"/>
      <c r="CW27" s="639"/>
      <c r="CX27" s="639"/>
      <c r="CY27" s="640"/>
      <c r="CZ27" s="623">
        <v>3.4</v>
      </c>
      <c r="DA27" s="641"/>
      <c r="DB27" s="641"/>
      <c r="DC27" s="642"/>
      <c r="DD27" s="626">
        <v>62921</v>
      </c>
      <c r="DE27" s="639"/>
      <c r="DF27" s="639"/>
      <c r="DG27" s="639"/>
      <c r="DH27" s="639"/>
      <c r="DI27" s="639"/>
      <c r="DJ27" s="639"/>
      <c r="DK27" s="640"/>
      <c r="DL27" s="626">
        <v>60050</v>
      </c>
      <c r="DM27" s="639"/>
      <c r="DN27" s="639"/>
      <c r="DO27" s="639"/>
      <c r="DP27" s="639"/>
      <c r="DQ27" s="639"/>
      <c r="DR27" s="639"/>
      <c r="DS27" s="639"/>
      <c r="DT27" s="639"/>
      <c r="DU27" s="639"/>
      <c r="DV27" s="640"/>
      <c r="DW27" s="643">
        <v>1.7</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31409</v>
      </c>
      <c r="S28" s="621"/>
      <c r="T28" s="621"/>
      <c r="U28" s="621"/>
      <c r="V28" s="621"/>
      <c r="W28" s="621"/>
      <c r="X28" s="621"/>
      <c r="Y28" s="622"/>
      <c r="Z28" s="673">
        <v>0.4</v>
      </c>
      <c r="AA28" s="673"/>
      <c r="AB28" s="673"/>
      <c r="AC28" s="673"/>
      <c r="AD28" s="674">
        <v>1135</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886171</v>
      </c>
      <c r="CS28" s="621"/>
      <c r="CT28" s="621"/>
      <c r="CU28" s="621"/>
      <c r="CV28" s="621"/>
      <c r="CW28" s="621"/>
      <c r="CX28" s="621"/>
      <c r="CY28" s="622"/>
      <c r="CZ28" s="623">
        <v>12.7</v>
      </c>
      <c r="DA28" s="641"/>
      <c r="DB28" s="641"/>
      <c r="DC28" s="642"/>
      <c r="DD28" s="626">
        <v>835117</v>
      </c>
      <c r="DE28" s="621"/>
      <c r="DF28" s="621"/>
      <c r="DG28" s="621"/>
      <c r="DH28" s="621"/>
      <c r="DI28" s="621"/>
      <c r="DJ28" s="621"/>
      <c r="DK28" s="622"/>
      <c r="DL28" s="626">
        <v>835117</v>
      </c>
      <c r="DM28" s="621"/>
      <c r="DN28" s="621"/>
      <c r="DO28" s="621"/>
      <c r="DP28" s="621"/>
      <c r="DQ28" s="621"/>
      <c r="DR28" s="621"/>
      <c r="DS28" s="621"/>
      <c r="DT28" s="621"/>
      <c r="DU28" s="621"/>
      <c r="DV28" s="622"/>
      <c r="DW28" s="643">
        <v>23.5</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273762</v>
      </c>
      <c r="S29" s="621"/>
      <c r="T29" s="621"/>
      <c r="U29" s="621"/>
      <c r="V29" s="621"/>
      <c r="W29" s="621"/>
      <c r="X29" s="621"/>
      <c r="Y29" s="622"/>
      <c r="Z29" s="673">
        <v>3.5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886170</v>
      </c>
      <c r="CS29" s="639"/>
      <c r="CT29" s="639"/>
      <c r="CU29" s="639"/>
      <c r="CV29" s="639"/>
      <c r="CW29" s="639"/>
      <c r="CX29" s="639"/>
      <c r="CY29" s="640"/>
      <c r="CZ29" s="623">
        <v>12.7</v>
      </c>
      <c r="DA29" s="641"/>
      <c r="DB29" s="641"/>
      <c r="DC29" s="642"/>
      <c r="DD29" s="626">
        <v>835116</v>
      </c>
      <c r="DE29" s="639"/>
      <c r="DF29" s="639"/>
      <c r="DG29" s="639"/>
      <c r="DH29" s="639"/>
      <c r="DI29" s="639"/>
      <c r="DJ29" s="639"/>
      <c r="DK29" s="640"/>
      <c r="DL29" s="626">
        <v>835116</v>
      </c>
      <c r="DM29" s="639"/>
      <c r="DN29" s="639"/>
      <c r="DO29" s="639"/>
      <c r="DP29" s="639"/>
      <c r="DQ29" s="639"/>
      <c r="DR29" s="639"/>
      <c r="DS29" s="639"/>
      <c r="DT29" s="639"/>
      <c r="DU29" s="639"/>
      <c r="DV29" s="640"/>
      <c r="DW29" s="643">
        <v>23.5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483645</v>
      </c>
      <c r="S30" s="621"/>
      <c r="T30" s="621"/>
      <c r="U30" s="621"/>
      <c r="V30" s="621"/>
      <c r="W30" s="621"/>
      <c r="X30" s="621"/>
      <c r="Y30" s="622"/>
      <c r="Z30" s="673">
        <v>6.2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98.5</v>
      </c>
      <c r="BH30" s="687"/>
      <c r="BI30" s="687"/>
      <c r="BJ30" s="687"/>
      <c r="BK30" s="687"/>
      <c r="BL30" s="687"/>
      <c r="BM30" s="688">
        <v>90.9</v>
      </c>
      <c r="BN30" s="687"/>
      <c r="BO30" s="687"/>
      <c r="BP30" s="687"/>
      <c r="BQ30" s="689"/>
      <c r="BR30" s="686">
        <v>98.3</v>
      </c>
      <c r="BS30" s="687"/>
      <c r="BT30" s="687"/>
      <c r="BU30" s="687"/>
      <c r="BV30" s="687"/>
      <c r="BW30" s="687"/>
      <c r="BX30" s="688">
        <v>89.8</v>
      </c>
      <c r="BY30" s="687"/>
      <c r="BZ30" s="687"/>
      <c r="CA30" s="687"/>
      <c r="CB30" s="689"/>
      <c r="CD30" s="692"/>
      <c r="CE30" s="693"/>
      <c r="CF30" s="657" t="s">
        <v>293</v>
      </c>
      <c r="CG30" s="654"/>
      <c r="CH30" s="654"/>
      <c r="CI30" s="654"/>
      <c r="CJ30" s="654"/>
      <c r="CK30" s="654"/>
      <c r="CL30" s="654"/>
      <c r="CM30" s="654"/>
      <c r="CN30" s="654"/>
      <c r="CO30" s="654"/>
      <c r="CP30" s="654"/>
      <c r="CQ30" s="655"/>
      <c r="CR30" s="620">
        <v>801681</v>
      </c>
      <c r="CS30" s="621"/>
      <c r="CT30" s="621"/>
      <c r="CU30" s="621"/>
      <c r="CV30" s="621"/>
      <c r="CW30" s="621"/>
      <c r="CX30" s="621"/>
      <c r="CY30" s="622"/>
      <c r="CZ30" s="623">
        <v>11.5</v>
      </c>
      <c r="DA30" s="641"/>
      <c r="DB30" s="641"/>
      <c r="DC30" s="642"/>
      <c r="DD30" s="626">
        <v>750627</v>
      </c>
      <c r="DE30" s="621"/>
      <c r="DF30" s="621"/>
      <c r="DG30" s="621"/>
      <c r="DH30" s="621"/>
      <c r="DI30" s="621"/>
      <c r="DJ30" s="621"/>
      <c r="DK30" s="622"/>
      <c r="DL30" s="626">
        <v>750627</v>
      </c>
      <c r="DM30" s="621"/>
      <c r="DN30" s="621"/>
      <c r="DO30" s="621"/>
      <c r="DP30" s="621"/>
      <c r="DQ30" s="621"/>
      <c r="DR30" s="621"/>
      <c r="DS30" s="621"/>
      <c r="DT30" s="621"/>
      <c r="DU30" s="621"/>
      <c r="DV30" s="622"/>
      <c r="DW30" s="643">
        <v>21.1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737215</v>
      </c>
      <c r="S31" s="621"/>
      <c r="T31" s="621"/>
      <c r="U31" s="621"/>
      <c r="V31" s="621"/>
      <c r="W31" s="621"/>
      <c r="X31" s="621"/>
      <c r="Y31" s="622"/>
      <c r="Z31" s="673">
        <v>9.4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92.4</v>
      </c>
      <c r="BN31" s="685"/>
      <c r="BO31" s="685"/>
      <c r="BP31" s="685"/>
      <c r="BQ31" s="649"/>
      <c r="BR31" s="684">
        <v>98.5</v>
      </c>
      <c r="BS31" s="639"/>
      <c r="BT31" s="639"/>
      <c r="BU31" s="639"/>
      <c r="BV31" s="639"/>
      <c r="BW31" s="639"/>
      <c r="BX31" s="675">
        <v>91.6</v>
      </c>
      <c r="BY31" s="685"/>
      <c r="BZ31" s="685"/>
      <c r="CA31" s="685"/>
      <c r="CB31" s="649"/>
      <c r="CD31" s="692"/>
      <c r="CE31" s="693"/>
      <c r="CF31" s="657" t="s">
        <v>297</v>
      </c>
      <c r="CG31" s="654"/>
      <c r="CH31" s="654"/>
      <c r="CI31" s="654"/>
      <c r="CJ31" s="654"/>
      <c r="CK31" s="654"/>
      <c r="CL31" s="654"/>
      <c r="CM31" s="654"/>
      <c r="CN31" s="654"/>
      <c r="CO31" s="654"/>
      <c r="CP31" s="654"/>
      <c r="CQ31" s="655"/>
      <c r="CR31" s="620">
        <v>84489</v>
      </c>
      <c r="CS31" s="639"/>
      <c r="CT31" s="639"/>
      <c r="CU31" s="639"/>
      <c r="CV31" s="639"/>
      <c r="CW31" s="639"/>
      <c r="CX31" s="639"/>
      <c r="CY31" s="640"/>
      <c r="CZ31" s="623">
        <v>1.2</v>
      </c>
      <c r="DA31" s="641"/>
      <c r="DB31" s="641"/>
      <c r="DC31" s="642"/>
      <c r="DD31" s="626">
        <v>84489</v>
      </c>
      <c r="DE31" s="639"/>
      <c r="DF31" s="639"/>
      <c r="DG31" s="639"/>
      <c r="DH31" s="639"/>
      <c r="DI31" s="639"/>
      <c r="DJ31" s="639"/>
      <c r="DK31" s="640"/>
      <c r="DL31" s="626">
        <v>84489</v>
      </c>
      <c r="DM31" s="639"/>
      <c r="DN31" s="639"/>
      <c r="DO31" s="639"/>
      <c r="DP31" s="639"/>
      <c r="DQ31" s="639"/>
      <c r="DR31" s="639"/>
      <c r="DS31" s="639"/>
      <c r="DT31" s="639"/>
      <c r="DU31" s="639"/>
      <c r="DV31" s="640"/>
      <c r="DW31" s="643">
        <v>2.4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104206</v>
      </c>
      <c r="S32" s="621"/>
      <c r="T32" s="621"/>
      <c r="U32" s="621"/>
      <c r="V32" s="621"/>
      <c r="W32" s="621"/>
      <c r="X32" s="621"/>
      <c r="Y32" s="622"/>
      <c r="Z32" s="673">
        <v>1.3</v>
      </c>
      <c r="AA32" s="673"/>
      <c r="AB32" s="673"/>
      <c r="AC32" s="673"/>
      <c r="AD32" s="674">
        <v>68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97.7</v>
      </c>
      <c r="BH32" s="605"/>
      <c r="BI32" s="605"/>
      <c r="BJ32" s="605"/>
      <c r="BK32" s="605"/>
      <c r="BL32" s="605"/>
      <c r="BM32" s="668">
        <v>86.9</v>
      </c>
      <c r="BN32" s="605"/>
      <c r="BO32" s="605"/>
      <c r="BP32" s="605"/>
      <c r="BQ32" s="662"/>
      <c r="BR32" s="683">
        <v>97.6</v>
      </c>
      <c r="BS32" s="605"/>
      <c r="BT32" s="605"/>
      <c r="BU32" s="605"/>
      <c r="BV32" s="605"/>
      <c r="BW32" s="605"/>
      <c r="BX32" s="668">
        <v>85.6</v>
      </c>
      <c r="BY32" s="605"/>
      <c r="BZ32" s="605"/>
      <c r="CA32" s="605"/>
      <c r="CB32" s="662"/>
      <c r="CD32" s="694"/>
      <c r="CE32" s="695"/>
      <c r="CF32" s="657" t="s">
        <v>300</v>
      </c>
      <c r="CG32" s="654"/>
      <c r="CH32" s="654"/>
      <c r="CI32" s="654"/>
      <c r="CJ32" s="654"/>
      <c r="CK32" s="654"/>
      <c r="CL32" s="654"/>
      <c r="CM32" s="654"/>
      <c r="CN32" s="654"/>
      <c r="CO32" s="654"/>
      <c r="CP32" s="654"/>
      <c r="CQ32" s="655"/>
      <c r="CR32" s="620">
        <v>1</v>
      </c>
      <c r="CS32" s="621"/>
      <c r="CT32" s="621"/>
      <c r="CU32" s="621"/>
      <c r="CV32" s="621"/>
      <c r="CW32" s="621"/>
      <c r="CX32" s="621"/>
      <c r="CY32" s="622"/>
      <c r="CZ32" s="623">
        <v>0</v>
      </c>
      <c r="DA32" s="641"/>
      <c r="DB32" s="641"/>
      <c r="DC32" s="642"/>
      <c r="DD32" s="626">
        <v>1</v>
      </c>
      <c r="DE32" s="621"/>
      <c r="DF32" s="621"/>
      <c r="DG32" s="621"/>
      <c r="DH32" s="621"/>
      <c r="DI32" s="621"/>
      <c r="DJ32" s="621"/>
      <c r="DK32" s="622"/>
      <c r="DL32" s="626">
        <v>1</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623700</v>
      </c>
      <c r="S33" s="621"/>
      <c r="T33" s="621"/>
      <c r="U33" s="621"/>
      <c r="V33" s="621"/>
      <c r="W33" s="621"/>
      <c r="X33" s="621"/>
      <c r="Y33" s="622"/>
      <c r="Z33" s="673">
        <v>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3375758</v>
      </c>
      <c r="CS33" s="639"/>
      <c r="CT33" s="639"/>
      <c r="CU33" s="639"/>
      <c r="CV33" s="639"/>
      <c r="CW33" s="639"/>
      <c r="CX33" s="639"/>
      <c r="CY33" s="640"/>
      <c r="CZ33" s="623">
        <v>48.4</v>
      </c>
      <c r="DA33" s="641"/>
      <c r="DB33" s="641"/>
      <c r="DC33" s="642"/>
      <c r="DD33" s="626">
        <v>2051661</v>
      </c>
      <c r="DE33" s="639"/>
      <c r="DF33" s="639"/>
      <c r="DG33" s="639"/>
      <c r="DH33" s="639"/>
      <c r="DI33" s="639"/>
      <c r="DJ33" s="639"/>
      <c r="DK33" s="640"/>
      <c r="DL33" s="626">
        <v>1420306</v>
      </c>
      <c r="DM33" s="639"/>
      <c r="DN33" s="639"/>
      <c r="DO33" s="639"/>
      <c r="DP33" s="639"/>
      <c r="DQ33" s="639"/>
      <c r="DR33" s="639"/>
      <c r="DS33" s="639"/>
      <c r="DT33" s="639"/>
      <c r="DU33" s="639"/>
      <c r="DV33" s="640"/>
      <c r="DW33" s="643">
        <v>39.9</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737487</v>
      </c>
      <c r="CS34" s="621"/>
      <c r="CT34" s="621"/>
      <c r="CU34" s="621"/>
      <c r="CV34" s="621"/>
      <c r="CW34" s="621"/>
      <c r="CX34" s="621"/>
      <c r="CY34" s="622"/>
      <c r="CZ34" s="623">
        <v>10.6</v>
      </c>
      <c r="DA34" s="641"/>
      <c r="DB34" s="641"/>
      <c r="DC34" s="642"/>
      <c r="DD34" s="626">
        <v>474883</v>
      </c>
      <c r="DE34" s="621"/>
      <c r="DF34" s="621"/>
      <c r="DG34" s="621"/>
      <c r="DH34" s="621"/>
      <c r="DI34" s="621"/>
      <c r="DJ34" s="621"/>
      <c r="DK34" s="622"/>
      <c r="DL34" s="626">
        <v>327094</v>
      </c>
      <c r="DM34" s="621"/>
      <c r="DN34" s="621"/>
      <c r="DO34" s="621"/>
      <c r="DP34" s="621"/>
      <c r="DQ34" s="621"/>
      <c r="DR34" s="621"/>
      <c r="DS34" s="621"/>
      <c r="DT34" s="621"/>
      <c r="DU34" s="621"/>
      <c r="DV34" s="622"/>
      <c r="DW34" s="643">
        <v>9.1999999999999993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130000</v>
      </c>
      <c r="S35" s="621"/>
      <c r="T35" s="621"/>
      <c r="U35" s="621"/>
      <c r="V35" s="621"/>
      <c r="W35" s="621"/>
      <c r="X35" s="621"/>
      <c r="Y35" s="622"/>
      <c r="Z35" s="673">
        <v>1.7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885448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112297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196080</v>
      </c>
      <c r="CS35" s="639"/>
      <c r="CT35" s="639"/>
      <c r="CU35" s="639"/>
      <c r="CV35" s="639"/>
      <c r="CW35" s="639"/>
      <c r="CX35" s="639"/>
      <c r="CY35" s="640"/>
      <c r="CZ35" s="623">
        <v>2.8</v>
      </c>
      <c r="DA35" s="641"/>
      <c r="DB35" s="641"/>
      <c r="DC35" s="642"/>
      <c r="DD35" s="626">
        <v>162817</v>
      </c>
      <c r="DE35" s="639"/>
      <c r="DF35" s="639"/>
      <c r="DG35" s="639"/>
      <c r="DH35" s="639"/>
      <c r="DI35" s="639"/>
      <c r="DJ35" s="639"/>
      <c r="DK35" s="640"/>
      <c r="DL35" s="626">
        <v>143772</v>
      </c>
      <c r="DM35" s="639"/>
      <c r="DN35" s="639"/>
      <c r="DO35" s="639"/>
      <c r="DP35" s="639"/>
      <c r="DQ35" s="639"/>
      <c r="DR35" s="639"/>
      <c r="DS35" s="639"/>
      <c r="DT35" s="639"/>
      <c r="DU35" s="639"/>
      <c r="DV35" s="640"/>
      <c r="DW35" s="643">
        <v>4</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7818760</v>
      </c>
      <c r="S36" s="661"/>
      <c r="T36" s="661"/>
      <c r="U36" s="661"/>
      <c r="V36" s="661"/>
      <c r="W36" s="661"/>
      <c r="X36" s="661"/>
      <c r="Y36" s="664"/>
      <c r="Z36" s="665">
        <v>100</v>
      </c>
      <c r="AA36" s="665"/>
      <c r="AB36" s="665"/>
      <c r="AC36" s="665"/>
      <c r="AD36" s="666">
        <v>3425367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459474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51202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1697265</v>
      </c>
      <c r="CS36" s="621"/>
      <c r="CT36" s="621"/>
      <c r="CU36" s="621"/>
      <c r="CV36" s="621"/>
      <c r="CW36" s="621"/>
      <c r="CX36" s="621"/>
      <c r="CY36" s="622"/>
      <c r="CZ36" s="623">
        <v>24.3</v>
      </c>
      <c r="DA36" s="641"/>
      <c r="DB36" s="641"/>
      <c r="DC36" s="642"/>
      <c r="DD36" s="626">
        <v>1019040</v>
      </c>
      <c r="DE36" s="621"/>
      <c r="DF36" s="621"/>
      <c r="DG36" s="621"/>
      <c r="DH36" s="621"/>
      <c r="DI36" s="621"/>
      <c r="DJ36" s="621"/>
      <c r="DK36" s="622"/>
      <c r="DL36" s="626">
        <v>855153</v>
      </c>
      <c r="DM36" s="621"/>
      <c r="DN36" s="621"/>
      <c r="DO36" s="621"/>
      <c r="DP36" s="621"/>
      <c r="DQ36" s="621"/>
      <c r="DR36" s="621"/>
      <c r="DS36" s="621"/>
      <c r="DT36" s="621"/>
      <c r="DU36" s="621"/>
      <c r="DV36" s="622"/>
      <c r="DW36" s="643">
        <v>24.1</v>
      </c>
      <c r="DX36" s="644"/>
      <c r="DY36" s="644"/>
      <c r="DZ36" s="644"/>
      <c r="EA36" s="644"/>
      <c r="EB36" s="644"/>
      <c r="EC36" s="645"/>
    </row>
    <row r="37" spans="2:133" ht="11.25" customHeight="1">
      <c r="AQ37" s="646" t="s">
        <v>315</v>
      </c>
      <c r="AR37" s="647"/>
      <c r="AS37" s="647"/>
      <c r="AT37" s="647"/>
      <c r="AU37" s="647"/>
      <c r="AV37" s="647"/>
      <c r="AW37" s="647"/>
      <c r="AX37" s="647"/>
      <c r="AY37" s="648"/>
      <c r="AZ37" s="620">
        <v>145225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735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330399</v>
      </c>
      <c r="CS37" s="639"/>
      <c r="CT37" s="639"/>
      <c r="CU37" s="639"/>
      <c r="CV37" s="639"/>
      <c r="CW37" s="639"/>
      <c r="CX37" s="639"/>
      <c r="CY37" s="640"/>
      <c r="CZ37" s="623">
        <v>4.7</v>
      </c>
      <c r="DA37" s="641"/>
      <c r="DB37" s="641"/>
      <c r="DC37" s="642"/>
      <c r="DD37" s="626">
        <v>325499</v>
      </c>
      <c r="DE37" s="639"/>
      <c r="DF37" s="639"/>
      <c r="DG37" s="639"/>
      <c r="DH37" s="639"/>
      <c r="DI37" s="639"/>
      <c r="DJ37" s="639"/>
      <c r="DK37" s="640"/>
      <c r="DL37" s="626">
        <v>310979</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c r="AQ38" s="646" t="s">
        <v>318</v>
      </c>
      <c r="AR38" s="647"/>
      <c r="AS38" s="647"/>
      <c r="AT38" s="647"/>
      <c r="AU38" s="647"/>
      <c r="AV38" s="647"/>
      <c r="AW38" s="647"/>
      <c r="AX38" s="647"/>
      <c r="AY38" s="648"/>
      <c r="AZ38" s="620">
        <v>21652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1358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425974</v>
      </c>
      <c r="CS38" s="621"/>
      <c r="CT38" s="621"/>
      <c r="CU38" s="621"/>
      <c r="CV38" s="621"/>
      <c r="CW38" s="621"/>
      <c r="CX38" s="621"/>
      <c r="CY38" s="622"/>
      <c r="CZ38" s="623">
        <v>6.1</v>
      </c>
      <c r="DA38" s="641"/>
      <c r="DB38" s="641"/>
      <c r="DC38" s="642"/>
      <c r="DD38" s="626">
        <v>389021</v>
      </c>
      <c r="DE38" s="621"/>
      <c r="DF38" s="621"/>
      <c r="DG38" s="621"/>
      <c r="DH38" s="621"/>
      <c r="DI38" s="621"/>
      <c r="DJ38" s="621"/>
      <c r="DK38" s="622"/>
      <c r="DL38" s="626">
        <v>94287</v>
      </c>
      <c r="DM38" s="621"/>
      <c r="DN38" s="621"/>
      <c r="DO38" s="621"/>
      <c r="DP38" s="621"/>
      <c r="DQ38" s="621"/>
      <c r="DR38" s="621"/>
      <c r="DS38" s="621"/>
      <c r="DT38" s="621"/>
      <c r="DU38" s="621"/>
      <c r="DV38" s="622"/>
      <c r="DW38" s="643">
        <v>2.7</v>
      </c>
      <c r="DX38" s="644"/>
      <c r="DY38" s="644"/>
      <c r="DZ38" s="644"/>
      <c r="EA38" s="644"/>
      <c r="EB38" s="644"/>
      <c r="EC38" s="645"/>
    </row>
    <row r="39" spans="2:133" ht="11.25" customHeight="1">
      <c r="AQ39" s="646" t="s">
        <v>321</v>
      </c>
      <c r="AR39" s="647"/>
      <c r="AS39" s="647"/>
      <c r="AT39" s="647"/>
      <c r="AU39" s="647"/>
      <c r="AV39" s="647"/>
      <c r="AW39" s="647"/>
      <c r="AX39" s="647"/>
      <c r="AY39" s="648"/>
      <c r="AZ39" s="620">
        <v>5145</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110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261552</v>
      </c>
      <c r="CS39" s="639"/>
      <c r="CT39" s="639"/>
      <c r="CU39" s="639"/>
      <c r="CV39" s="639"/>
      <c r="CW39" s="639"/>
      <c r="CX39" s="639"/>
      <c r="CY39" s="640"/>
      <c r="CZ39" s="623">
        <v>3.7</v>
      </c>
      <c r="DA39" s="641"/>
      <c r="DB39" s="641"/>
      <c r="DC39" s="642"/>
      <c r="DD39" s="626">
        <v>3500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98651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57400</v>
      </c>
      <c r="CS40" s="621"/>
      <c r="CT40" s="621"/>
      <c r="CU40" s="621"/>
      <c r="CV40" s="621"/>
      <c r="CW40" s="621"/>
      <c r="CX40" s="621"/>
      <c r="CY40" s="622"/>
      <c r="CZ40" s="623">
        <v>0.8</v>
      </c>
      <c r="DA40" s="641"/>
      <c r="DB40" s="641"/>
      <c r="DC40" s="642"/>
      <c r="DD40" s="626">
        <v>2400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155301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1830081</v>
      </c>
      <c r="CS42" s="621"/>
      <c r="CT42" s="621"/>
      <c r="CU42" s="621"/>
      <c r="CV42" s="621"/>
      <c r="CW42" s="621"/>
      <c r="CX42" s="621"/>
      <c r="CY42" s="622"/>
      <c r="CZ42" s="623">
        <v>26.2</v>
      </c>
      <c r="DA42" s="624"/>
      <c r="DB42" s="624"/>
      <c r="DC42" s="625"/>
      <c r="DD42" s="626">
        <v>331816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24264</v>
      </c>
      <c r="CS43" s="639"/>
      <c r="CT43" s="639"/>
      <c r="CU43" s="639"/>
      <c r="CV43" s="639"/>
      <c r="CW43" s="639"/>
      <c r="CX43" s="639"/>
      <c r="CY43" s="640"/>
      <c r="CZ43" s="623">
        <v>0.3</v>
      </c>
      <c r="DA43" s="641"/>
      <c r="DB43" s="641"/>
      <c r="DC43" s="642"/>
      <c r="DD43" s="626">
        <v>24264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1830081</v>
      </c>
      <c r="CS44" s="621"/>
      <c r="CT44" s="621"/>
      <c r="CU44" s="621"/>
      <c r="CV44" s="621"/>
      <c r="CW44" s="621"/>
      <c r="CX44" s="621"/>
      <c r="CY44" s="622"/>
      <c r="CZ44" s="623">
        <v>26.2</v>
      </c>
      <c r="DA44" s="624"/>
      <c r="DB44" s="624"/>
      <c r="DC44" s="625"/>
      <c r="DD44" s="626">
        <v>331816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876307</v>
      </c>
      <c r="CS45" s="639"/>
      <c r="CT45" s="639"/>
      <c r="CU45" s="639"/>
      <c r="CV45" s="639"/>
      <c r="CW45" s="639"/>
      <c r="CX45" s="639"/>
      <c r="CY45" s="640"/>
      <c r="CZ45" s="623">
        <v>12.6</v>
      </c>
      <c r="DA45" s="641"/>
      <c r="DB45" s="641"/>
      <c r="DC45" s="642"/>
      <c r="DD45" s="626">
        <v>125648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642606</v>
      </c>
      <c r="CS46" s="621"/>
      <c r="CT46" s="621"/>
      <c r="CU46" s="621"/>
      <c r="CV46" s="621"/>
      <c r="CW46" s="621"/>
      <c r="CX46" s="621"/>
      <c r="CY46" s="622"/>
      <c r="CZ46" s="623">
        <v>9.1999999999999993</v>
      </c>
      <c r="DA46" s="624"/>
      <c r="DB46" s="624"/>
      <c r="DC46" s="625"/>
      <c r="DD46" s="626">
        <v>201529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6979155</v>
      </c>
      <c r="CS49" s="605"/>
      <c r="CT49" s="605"/>
      <c r="CU49" s="605"/>
      <c r="CV49" s="605"/>
      <c r="CW49" s="605"/>
      <c r="CX49" s="605"/>
      <c r="CY49" s="606"/>
      <c r="CZ49" s="607">
        <v>100</v>
      </c>
      <c r="DA49" s="608"/>
      <c r="DB49" s="608"/>
      <c r="DC49" s="609"/>
      <c r="DD49" s="610">
        <v>3899058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7826</v>
      </c>
      <c r="R7" s="1134"/>
      <c r="S7" s="1134"/>
      <c r="T7" s="1134"/>
      <c r="U7" s="1134"/>
      <c r="V7" s="1134">
        <v>6997</v>
      </c>
      <c r="W7" s="1134"/>
      <c r="X7" s="1134"/>
      <c r="Y7" s="1134"/>
      <c r="Z7" s="1134"/>
      <c r="AA7" s="1134">
        <v>829</v>
      </c>
      <c r="AB7" s="1134"/>
      <c r="AC7" s="1134"/>
      <c r="AD7" s="1134"/>
      <c r="AE7" s="1135"/>
      <c r="AF7" s="1136">
        <v>719</v>
      </c>
      <c r="AG7" s="1137"/>
      <c r="AH7" s="1137"/>
      <c r="AI7" s="1137"/>
      <c r="AJ7" s="1138"/>
      <c r="AK7" s="1120" t="s">
        <v>538</v>
      </c>
      <c r="AL7" s="1121"/>
      <c r="AM7" s="1121"/>
      <c r="AN7" s="1121"/>
      <c r="AO7" s="1121"/>
      <c r="AP7" s="1121">
        <v>7086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26</v>
      </c>
      <c r="CI7" s="1118"/>
      <c r="CJ7" s="1118"/>
      <c r="CK7" s="1118"/>
      <c r="CL7" s="1119"/>
      <c r="CM7" s="1117">
        <v>1110</v>
      </c>
      <c r="CN7" s="1118"/>
      <c r="CO7" s="1118"/>
      <c r="CP7" s="1118"/>
      <c r="CQ7" s="1119"/>
      <c r="CR7" s="1117">
        <v>50</v>
      </c>
      <c r="CS7" s="1118"/>
      <c r="CT7" s="1118"/>
      <c r="CU7" s="1118"/>
      <c r="CV7" s="1119"/>
      <c r="CW7" s="1117">
        <v>0</v>
      </c>
      <c r="CX7" s="1118"/>
      <c r="CY7" s="1118"/>
      <c r="CZ7" s="1118"/>
      <c r="DA7" s="1119"/>
      <c r="DB7" s="1117" t="s">
        <v>542</v>
      </c>
      <c r="DC7" s="1118"/>
      <c r="DD7" s="1118"/>
      <c r="DE7" s="1118"/>
      <c r="DF7" s="1119"/>
      <c r="DG7" s="1117" t="s">
        <v>547</v>
      </c>
      <c r="DH7" s="1118"/>
      <c r="DI7" s="1118"/>
      <c r="DJ7" s="1118"/>
      <c r="DK7" s="1119"/>
      <c r="DL7" s="1117" t="s">
        <v>542</v>
      </c>
      <c r="DM7" s="1118"/>
      <c r="DN7" s="1118"/>
      <c r="DO7" s="1118"/>
      <c r="DP7" s="1119"/>
      <c r="DQ7" s="1117" t="s">
        <v>548</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128</v>
      </c>
      <c r="R8" s="1073"/>
      <c r="S8" s="1073"/>
      <c r="T8" s="1073"/>
      <c r="U8" s="1073"/>
      <c r="V8" s="1073">
        <v>118</v>
      </c>
      <c r="W8" s="1073"/>
      <c r="X8" s="1073"/>
      <c r="Y8" s="1073"/>
      <c r="Z8" s="1073"/>
      <c r="AA8" s="1073">
        <v>10</v>
      </c>
      <c r="AB8" s="1073"/>
      <c r="AC8" s="1073"/>
      <c r="AD8" s="1073"/>
      <c r="AE8" s="1074"/>
      <c r="AF8" s="1048">
        <v>10</v>
      </c>
      <c r="AG8" s="1049"/>
      <c r="AH8" s="1049"/>
      <c r="AI8" s="1049"/>
      <c r="AJ8" s="1050"/>
      <c r="AK8" s="1115">
        <v>90</v>
      </c>
      <c r="AL8" s="1116"/>
      <c r="AM8" s="1116"/>
      <c r="AN8" s="1116"/>
      <c r="AO8" s="1116"/>
      <c r="AP8" s="1116" t="s">
        <v>538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18</v>
      </c>
      <c r="CI8" s="1019"/>
      <c r="CJ8" s="1019"/>
      <c r="CK8" s="1019"/>
      <c r="CL8" s="1020"/>
      <c r="CM8" s="1018">
        <v>117</v>
      </c>
      <c r="CN8" s="1019"/>
      <c r="CO8" s="1019"/>
      <c r="CP8" s="1019"/>
      <c r="CQ8" s="1020"/>
      <c r="CR8" s="1018">
        <v>5</v>
      </c>
      <c r="CS8" s="1019"/>
      <c r="CT8" s="1019"/>
      <c r="CU8" s="1019"/>
      <c r="CV8" s="1020"/>
      <c r="CW8" s="1018">
        <v>14</v>
      </c>
      <c r="CX8" s="1019"/>
      <c r="CY8" s="1019"/>
      <c r="CZ8" s="1019"/>
      <c r="DA8" s="1020"/>
      <c r="DB8" s="1018" t="s">
        <v>538</v>
      </c>
      <c r="DC8" s="1019"/>
      <c r="DD8" s="1019"/>
      <c r="DE8" s="1019"/>
      <c r="DF8" s="1020"/>
      <c r="DG8" s="1018" t="s">
        <v>548</v>
      </c>
      <c r="DH8" s="1019"/>
      <c r="DI8" s="1019"/>
      <c r="DJ8" s="1019"/>
      <c r="DK8" s="1020"/>
      <c r="DL8" s="1018" t="s">
        <v>543</v>
      </c>
      <c r="DM8" s="1019"/>
      <c r="DN8" s="1019"/>
      <c r="DO8" s="1019"/>
      <c r="DP8" s="1020"/>
      <c r="DQ8" s="1018" t="s">
        <v>548</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546</v>
      </c>
      <c r="BT9" s="1044"/>
      <c r="BU9" s="1044"/>
      <c r="BV9" s="1044"/>
      <c r="BW9" s="1044"/>
      <c r="BX9" s="1044"/>
      <c r="BY9" s="1044"/>
      <c r="BZ9" s="1044"/>
      <c r="CA9" s="1044"/>
      <c r="CB9" s="1044"/>
      <c r="CC9" s="1044"/>
      <c r="CD9" s="1044"/>
      <c r="CE9" s="1044"/>
      <c r="CF9" s="1044"/>
      <c r="CG9" s="1045"/>
      <c r="CH9" s="1018">
        <v>0</v>
      </c>
      <c r="CI9" s="1019"/>
      <c r="CJ9" s="1019"/>
      <c r="CK9" s="1019"/>
      <c r="CL9" s="1020"/>
      <c r="CM9" s="1018">
        <v>6</v>
      </c>
      <c r="CN9" s="1019"/>
      <c r="CO9" s="1019"/>
      <c r="CP9" s="1019"/>
      <c r="CQ9" s="1020"/>
      <c r="CR9" s="1018">
        <v>50</v>
      </c>
      <c r="CS9" s="1019"/>
      <c r="CT9" s="1019"/>
      <c r="CU9" s="1019"/>
      <c r="CV9" s="1020"/>
      <c r="CW9" s="1018">
        <v>0</v>
      </c>
      <c r="CX9" s="1019"/>
      <c r="CY9" s="1019"/>
      <c r="CZ9" s="1019"/>
      <c r="DA9" s="1020"/>
      <c r="DB9" s="1018" t="s">
        <v>538</v>
      </c>
      <c r="DC9" s="1019"/>
      <c r="DD9" s="1019"/>
      <c r="DE9" s="1019"/>
      <c r="DF9" s="1020"/>
      <c r="DG9" s="1018" t="s">
        <v>548</v>
      </c>
      <c r="DH9" s="1019"/>
      <c r="DI9" s="1019"/>
      <c r="DJ9" s="1019"/>
      <c r="DK9" s="1020"/>
      <c r="DL9" s="1018" t="s">
        <v>548</v>
      </c>
      <c r="DM9" s="1019"/>
      <c r="DN9" s="1019"/>
      <c r="DO9" s="1019"/>
      <c r="DP9" s="1020"/>
      <c r="DQ9" s="1018" t="s">
        <v>548</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7819</v>
      </c>
      <c r="R23" s="1098"/>
      <c r="S23" s="1098"/>
      <c r="T23" s="1098"/>
      <c r="U23" s="1098"/>
      <c r="V23" s="1098">
        <v>6979</v>
      </c>
      <c r="W23" s="1098"/>
      <c r="X23" s="1098"/>
      <c r="Y23" s="1098"/>
      <c r="Z23" s="1098"/>
      <c r="AA23" s="1098">
        <v>840</v>
      </c>
      <c r="AB23" s="1098"/>
      <c r="AC23" s="1098"/>
      <c r="AD23" s="1098"/>
      <c r="AE23" s="1099"/>
      <c r="AF23" s="1100">
        <v>729</v>
      </c>
      <c r="AG23" s="1098"/>
      <c r="AH23" s="1098"/>
      <c r="AI23" s="1098"/>
      <c r="AJ23" s="1101"/>
      <c r="AK23" s="1102"/>
      <c r="AL23" s="1103"/>
      <c r="AM23" s="1103"/>
      <c r="AN23" s="1103"/>
      <c r="AO23" s="1103"/>
      <c r="AP23" s="1098">
        <v>7086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741</v>
      </c>
      <c r="R28" s="1083"/>
      <c r="S28" s="1083"/>
      <c r="T28" s="1083"/>
      <c r="U28" s="1083"/>
      <c r="V28" s="1083">
        <v>629</v>
      </c>
      <c r="W28" s="1083"/>
      <c r="X28" s="1083"/>
      <c r="Y28" s="1083"/>
      <c r="Z28" s="1083"/>
      <c r="AA28" s="1083">
        <v>112</v>
      </c>
      <c r="AB28" s="1083"/>
      <c r="AC28" s="1083"/>
      <c r="AD28" s="1083"/>
      <c r="AE28" s="1084"/>
      <c r="AF28" s="1085">
        <v>112</v>
      </c>
      <c r="AG28" s="1083"/>
      <c r="AH28" s="1083"/>
      <c r="AI28" s="1083"/>
      <c r="AJ28" s="1086"/>
      <c r="AK28" s="1087">
        <v>99</v>
      </c>
      <c r="AL28" s="1075"/>
      <c r="AM28" s="1075"/>
      <c r="AN28" s="1075"/>
      <c r="AO28" s="1075"/>
      <c r="AP28" s="1075" t="s">
        <v>538</v>
      </c>
      <c r="AQ28" s="1075"/>
      <c r="AR28" s="1075"/>
      <c r="AS28" s="1075"/>
      <c r="AT28" s="1075"/>
      <c r="AU28" s="1075" t="s">
        <v>538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486</v>
      </c>
      <c r="R29" s="1073"/>
      <c r="S29" s="1073"/>
      <c r="T29" s="1073"/>
      <c r="U29" s="1073"/>
      <c r="V29" s="1073">
        <v>445</v>
      </c>
      <c r="W29" s="1073"/>
      <c r="X29" s="1073"/>
      <c r="Y29" s="1073"/>
      <c r="Z29" s="1073"/>
      <c r="AA29" s="1073">
        <v>41</v>
      </c>
      <c r="AB29" s="1073"/>
      <c r="AC29" s="1073"/>
      <c r="AD29" s="1073"/>
      <c r="AE29" s="1074"/>
      <c r="AF29" s="1048">
        <v>41</v>
      </c>
      <c r="AG29" s="1049"/>
      <c r="AH29" s="1049"/>
      <c r="AI29" s="1049"/>
      <c r="AJ29" s="1050"/>
      <c r="AK29" s="1009">
        <v>95</v>
      </c>
      <c r="AL29" s="1000"/>
      <c r="AM29" s="1000"/>
      <c r="AN29" s="1000"/>
      <c r="AO29" s="1000"/>
      <c r="AP29" s="1000" t="s">
        <v>539</v>
      </c>
      <c r="AQ29" s="1000"/>
      <c r="AR29" s="1000"/>
      <c r="AS29" s="1000"/>
      <c r="AT29" s="1000"/>
      <c r="AU29" s="1000" t="s">
        <v>538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51</v>
      </c>
      <c r="R30" s="1073"/>
      <c r="S30" s="1073"/>
      <c r="T30" s="1073"/>
      <c r="U30" s="1073"/>
      <c r="V30" s="1073">
        <v>49</v>
      </c>
      <c r="W30" s="1073"/>
      <c r="X30" s="1073"/>
      <c r="Y30" s="1073"/>
      <c r="Z30" s="1073"/>
      <c r="AA30" s="1073">
        <v>2</v>
      </c>
      <c r="AB30" s="1073"/>
      <c r="AC30" s="1073"/>
      <c r="AD30" s="1073"/>
      <c r="AE30" s="1074"/>
      <c r="AF30" s="1048">
        <v>2</v>
      </c>
      <c r="AG30" s="1049"/>
      <c r="AH30" s="1049"/>
      <c r="AI30" s="1049"/>
      <c r="AJ30" s="1050"/>
      <c r="AK30" s="1009">
        <v>22</v>
      </c>
      <c r="AL30" s="1000"/>
      <c r="AM30" s="1000"/>
      <c r="AN30" s="1000"/>
      <c r="AO30" s="1000"/>
      <c r="AP30" s="1000" t="s">
        <v>538</v>
      </c>
      <c r="AQ30" s="1000"/>
      <c r="AR30" s="1000"/>
      <c r="AS30" s="1000"/>
      <c r="AT30" s="1000"/>
      <c r="AU30" s="1000" t="s">
        <v>538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17</v>
      </c>
      <c r="R31" s="1073"/>
      <c r="S31" s="1073"/>
      <c r="T31" s="1073"/>
      <c r="U31" s="1073"/>
      <c r="V31" s="1073">
        <v>15</v>
      </c>
      <c r="W31" s="1073"/>
      <c r="X31" s="1073"/>
      <c r="Y31" s="1073"/>
      <c r="Z31" s="1073"/>
      <c r="AA31" s="1073">
        <v>2</v>
      </c>
      <c r="AB31" s="1073"/>
      <c r="AC31" s="1073"/>
      <c r="AD31" s="1073"/>
      <c r="AE31" s="1074"/>
      <c r="AF31" s="1048">
        <v>2</v>
      </c>
      <c r="AG31" s="1049"/>
      <c r="AH31" s="1049"/>
      <c r="AI31" s="1049"/>
      <c r="AJ31" s="1050"/>
      <c r="AK31" s="1009">
        <v>5</v>
      </c>
      <c r="AL31" s="1000"/>
      <c r="AM31" s="1000"/>
      <c r="AN31" s="1000"/>
      <c r="AO31" s="1000"/>
      <c r="AP31" s="1000">
        <v>20</v>
      </c>
      <c r="AQ31" s="1000"/>
      <c r="AR31" s="1000"/>
      <c r="AS31" s="1000"/>
      <c r="AT31" s="1000"/>
      <c r="AU31" s="1000">
        <v>16</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618</v>
      </c>
      <c r="R32" s="1073"/>
      <c r="S32" s="1073"/>
      <c r="T32" s="1073"/>
      <c r="U32" s="1073"/>
      <c r="V32" s="1073">
        <v>600</v>
      </c>
      <c r="W32" s="1073"/>
      <c r="X32" s="1073"/>
      <c r="Y32" s="1073"/>
      <c r="Z32" s="1073"/>
      <c r="AA32" s="1073">
        <v>18</v>
      </c>
      <c r="AB32" s="1073"/>
      <c r="AC32" s="1073"/>
      <c r="AD32" s="1073"/>
      <c r="AE32" s="1074"/>
      <c r="AF32" s="1048">
        <v>149</v>
      </c>
      <c r="AG32" s="1049"/>
      <c r="AH32" s="1049"/>
      <c r="AI32" s="1049"/>
      <c r="AJ32" s="1050"/>
      <c r="AK32" s="1009">
        <v>476</v>
      </c>
      <c r="AL32" s="1000"/>
      <c r="AM32" s="1000"/>
      <c r="AN32" s="1000"/>
      <c r="AO32" s="1000"/>
      <c r="AP32" s="1000">
        <v>356</v>
      </c>
      <c r="AQ32" s="1000"/>
      <c r="AR32" s="1000"/>
      <c r="AS32" s="1000"/>
      <c r="AT32" s="1000"/>
      <c r="AU32" s="1000">
        <v>321</v>
      </c>
      <c r="AV32" s="1000"/>
      <c r="AW32" s="1000"/>
      <c r="AX32" s="1000"/>
      <c r="AY32" s="1000"/>
      <c r="AZ32" s="1071" t="s">
        <v>538</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210</v>
      </c>
      <c r="R33" s="1073"/>
      <c r="S33" s="1073"/>
      <c r="T33" s="1073"/>
      <c r="U33" s="1073"/>
      <c r="V33" s="1073">
        <v>191</v>
      </c>
      <c r="W33" s="1073"/>
      <c r="X33" s="1073"/>
      <c r="Y33" s="1073"/>
      <c r="Z33" s="1073"/>
      <c r="AA33" s="1073">
        <v>19</v>
      </c>
      <c r="AB33" s="1073"/>
      <c r="AC33" s="1073"/>
      <c r="AD33" s="1073"/>
      <c r="AE33" s="1074"/>
      <c r="AF33" s="1048">
        <v>19</v>
      </c>
      <c r="AG33" s="1049"/>
      <c r="AH33" s="1049"/>
      <c r="AI33" s="1049"/>
      <c r="AJ33" s="1050"/>
      <c r="AK33" s="1009">
        <v>22</v>
      </c>
      <c r="AL33" s="1000"/>
      <c r="AM33" s="1000"/>
      <c r="AN33" s="1000"/>
      <c r="AO33" s="1000"/>
      <c r="AP33" s="1000">
        <v>401</v>
      </c>
      <c r="AQ33" s="1000"/>
      <c r="AR33" s="1000"/>
      <c r="AS33" s="1000"/>
      <c r="AT33" s="1000"/>
      <c r="AU33" s="1000">
        <v>188</v>
      </c>
      <c r="AV33" s="1000"/>
      <c r="AW33" s="1000"/>
      <c r="AX33" s="1000"/>
      <c r="AY33" s="1000"/>
      <c r="AZ33" s="1071" t="s">
        <v>538</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231</v>
      </c>
      <c r="R34" s="1073"/>
      <c r="S34" s="1073"/>
      <c r="T34" s="1073"/>
      <c r="U34" s="1073"/>
      <c r="V34" s="1073">
        <v>220</v>
      </c>
      <c r="W34" s="1073"/>
      <c r="X34" s="1073"/>
      <c r="Y34" s="1073"/>
      <c r="Z34" s="1073"/>
      <c r="AA34" s="1073">
        <v>11</v>
      </c>
      <c r="AB34" s="1073"/>
      <c r="AC34" s="1073"/>
      <c r="AD34" s="1073"/>
      <c r="AE34" s="1074"/>
      <c r="AF34" s="1048">
        <v>11</v>
      </c>
      <c r="AG34" s="1049"/>
      <c r="AH34" s="1049"/>
      <c r="AI34" s="1049"/>
      <c r="AJ34" s="1050"/>
      <c r="AK34" s="1009">
        <v>145</v>
      </c>
      <c r="AL34" s="1000"/>
      <c r="AM34" s="1000"/>
      <c r="AN34" s="1000"/>
      <c r="AO34" s="1000"/>
      <c r="AP34" s="1000">
        <v>1205</v>
      </c>
      <c r="AQ34" s="1000"/>
      <c r="AR34" s="1000"/>
      <c r="AS34" s="1000"/>
      <c r="AT34" s="1000"/>
      <c r="AU34" s="1000">
        <v>983</v>
      </c>
      <c r="AV34" s="1000"/>
      <c r="AW34" s="1000"/>
      <c r="AX34" s="1000"/>
      <c r="AY34" s="1000"/>
      <c r="AZ34" s="1071" t="s">
        <v>538</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337</v>
      </c>
      <c r="AG63" s="988"/>
      <c r="AH63" s="988"/>
      <c r="AI63" s="988"/>
      <c r="AJ63" s="1059"/>
      <c r="AK63" s="1060"/>
      <c r="AL63" s="992"/>
      <c r="AM63" s="992"/>
      <c r="AN63" s="992"/>
      <c r="AO63" s="992"/>
      <c r="AP63" s="988">
        <v>1982</v>
      </c>
      <c r="AQ63" s="988"/>
      <c r="AR63" s="988"/>
      <c r="AS63" s="988"/>
      <c r="AT63" s="988"/>
      <c r="AU63" s="988">
        <v>1508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1022</v>
      </c>
      <c r="R68" s="1011"/>
      <c r="S68" s="1011"/>
      <c r="T68" s="1011"/>
      <c r="U68" s="1011"/>
      <c r="V68" s="1011">
        <v>997</v>
      </c>
      <c r="W68" s="1011"/>
      <c r="X68" s="1011"/>
      <c r="Y68" s="1011"/>
      <c r="Z68" s="1011"/>
      <c r="AA68" s="1011">
        <v>25</v>
      </c>
      <c r="AB68" s="1011"/>
      <c r="AC68" s="1011"/>
      <c r="AD68" s="1011"/>
      <c r="AE68" s="1011"/>
      <c r="AF68" s="1011">
        <v>25</v>
      </c>
      <c r="AG68" s="1011"/>
      <c r="AH68" s="1011"/>
      <c r="AI68" s="1011"/>
      <c r="AJ68" s="1011"/>
      <c r="AK68" s="1011" t="s">
        <v>542</v>
      </c>
      <c r="AL68" s="1011"/>
      <c r="AM68" s="1011"/>
      <c r="AN68" s="1011"/>
      <c r="AO68" s="1011"/>
      <c r="AP68" s="1011">
        <v>310</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762</v>
      </c>
      <c r="R69" s="1000"/>
      <c r="S69" s="1000"/>
      <c r="T69" s="1000"/>
      <c r="U69" s="1000"/>
      <c r="V69" s="1000">
        <v>744</v>
      </c>
      <c r="W69" s="1000"/>
      <c r="X69" s="1000"/>
      <c r="Y69" s="1000"/>
      <c r="Z69" s="1000"/>
      <c r="AA69" s="1000">
        <v>18</v>
      </c>
      <c r="AB69" s="1000"/>
      <c r="AC69" s="1000"/>
      <c r="AD69" s="1000"/>
      <c r="AE69" s="1000"/>
      <c r="AF69" s="1000">
        <v>18</v>
      </c>
      <c r="AG69" s="1000"/>
      <c r="AH69" s="1000"/>
      <c r="AI69" s="1000"/>
      <c r="AJ69" s="1000"/>
      <c r="AK69" s="1000" t="s">
        <v>543</v>
      </c>
      <c r="AL69" s="1000"/>
      <c r="AM69" s="1000"/>
      <c r="AN69" s="1000"/>
      <c r="AO69" s="1000"/>
      <c r="AP69" s="1000">
        <v>110</v>
      </c>
      <c r="AQ69" s="1000"/>
      <c r="AR69" s="1000"/>
      <c r="AS69" s="1000"/>
      <c r="AT69" s="1000"/>
      <c r="AU69" s="1000">
        <v>28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43</v>
      </c>
      <c r="AG88" s="988"/>
      <c r="AH88" s="988"/>
      <c r="AI88" s="988"/>
      <c r="AJ88" s="988"/>
      <c r="AK88" s="992"/>
      <c r="AL88" s="992"/>
      <c r="AM88" s="992"/>
      <c r="AN88" s="992"/>
      <c r="AO88" s="992"/>
      <c r="AP88" s="988">
        <v>420</v>
      </c>
      <c r="AQ88" s="988"/>
      <c r="AR88" s="988"/>
      <c r="AS88" s="988"/>
      <c r="AT88" s="988"/>
      <c r="AU88" s="988">
        <v>28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105</v>
      </c>
      <c r="CS102" s="980"/>
      <c r="CT102" s="980"/>
      <c r="CU102" s="980"/>
      <c r="CV102" s="981"/>
      <c r="CW102" s="979">
        <v>14</v>
      </c>
      <c r="CX102" s="980"/>
      <c r="CY102" s="980"/>
      <c r="CZ102" s="980"/>
      <c r="DA102" s="981"/>
      <c r="DB102" s="979" t="s">
        <v>542</v>
      </c>
      <c r="DC102" s="980"/>
      <c r="DD102" s="980"/>
      <c r="DE102" s="980"/>
      <c r="DF102" s="981"/>
      <c r="DG102" s="979" t="s">
        <v>549</v>
      </c>
      <c r="DH102" s="980"/>
      <c r="DI102" s="980"/>
      <c r="DJ102" s="980"/>
      <c r="DK102" s="981"/>
      <c r="DL102" s="979" t="s">
        <v>542</v>
      </c>
      <c r="DM102" s="980"/>
      <c r="DN102" s="980"/>
      <c r="DO102" s="980"/>
      <c r="DP102" s="981"/>
      <c r="DQ102" s="979" t="s">
        <v>542</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838462</v>
      </c>
      <c r="AB110" s="916"/>
      <c r="AC110" s="916"/>
      <c r="AD110" s="916"/>
      <c r="AE110" s="917"/>
      <c r="AF110" s="918">
        <v>835808</v>
      </c>
      <c r="AG110" s="916"/>
      <c r="AH110" s="916"/>
      <c r="AI110" s="916"/>
      <c r="AJ110" s="917"/>
      <c r="AK110" s="918">
        <v>886170</v>
      </c>
      <c r="AL110" s="916"/>
      <c r="AM110" s="916"/>
      <c r="AN110" s="916"/>
      <c r="AO110" s="917"/>
      <c r="AP110" s="919">
        <v>31.4</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7166954</v>
      </c>
      <c r="BR110" s="863"/>
      <c r="BS110" s="863"/>
      <c r="BT110" s="863"/>
      <c r="BU110" s="863"/>
      <c r="BV110" s="863">
        <v>7263559</v>
      </c>
      <c r="BW110" s="863"/>
      <c r="BX110" s="863"/>
      <c r="BY110" s="863"/>
      <c r="BZ110" s="863"/>
      <c r="CA110" s="863">
        <v>7085578</v>
      </c>
      <c r="CB110" s="863"/>
      <c r="CC110" s="863"/>
      <c r="CD110" s="863"/>
      <c r="CE110" s="863"/>
      <c r="CF110" s="887">
        <v>251.1</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507408</v>
      </c>
      <c r="BR111" s="835"/>
      <c r="BS111" s="835"/>
      <c r="BT111" s="835"/>
      <c r="BU111" s="835"/>
      <c r="BV111" s="835">
        <v>474672</v>
      </c>
      <c r="BW111" s="835"/>
      <c r="BX111" s="835"/>
      <c r="BY111" s="835"/>
      <c r="BZ111" s="835"/>
      <c r="CA111" s="835">
        <v>441936</v>
      </c>
      <c r="CB111" s="835"/>
      <c r="CC111" s="835"/>
      <c r="CD111" s="835"/>
      <c r="CE111" s="835"/>
      <c r="CF111" s="896">
        <v>15.7</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1626987</v>
      </c>
      <c r="BR112" s="835"/>
      <c r="BS112" s="835"/>
      <c r="BT112" s="835"/>
      <c r="BU112" s="835"/>
      <c r="BV112" s="835">
        <v>1515720</v>
      </c>
      <c r="BW112" s="835"/>
      <c r="BX112" s="835"/>
      <c r="BY112" s="835"/>
      <c r="BZ112" s="835"/>
      <c r="CA112" s="835">
        <v>1508323</v>
      </c>
      <c r="CB112" s="835"/>
      <c r="CC112" s="835"/>
      <c r="CD112" s="835"/>
      <c r="CE112" s="835"/>
      <c r="CF112" s="896">
        <v>53.5</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170364</v>
      </c>
      <c r="AB113" s="944"/>
      <c r="AC113" s="944"/>
      <c r="AD113" s="944"/>
      <c r="AE113" s="945"/>
      <c r="AF113" s="946">
        <v>159041</v>
      </c>
      <c r="AG113" s="944"/>
      <c r="AH113" s="944"/>
      <c r="AI113" s="944"/>
      <c r="AJ113" s="945"/>
      <c r="AK113" s="946">
        <v>161707</v>
      </c>
      <c r="AL113" s="944"/>
      <c r="AM113" s="944"/>
      <c r="AN113" s="944"/>
      <c r="AO113" s="945"/>
      <c r="AP113" s="947">
        <v>5.7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156514</v>
      </c>
      <c r="BR113" s="835"/>
      <c r="BS113" s="835"/>
      <c r="BT113" s="835"/>
      <c r="BU113" s="835"/>
      <c r="BV113" s="835">
        <v>88370</v>
      </c>
      <c r="BW113" s="835"/>
      <c r="BX113" s="835"/>
      <c r="BY113" s="835"/>
      <c r="BZ113" s="835"/>
      <c r="CA113" s="835">
        <v>27998</v>
      </c>
      <c r="CB113" s="835"/>
      <c r="CC113" s="835"/>
      <c r="CD113" s="835"/>
      <c r="CE113" s="835"/>
      <c r="CF113" s="896">
        <v>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71162</v>
      </c>
      <c r="AB114" s="798"/>
      <c r="AC114" s="798"/>
      <c r="AD114" s="798"/>
      <c r="AE114" s="799"/>
      <c r="AF114" s="800">
        <v>71161</v>
      </c>
      <c r="AG114" s="798"/>
      <c r="AH114" s="798"/>
      <c r="AI114" s="798"/>
      <c r="AJ114" s="799"/>
      <c r="AK114" s="800">
        <v>61080</v>
      </c>
      <c r="AL114" s="798"/>
      <c r="AM114" s="798"/>
      <c r="AN114" s="798"/>
      <c r="AO114" s="799"/>
      <c r="AP114" s="845">
        <v>2.2000000000000002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630422</v>
      </c>
      <c r="BR114" s="835"/>
      <c r="BS114" s="835"/>
      <c r="BT114" s="835"/>
      <c r="BU114" s="835"/>
      <c r="BV114" s="835">
        <v>611630</v>
      </c>
      <c r="BW114" s="835"/>
      <c r="BX114" s="835"/>
      <c r="BY114" s="835"/>
      <c r="BZ114" s="835"/>
      <c r="CA114" s="835">
        <v>547022</v>
      </c>
      <c r="CB114" s="835"/>
      <c r="CC114" s="835"/>
      <c r="CD114" s="835"/>
      <c r="CE114" s="835"/>
      <c r="CF114" s="896">
        <v>19.399999999999999</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50260</v>
      </c>
      <c r="AB115" s="944"/>
      <c r="AC115" s="944"/>
      <c r="AD115" s="944"/>
      <c r="AE115" s="945"/>
      <c r="AF115" s="946">
        <v>17380</v>
      </c>
      <c r="AG115" s="944"/>
      <c r="AH115" s="944"/>
      <c r="AI115" s="944"/>
      <c r="AJ115" s="945"/>
      <c r="AK115" s="946">
        <v>14185</v>
      </c>
      <c r="AL115" s="944"/>
      <c r="AM115" s="944"/>
      <c r="AN115" s="944"/>
      <c r="AO115" s="945"/>
      <c r="AP115" s="947">
        <v>0.5</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1130248</v>
      </c>
      <c r="AB117" s="930"/>
      <c r="AC117" s="930"/>
      <c r="AD117" s="930"/>
      <c r="AE117" s="931"/>
      <c r="AF117" s="932">
        <v>1083390</v>
      </c>
      <c r="AG117" s="930"/>
      <c r="AH117" s="930"/>
      <c r="AI117" s="930"/>
      <c r="AJ117" s="931"/>
      <c r="AK117" s="932">
        <v>1123142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10088285</v>
      </c>
      <c r="BR119" s="866"/>
      <c r="BS119" s="866"/>
      <c r="BT119" s="866"/>
      <c r="BU119" s="866"/>
      <c r="BV119" s="866">
        <v>9953951</v>
      </c>
      <c r="BW119" s="866"/>
      <c r="BX119" s="866"/>
      <c r="BY119" s="866"/>
      <c r="BZ119" s="866"/>
      <c r="CA119" s="866">
        <v>9610857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507408</v>
      </c>
      <c r="DH119" s="781"/>
      <c r="DI119" s="781"/>
      <c r="DJ119" s="781"/>
      <c r="DK119" s="782"/>
      <c r="DL119" s="783">
        <v>474672</v>
      </c>
      <c r="DM119" s="781"/>
      <c r="DN119" s="781"/>
      <c r="DO119" s="781"/>
      <c r="DP119" s="782"/>
      <c r="DQ119" s="783">
        <v>441936</v>
      </c>
      <c r="DR119" s="781"/>
      <c r="DS119" s="781"/>
      <c r="DT119" s="781"/>
      <c r="DU119" s="782"/>
      <c r="DV119" s="869">
        <v>15.7</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2226757</v>
      </c>
      <c r="BR120" s="863"/>
      <c r="BS120" s="863"/>
      <c r="BT120" s="863"/>
      <c r="BU120" s="863"/>
      <c r="BV120" s="863">
        <v>2527802</v>
      </c>
      <c r="BW120" s="863"/>
      <c r="BX120" s="863"/>
      <c r="BY120" s="863"/>
      <c r="BZ120" s="863"/>
      <c r="CA120" s="863">
        <v>2319544</v>
      </c>
      <c r="CB120" s="863"/>
      <c r="CC120" s="863"/>
      <c r="CD120" s="863"/>
      <c r="CE120" s="863"/>
      <c r="CF120" s="887">
        <v>82.2</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1018775</v>
      </c>
      <c r="DH120" s="863"/>
      <c r="DI120" s="863"/>
      <c r="DJ120" s="863"/>
      <c r="DK120" s="863"/>
      <c r="DL120" s="863">
        <v>978351</v>
      </c>
      <c r="DM120" s="863"/>
      <c r="DN120" s="863"/>
      <c r="DO120" s="863"/>
      <c r="DP120" s="863"/>
      <c r="DQ120" s="863">
        <v>983485</v>
      </c>
      <c r="DR120" s="863"/>
      <c r="DS120" s="863"/>
      <c r="DT120" s="863"/>
      <c r="DU120" s="863"/>
      <c r="DV120" s="864">
        <v>34.9</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6367</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1120352</v>
      </c>
      <c r="BR121" s="835"/>
      <c r="BS121" s="835"/>
      <c r="BT121" s="835"/>
      <c r="BU121" s="835"/>
      <c r="BV121" s="835">
        <v>1048193</v>
      </c>
      <c r="BW121" s="835"/>
      <c r="BX121" s="835"/>
      <c r="BY121" s="835"/>
      <c r="BZ121" s="835"/>
      <c r="CA121" s="835">
        <v>959417</v>
      </c>
      <c r="CB121" s="835"/>
      <c r="CC121" s="835"/>
      <c r="CD121" s="835"/>
      <c r="CE121" s="835"/>
      <c r="CF121" s="896">
        <v>34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353276</v>
      </c>
      <c r="DH121" s="835"/>
      <c r="DI121" s="835"/>
      <c r="DJ121" s="835"/>
      <c r="DK121" s="835"/>
      <c r="DL121" s="835">
        <v>317265</v>
      </c>
      <c r="DM121" s="835"/>
      <c r="DN121" s="835"/>
      <c r="DO121" s="835"/>
      <c r="DP121" s="835"/>
      <c r="DQ121" s="835">
        <v>321391</v>
      </c>
      <c r="DR121" s="835"/>
      <c r="DS121" s="835"/>
      <c r="DT121" s="835"/>
      <c r="DU121" s="835"/>
      <c r="DV121" s="812">
        <v>11.4</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5513643</v>
      </c>
      <c r="BR122" s="866"/>
      <c r="BS122" s="866"/>
      <c r="BT122" s="866"/>
      <c r="BU122" s="866"/>
      <c r="BV122" s="866">
        <v>5369816</v>
      </c>
      <c r="BW122" s="866"/>
      <c r="BX122" s="866"/>
      <c r="BY122" s="866"/>
      <c r="BZ122" s="866"/>
      <c r="CA122" s="866">
        <v>5239382</v>
      </c>
      <c r="CB122" s="866"/>
      <c r="CC122" s="866"/>
      <c r="CD122" s="866"/>
      <c r="CE122" s="866"/>
      <c r="CF122" s="867">
        <v>185.7</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243151</v>
      </c>
      <c r="DH122" s="835"/>
      <c r="DI122" s="835"/>
      <c r="DJ122" s="835"/>
      <c r="DK122" s="835"/>
      <c r="DL122" s="835">
        <v>206167</v>
      </c>
      <c r="DM122" s="835"/>
      <c r="DN122" s="835"/>
      <c r="DO122" s="835"/>
      <c r="DP122" s="835"/>
      <c r="DQ122" s="835">
        <v>187782</v>
      </c>
      <c r="DR122" s="835"/>
      <c r="DS122" s="835"/>
      <c r="DT122" s="835"/>
      <c r="DU122" s="835"/>
      <c r="DV122" s="812">
        <v>6.7</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8860752</v>
      </c>
      <c r="BR123" s="854"/>
      <c r="BS123" s="854"/>
      <c r="BT123" s="854"/>
      <c r="BU123" s="854"/>
      <c r="BV123" s="854">
        <v>8945811</v>
      </c>
      <c r="BW123" s="854"/>
      <c r="BX123" s="854"/>
      <c r="BY123" s="854"/>
      <c r="BZ123" s="854"/>
      <c r="CA123" s="854">
        <v>8518343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11785</v>
      </c>
      <c r="DH123" s="798"/>
      <c r="DI123" s="798"/>
      <c r="DJ123" s="798"/>
      <c r="DK123" s="799"/>
      <c r="DL123" s="800">
        <v>13937</v>
      </c>
      <c r="DM123" s="798"/>
      <c r="DN123" s="798"/>
      <c r="DO123" s="798"/>
      <c r="DP123" s="799"/>
      <c r="DQ123" s="800">
        <v>15665</v>
      </c>
      <c r="DR123" s="798"/>
      <c r="DS123" s="798"/>
      <c r="DT123" s="798"/>
      <c r="DU123" s="799"/>
      <c r="DV123" s="845">
        <v>0.6</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42.9</v>
      </c>
      <c r="BR124" s="852"/>
      <c r="BS124" s="852"/>
      <c r="BT124" s="852"/>
      <c r="BU124" s="852"/>
      <c r="BV124" s="852">
        <v>34.5</v>
      </c>
      <c r="BW124" s="852"/>
      <c r="BX124" s="852"/>
      <c r="BY124" s="852"/>
      <c r="BZ124" s="852"/>
      <c r="CA124" s="852">
        <v>38.700000000000003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43300</v>
      </c>
      <c r="AB126" s="798"/>
      <c r="AC126" s="798"/>
      <c r="AD126" s="798"/>
      <c r="AE126" s="799"/>
      <c r="AF126" s="800">
        <v>16883</v>
      </c>
      <c r="AG126" s="798"/>
      <c r="AH126" s="798"/>
      <c r="AI126" s="798"/>
      <c r="AJ126" s="799"/>
      <c r="AK126" s="800">
        <v>13746</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593</v>
      </c>
      <c r="AB127" s="798"/>
      <c r="AC127" s="798"/>
      <c r="AD127" s="798"/>
      <c r="AE127" s="799"/>
      <c r="AF127" s="800">
        <v>497</v>
      </c>
      <c r="AG127" s="798"/>
      <c r="AH127" s="798"/>
      <c r="AI127" s="798"/>
      <c r="AJ127" s="799"/>
      <c r="AK127" s="800">
        <v>439</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51487</v>
      </c>
      <c r="AB128" s="819"/>
      <c r="AC128" s="819"/>
      <c r="AD128" s="819"/>
      <c r="AE128" s="820"/>
      <c r="AF128" s="821">
        <v>52159</v>
      </c>
      <c r="AG128" s="819"/>
      <c r="AH128" s="819"/>
      <c r="AI128" s="819"/>
      <c r="AJ128" s="820"/>
      <c r="AK128" s="821">
        <v>51054</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3548089</v>
      </c>
      <c r="AB129" s="798"/>
      <c r="AC129" s="798"/>
      <c r="AD129" s="798"/>
      <c r="AE129" s="799"/>
      <c r="AF129" s="800">
        <v>3608977</v>
      </c>
      <c r="AG129" s="798"/>
      <c r="AH129" s="798"/>
      <c r="AI129" s="798"/>
      <c r="AJ129" s="799"/>
      <c r="AK129" s="800">
        <v>3512600</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690608</v>
      </c>
      <c r="AB130" s="798"/>
      <c r="AC130" s="798"/>
      <c r="AD130" s="798"/>
      <c r="AE130" s="799"/>
      <c r="AF130" s="800">
        <v>693736</v>
      </c>
      <c r="AG130" s="798"/>
      <c r="AH130" s="798"/>
      <c r="AI130" s="798"/>
      <c r="AJ130" s="799"/>
      <c r="AK130" s="800">
        <v>691026</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12.8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2857481</v>
      </c>
      <c r="AB131" s="781"/>
      <c r="AC131" s="781"/>
      <c r="AD131" s="781"/>
      <c r="AE131" s="782"/>
      <c r="AF131" s="783">
        <v>2915241</v>
      </c>
      <c r="AG131" s="781"/>
      <c r="AH131" s="781"/>
      <c r="AI131" s="781"/>
      <c r="AJ131" s="782"/>
      <c r="AK131" s="783">
        <v>2821574</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38.700000000000003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13.58374736</v>
      </c>
      <c r="AB132" s="761"/>
      <c r="AC132" s="761"/>
      <c r="AD132" s="761"/>
      <c r="AE132" s="762"/>
      <c r="AF132" s="763">
        <v>11.576915939999999</v>
      </c>
      <c r="AG132" s="761"/>
      <c r="AH132" s="761"/>
      <c r="AI132" s="761"/>
      <c r="AJ132" s="762"/>
      <c r="AK132" s="763">
        <v>13.50529882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13.2</v>
      </c>
      <c r="AB133" s="740"/>
      <c r="AC133" s="740"/>
      <c r="AD133" s="740"/>
      <c r="AE133" s="741"/>
      <c r="AF133" s="739">
        <v>12.4</v>
      </c>
      <c r="AG133" s="740"/>
      <c r="AH133" s="740"/>
      <c r="AI133" s="740"/>
      <c r="AJ133" s="741"/>
      <c r="AK133" s="739">
        <v>12.8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649963</v>
      </c>
      <c r="L9" s="266">
        <v>160208</v>
      </c>
      <c r="M9" s="267">
        <v>189696</v>
      </c>
      <c r="N9" s="268">
        <v>-15.5</v>
      </c>
    </row>
    <row r="10" spans="1:16">
      <c r="A10" s="250"/>
      <c r="B10" s="246"/>
      <c r="C10" s="246"/>
      <c r="D10" s="246"/>
      <c r="E10" s="246"/>
      <c r="F10" s="246"/>
      <c r="G10" s="1166" t="s">
        <v>477</v>
      </c>
      <c r="H10" s="1167"/>
      <c r="I10" s="1167"/>
      <c r="J10" s="1168"/>
      <c r="K10" s="269">
        <v>44385</v>
      </c>
      <c r="L10" s="270">
        <v>10940</v>
      </c>
      <c r="M10" s="271">
        <v>21936</v>
      </c>
      <c r="N10" s="272">
        <v>-50.1</v>
      </c>
    </row>
    <row r="11" spans="1:16" ht="13.5" customHeight="1">
      <c r="A11" s="250"/>
      <c r="B11" s="246"/>
      <c r="C11" s="246"/>
      <c r="D11" s="246"/>
      <c r="E11" s="246"/>
      <c r="F11" s="246"/>
      <c r="G11" s="1166" t="s">
        <v>478</v>
      </c>
      <c r="H11" s="1167"/>
      <c r="I11" s="1167"/>
      <c r="J11" s="1168"/>
      <c r="K11" s="269">
        <v>149356</v>
      </c>
      <c r="L11" s="270">
        <v>36814</v>
      </c>
      <c r="M11" s="271">
        <v>29437</v>
      </c>
      <c r="N11" s="272">
        <v>25.1</v>
      </c>
    </row>
    <row r="12" spans="1:16" ht="13.5" customHeight="1">
      <c r="A12" s="250"/>
      <c r="B12" s="246"/>
      <c r="C12" s="246"/>
      <c r="D12" s="246"/>
      <c r="E12" s="246"/>
      <c r="F12" s="246"/>
      <c r="G12" s="1166" t="s">
        <v>479</v>
      </c>
      <c r="H12" s="1167"/>
      <c r="I12" s="1167"/>
      <c r="J12" s="1168"/>
      <c r="K12" s="269">
        <v>402486</v>
      </c>
      <c r="L12" s="270">
        <v>99208</v>
      </c>
      <c r="M12" s="271">
        <v>3160</v>
      </c>
      <c r="N12" s="272">
        <v>3039.5</v>
      </c>
    </row>
    <row r="13" spans="1:16" ht="13.5" customHeight="1">
      <c r="A13" s="250"/>
      <c r="B13" s="246"/>
      <c r="C13" s="246"/>
      <c r="D13" s="246"/>
      <c r="E13" s="246"/>
      <c r="F13" s="246"/>
      <c r="G13" s="1166" t="s">
        <v>480</v>
      </c>
      <c r="H13" s="1167"/>
      <c r="I13" s="1167"/>
      <c r="J13" s="1168"/>
      <c r="K13" s="269" t="s">
        <v>481</v>
      </c>
      <c r="L13" s="270" t="s">
        <v>481</v>
      </c>
      <c r="M13" s="271" t="s">
        <v>481</v>
      </c>
      <c r="N13" s="272" t="s">
        <v>481</v>
      </c>
    </row>
    <row r="14" spans="1:16" ht="13.5" customHeight="1">
      <c r="A14" s="250"/>
      <c r="B14" s="246"/>
      <c r="C14" s="246"/>
      <c r="D14" s="246"/>
      <c r="E14" s="246"/>
      <c r="F14" s="246"/>
      <c r="G14" s="1166" t="s">
        <v>482</v>
      </c>
      <c r="H14" s="1167"/>
      <c r="I14" s="1167"/>
      <c r="J14" s="1168"/>
      <c r="K14" s="269">
        <v>37957</v>
      </c>
      <c r="L14" s="270">
        <v>9356</v>
      </c>
      <c r="M14" s="271">
        <v>9091</v>
      </c>
      <c r="N14" s="272">
        <v>2.9</v>
      </c>
    </row>
    <row r="15" spans="1:16" ht="13.5" customHeight="1">
      <c r="A15" s="250"/>
      <c r="B15" s="246"/>
      <c r="C15" s="246"/>
      <c r="D15" s="246"/>
      <c r="E15" s="246"/>
      <c r="F15" s="246"/>
      <c r="G15" s="1166" t="s">
        <v>483</v>
      </c>
      <c r="H15" s="1167"/>
      <c r="I15" s="1167"/>
      <c r="J15" s="1168"/>
      <c r="K15" s="269">
        <v>24264</v>
      </c>
      <c r="L15" s="270">
        <v>5981</v>
      </c>
      <c r="M15" s="271">
        <v>4470</v>
      </c>
      <c r="N15" s="272">
        <v>33.799999999999997</v>
      </c>
    </row>
    <row r="16" spans="1:16">
      <c r="A16" s="250"/>
      <c r="B16" s="246"/>
      <c r="C16" s="246"/>
      <c r="D16" s="246"/>
      <c r="E16" s="246"/>
      <c r="F16" s="246"/>
      <c r="G16" s="1169" t="s">
        <v>484</v>
      </c>
      <c r="H16" s="1170"/>
      <c r="I16" s="1170"/>
      <c r="J16" s="1171"/>
      <c r="K16" s="270">
        <v>-71733</v>
      </c>
      <c r="L16" s="270">
        <v>-17681</v>
      </c>
      <c r="M16" s="271">
        <v>-19414</v>
      </c>
      <c r="N16" s="272">
        <v>-8.9</v>
      </c>
    </row>
    <row r="17" spans="1:16">
      <c r="A17" s="250"/>
      <c r="B17" s="246"/>
      <c r="C17" s="246"/>
      <c r="D17" s="246"/>
      <c r="E17" s="246"/>
      <c r="F17" s="246"/>
      <c r="G17" s="1169" t="s">
        <v>171</v>
      </c>
      <c r="H17" s="1170"/>
      <c r="I17" s="1170"/>
      <c r="J17" s="1171"/>
      <c r="K17" s="270">
        <v>1236678</v>
      </c>
      <c r="L17" s="270">
        <v>304826</v>
      </c>
      <c r="M17" s="271">
        <v>238376</v>
      </c>
      <c r="N17" s="272">
        <v>27.9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21.69</v>
      </c>
      <c r="L21" s="283">
        <v>21.75</v>
      </c>
      <c r="M21" s="284">
        <v>-0.06</v>
      </c>
      <c r="N21" s="251"/>
      <c r="O21" s="285"/>
      <c r="P21" s="281"/>
    </row>
    <row r="22" spans="1:16" s="286" customFormat="1">
      <c r="A22" s="281"/>
      <c r="B22" s="251"/>
      <c r="C22" s="251"/>
      <c r="D22" s="251"/>
      <c r="E22" s="251"/>
      <c r="F22" s="251"/>
      <c r="G22" s="1163" t="s">
        <v>490</v>
      </c>
      <c r="H22" s="1164"/>
      <c r="I22" s="1164"/>
      <c r="J22" s="1165"/>
      <c r="K22" s="287">
        <v>96.1</v>
      </c>
      <c r="L22" s="288">
        <v>95.2</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886170</v>
      </c>
      <c r="L32" s="296">
        <v>218430</v>
      </c>
      <c r="M32" s="297">
        <v>139853</v>
      </c>
      <c r="N32" s="298">
        <v>56.2</v>
      </c>
    </row>
    <row r="33" spans="1:16" ht="13.5" customHeight="1">
      <c r="A33" s="250"/>
      <c r="B33" s="246"/>
      <c r="C33" s="246"/>
      <c r="D33" s="246"/>
      <c r="E33" s="246"/>
      <c r="F33" s="246"/>
      <c r="G33" s="1154" t="s">
        <v>495</v>
      </c>
      <c r="H33" s="1155"/>
      <c r="I33" s="1155"/>
      <c r="J33" s="1156"/>
      <c r="K33" s="296" t="s">
        <v>481</v>
      </c>
      <c r="L33" s="296" t="s">
        <v>481</v>
      </c>
      <c r="M33" s="297" t="s">
        <v>481</v>
      </c>
      <c r="N33" s="298" t="s">
        <v>481</v>
      </c>
    </row>
    <row r="34" spans="1:16" ht="27" customHeight="1">
      <c r="A34" s="250"/>
      <c r="B34" s="246"/>
      <c r="C34" s="246"/>
      <c r="D34" s="246"/>
      <c r="E34" s="246"/>
      <c r="F34" s="246"/>
      <c r="G34" s="1154" t="s">
        <v>496</v>
      </c>
      <c r="H34" s="1155"/>
      <c r="I34" s="1155"/>
      <c r="J34" s="1156"/>
      <c r="K34" s="296" t="s">
        <v>481</v>
      </c>
      <c r="L34" s="296" t="s">
        <v>481</v>
      </c>
      <c r="M34" s="297">
        <v>4</v>
      </c>
      <c r="N34" s="298" t="s">
        <v>481</v>
      </c>
    </row>
    <row r="35" spans="1:16" ht="27" customHeight="1">
      <c r="A35" s="250"/>
      <c r="B35" s="246"/>
      <c r="C35" s="246"/>
      <c r="D35" s="246"/>
      <c r="E35" s="246"/>
      <c r="F35" s="246"/>
      <c r="G35" s="1154" t="s">
        <v>497</v>
      </c>
      <c r="H35" s="1155"/>
      <c r="I35" s="1155"/>
      <c r="J35" s="1156"/>
      <c r="K35" s="296">
        <v>161707</v>
      </c>
      <c r="L35" s="296">
        <v>39859</v>
      </c>
      <c r="M35" s="297">
        <v>31890</v>
      </c>
      <c r="N35" s="298">
        <v>25</v>
      </c>
    </row>
    <row r="36" spans="1:16" ht="27" customHeight="1">
      <c r="A36" s="250"/>
      <c r="B36" s="246"/>
      <c r="C36" s="246"/>
      <c r="D36" s="246"/>
      <c r="E36" s="246"/>
      <c r="F36" s="246"/>
      <c r="G36" s="1154" t="s">
        <v>498</v>
      </c>
      <c r="H36" s="1155"/>
      <c r="I36" s="1155"/>
      <c r="J36" s="1156"/>
      <c r="K36" s="296">
        <v>61080</v>
      </c>
      <c r="L36" s="296">
        <v>15055</v>
      </c>
      <c r="M36" s="297">
        <v>5316</v>
      </c>
      <c r="N36" s="298">
        <v>183.2</v>
      </c>
    </row>
    <row r="37" spans="1:16" ht="13.5" customHeight="1">
      <c r="A37" s="250"/>
      <c r="B37" s="246"/>
      <c r="C37" s="246"/>
      <c r="D37" s="246"/>
      <c r="E37" s="246"/>
      <c r="F37" s="246"/>
      <c r="G37" s="1154" t="s">
        <v>499</v>
      </c>
      <c r="H37" s="1155"/>
      <c r="I37" s="1155"/>
      <c r="J37" s="1156"/>
      <c r="K37" s="296">
        <v>14185</v>
      </c>
      <c r="L37" s="296">
        <v>3496</v>
      </c>
      <c r="M37" s="297">
        <v>1757</v>
      </c>
      <c r="N37" s="298">
        <v>99</v>
      </c>
    </row>
    <row r="38" spans="1:16" ht="27" customHeight="1">
      <c r="A38" s="250"/>
      <c r="B38" s="246"/>
      <c r="C38" s="246"/>
      <c r="D38" s="246"/>
      <c r="E38" s="246"/>
      <c r="F38" s="246"/>
      <c r="G38" s="1157" t="s">
        <v>500</v>
      </c>
      <c r="H38" s="1158"/>
      <c r="I38" s="1158"/>
      <c r="J38" s="1159"/>
      <c r="K38" s="299" t="s">
        <v>481</v>
      </c>
      <c r="L38" s="299" t="s">
        <v>481</v>
      </c>
      <c r="M38" s="300">
        <v>42</v>
      </c>
      <c r="N38" s="301" t="s">
        <v>481</v>
      </c>
      <c r="O38" s="295"/>
    </row>
    <row r="39" spans="1:16">
      <c r="A39" s="250"/>
      <c r="B39" s="246"/>
      <c r="C39" s="246"/>
      <c r="D39" s="246"/>
      <c r="E39" s="246"/>
      <c r="F39" s="246"/>
      <c r="G39" s="1157" t="s">
        <v>501</v>
      </c>
      <c r="H39" s="1158"/>
      <c r="I39" s="1158"/>
      <c r="J39" s="1159"/>
      <c r="K39" s="302">
        <v>-51054</v>
      </c>
      <c r="L39" s="302">
        <v>-12584</v>
      </c>
      <c r="M39" s="303">
        <v>-8426</v>
      </c>
      <c r="N39" s="304">
        <v>49.3</v>
      </c>
      <c r="O39" s="295"/>
    </row>
    <row r="40" spans="1:16" ht="27" customHeight="1">
      <c r="A40" s="250"/>
      <c r="B40" s="246"/>
      <c r="C40" s="246"/>
      <c r="D40" s="246"/>
      <c r="E40" s="246"/>
      <c r="F40" s="246"/>
      <c r="G40" s="1154" t="s">
        <v>502</v>
      </c>
      <c r="H40" s="1155"/>
      <c r="I40" s="1155"/>
      <c r="J40" s="1156"/>
      <c r="K40" s="302">
        <v>-691026</v>
      </c>
      <c r="L40" s="302">
        <v>-170329</v>
      </c>
      <c r="M40" s="303">
        <v>-127711</v>
      </c>
      <c r="N40" s="304">
        <v>33.4</v>
      </c>
      <c r="O40" s="295"/>
    </row>
    <row r="41" spans="1:16">
      <c r="A41" s="250"/>
      <c r="B41" s="246"/>
      <c r="C41" s="246"/>
      <c r="D41" s="246"/>
      <c r="E41" s="246"/>
      <c r="F41" s="246"/>
      <c r="G41" s="1160" t="s">
        <v>282</v>
      </c>
      <c r="H41" s="1161"/>
      <c r="I41" s="1161"/>
      <c r="J41" s="1162"/>
      <c r="K41" s="296">
        <v>381062</v>
      </c>
      <c r="L41" s="302">
        <v>93927</v>
      </c>
      <c r="M41" s="303">
        <v>42725</v>
      </c>
      <c r="N41" s="304">
        <v>119.8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1489060</v>
      </c>
      <c r="J51" s="322">
        <v>349217</v>
      </c>
      <c r="K51" s="323">
        <v>60.5</v>
      </c>
      <c r="L51" s="324">
        <v>228305</v>
      </c>
      <c r="M51" s="325">
        <v>5.6</v>
      </c>
      <c r="N51" s="326">
        <v>54.9</v>
      </c>
    </row>
    <row r="52" spans="1:14">
      <c r="A52" s="250"/>
      <c r="B52" s="246"/>
      <c r="C52" s="246"/>
      <c r="D52" s="246"/>
      <c r="E52" s="246"/>
      <c r="F52" s="246"/>
      <c r="G52" s="327"/>
      <c r="H52" s="328" t="s">
        <v>513</v>
      </c>
      <c r="I52" s="329">
        <v>249337</v>
      </c>
      <c r="J52" s="330">
        <v>58475</v>
      </c>
      <c r="K52" s="331">
        <v>-29.4</v>
      </c>
      <c r="L52" s="332">
        <v>86611</v>
      </c>
      <c r="M52" s="333">
        <v>-20.399999999999999</v>
      </c>
      <c r="N52" s="334">
        <v>-9</v>
      </c>
    </row>
    <row r="53" spans="1:14">
      <c r="A53" s="250"/>
      <c r="B53" s="246"/>
      <c r="C53" s="246"/>
      <c r="D53" s="246"/>
      <c r="E53" s="246"/>
      <c r="F53" s="246"/>
      <c r="G53" s="312" t="s">
        <v>514</v>
      </c>
      <c r="H53" s="313"/>
      <c r="I53" s="321">
        <v>990756</v>
      </c>
      <c r="J53" s="322">
        <v>234943</v>
      </c>
      <c r="K53" s="323">
        <v>-32.700000000000003</v>
      </c>
      <c r="L53" s="324">
        <v>316331</v>
      </c>
      <c r="M53" s="325">
        <v>38.6</v>
      </c>
      <c r="N53" s="326">
        <v>-71.3</v>
      </c>
    </row>
    <row r="54" spans="1:14">
      <c r="A54" s="250"/>
      <c r="B54" s="246"/>
      <c r="C54" s="246"/>
      <c r="D54" s="246"/>
      <c r="E54" s="246"/>
      <c r="F54" s="246"/>
      <c r="G54" s="327"/>
      <c r="H54" s="328" t="s">
        <v>513</v>
      </c>
      <c r="I54" s="329">
        <v>305168</v>
      </c>
      <c r="J54" s="330">
        <v>72366</v>
      </c>
      <c r="K54" s="331">
        <v>23.8</v>
      </c>
      <c r="L54" s="332">
        <v>106387</v>
      </c>
      <c r="M54" s="333">
        <v>22.8</v>
      </c>
      <c r="N54" s="334">
        <v>1</v>
      </c>
    </row>
    <row r="55" spans="1:14">
      <c r="A55" s="250"/>
      <c r="B55" s="246"/>
      <c r="C55" s="246"/>
      <c r="D55" s="246"/>
      <c r="E55" s="246"/>
      <c r="F55" s="246"/>
      <c r="G55" s="312" t="s">
        <v>515</v>
      </c>
      <c r="H55" s="313"/>
      <c r="I55" s="321">
        <v>1750571</v>
      </c>
      <c r="J55" s="322">
        <v>419600</v>
      </c>
      <c r="K55" s="323">
        <v>78.599999999999994</v>
      </c>
      <c r="L55" s="324">
        <v>333013</v>
      </c>
      <c r="M55" s="325">
        <v>5.3</v>
      </c>
      <c r="N55" s="326">
        <v>73.3</v>
      </c>
    </row>
    <row r="56" spans="1:14">
      <c r="A56" s="250"/>
      <c r="B56" s="246"/>
      <c r="C56" s="246"/>
      <c r="D56" s="246"/>
      <c r="E56" s="246"/>
      <c r="F56" s="246"/>
      <c r="G56" s="327"/>
      <c r="H56" s="328" t="s">
        <v>513</v>
      </c>
      <c r="I56" s="329">
        <v>493398</v>
      </c>
      <c r="J56" s="330">
        <v>118264</v>
      </c>
      <c r="K56" s="331">
        <v>63.4</v>
      </c>
      <c r="L56" s="332">
        <v>126732</v>
      </c>
      <c r="M56" s="333">
        <v>19.100000000000001</v>
      </c>
      <c r="N56" s="334">
        <v>44.3</v>
      </c>
    </row>
    <row r="57" spans="1:14">
      <c r="A57" s="250"/>
      <c r="B57" s="246"/>
      <c r="C57" s="246"/>
      <c r="D57" s="246"/>
      <c r="E57" s="246"/>
      <c r="F57" s="246"/>
      <c r="G57" s="312" t="s">
        <v>516</v>
      </c>
      <c r="H57" s="313"/>
      <c r="I57" s="321">
        <v>1804722</v>
      </c>
      <c r="J57" s="322">
        <v>439747</v>
      </c>
      <c r="K57" s="323">
        <v>4.8</v>
      </c>
      <c r="L57" s="324">
        <v>280458</v>
      </c>
      <c r="M57" s="325">
        <v>-15.8</v>
      </c>
      <c r="N57" s="326">
        <v>20.6</v>
      </c>
    </row>
    <row r="58" spans="1:14">
      <c r="A58" s="250"/>
      <c r="B58" s="246"/>
      <c r="C58" s="246"/>
      <c r="D58" s="246"/>
      <c r="E58" s="246"/>
      <c r="F58" s="246"/>
      <c r="G58" s="327"/>
      <c r="H58" s="328" t="s">
        <v>513</v>
      </c>
      <c r="I58" s="329">
        <v>851733</v>
      </c>
      <c r="J58" s="330">
        <v>207537</v>
      </c>
      <c r="K58" s="331">
        <v>75.5</v>
      </c>
      <c r="L58" s="332">
        <v>127286</v>
      </c>
      <c r="M58" s="333">
        <v>0.4</v>
      </c>
      <c r="N58" s="334">
        <v>75.099999999999994</v>
      </c>
    </row>
    <row r="59" spans="1:14">
      <c r="A59" s="250"/>
      <c r="B59" s="246"/>
      <c r="C59" s="246"/>
      <c r="D59" s="246"/>
      <c r="E59" s="246"/>
      <c r="F59" s="246"/>
      <c r="G59" s="312" t="s">
        <v>517</v>
      </c>
      <c r="H59" s="313"/>
      <c r="I59" s="321">
        <v>1830081</v>
      </c>
      <c r="J59" s="322">
        <v>451092</v>
      </c>
      <c r="K59" s="323">
        <v>2.6</v>
      </c>
      <c r="L59" s="324">
        <v>291945</v>
      </c>
      <c r="M59" s="325">
        <v>4.0999999999999996</v>
      </c>
      <c r="N59" s="326">
        <v>-1.5</v>
      </c>
    </row>
    <row r="60" spans="1:14">
      <c r="A60" s="250"/>
      <c r="B60" s="246"/>
      <c r="C60" s="246"/>
      <c r="D60" s="246"/>
      <c r="E60" s="246"/>
      <c r="F60" s="246"/>
      <c r="G60" s="327"/>
      <c r="H60" s="328" t="s">
        <v>513</v>
      </c>
      <c r="I60" s="335">
        <v>642606</v>
      </c>
      <c r="J60" s="330">
        <v>158394</v>
      </c>
      <c r="K60" s="331">
        <v>-23.7</v>
      </c>
      <c r="L60" s="332">
        <v>127651</v>
      </c>
      <c r="M60" s="333">
        <v>0.3</v>
      </c>
      <c r="N60" s="334">
        <v>-24</v>
      </c>
    </row>
    <row r="61" spans="1:14">
      <c r="A61" s="250"/>
      <c r="B61" s="246"/>
      <c r="C61" s="246"/>
      <c r="D61" s="246"/>
      <c r="E61" s="246"/>
      <c r="F61" s="246"/>
      <c r="G61" s="312" t="s">
        <v>518</v>
      </c>
      <c r="H61" s="336"/>
      <c r="I61" s="337">
        <v>1573038</v>
      </c>
      <c r="J61" s="338">
        <v>378920</v>
      </c>
      <c r="K61" s="339">
        <v>22.8</v>
      </c>
      <c r="L61" s="340">
        <v>290010</v>
      </c>
      <c r="M61" s="341">
        <v>7.6</v>
      </c>
      <c r="N61" s="326">
        <v>15.2</v>
      </c>
    </row>
    <row r="62" spans="1:14">
      <c r="A62" s="250"/>
      <c r="B62" s="246"/>
      <c r="C62" s="246"/>
      <c r="D62" s="246"/>
      <c r="E62" s="246"/>
      <c r="F62" s="246"/>
      <c r="G62" s="327"/>
      <c r="H62" s="328" t="s">
        <v>513</v>
      </c>
      <c r="I62" s="329">
        <v>508448</v>
      </c>
      <c r="J62" s="330">
        <v>123007</v>
      </c>
      <c r="K62" s="331">
        <v>21.9</v>
      </c>
      <c r="L62" s="332">
        <v>114933</v>
      </c>
      <c r="M62" s="333">
        <v>4.4000000000000004</v>
      </c>
      <c r="N62" s="334">
        <v>17.5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12.89</v>
      </c>
      <c r="G47" s="12">
        <v>13.13</v>
      </c>
      <c r="H47" s="12">
        <v>11.32</v>
      </c>
      <c r="I47" s="12">
        <v>13.51</v>
      </c>
      <c r="J47" s="13">
        <v>11.77</v>
      </c>
    </row>
    <row r="48" spans="2:10" ht="57.75" customHeight="1">
      <c r="B48" s="14"/>
      <c r="C48" s="1174" t="s">
        <v>4</v>
      </c>
      <c r="D48" s="1174"/>
      <c r="E48" s="1175"/>
      <c r="F48" s="15">
        <v>14.26</v>
      </c>
      <c r="G48" s="16">
        <v>14.01</v>
      </c>
      <c r="H48" s="16">
        <v>17.62</v>
      </c>
      <c r="I48" s="16">
        <v>19.22</v>
      </c>
      <c r="J48" s="17">
        <v>20.75</v>
      </c>
    </row>
    <row r="49" spans="2:10" ht="57.75" customHeight="1" thickBot="1">
      <c r="B49" s="18"/>
      <c r="C49" s="1176" t="s">
        <v>5</v>
      </c>
      <c r="D49" s="1176"/>
      <c r="E49" s="1177"/>
      <c r="F49" s="19">
        <v>2.12</v>
      </c>
      <c r="G49" s="20" t="s">
        <v>525</v>
      </c>
      <c r="H49" s="20" t="s">
        <v>526</v>
      </c>
      <c r="I49" s="20">
        <v>4.28</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水戸部伸也</cp:lastModifiedBy>
  <cp:lastPrinted>2018-10-22T05:01:33Z</cp:lastPrinted>
  <dcterms:created xsi:type="dcterms:W3CDTF">2018-01-24T03:23:11Z</dcterms:created>
  <dcterms:modified xsi:type="dcterms:W3CDTF">2018-12-03T23:40:46Z</dcterms:modified>
</cp:coreProperties>
</file>