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<sst xmlns="http://schemas.openxmlformats.org/spreadsheetml/2006/main" count="1090" uniqueCount="600">
  <si>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</si>
  <si>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</si>
  <si>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</si>
  <si>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</si>
  <si>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</si>
  <si>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</si>
  <si>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</si>
  <si>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</si>
  <si>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</si>
  <si>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</si>
  <si>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</si>
  <si>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</si>
  <si>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</si>
  <si>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</si>
  <si>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</si>
  <si>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</si>
  <si>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</si>
  <si>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</si>
  <si>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</si>
  <si>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</si>
  <si>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</si>
  <si>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</si>
  <si>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</si>
  <si>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</si>
  <si>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</si>
  <si>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</si>
  <si>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</si>
  <si>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</si>
  <si>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</si>
  <si>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</si>
  <si>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</si>
  <si>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</si>
  <si>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</si>
  <si>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</si>
  <si>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</si>
  <si>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</si>
  <si>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</si>
  <si>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</si>
  <si>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</si>
  <si>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</si>
  <si>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</si>
  <si>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</si>
  <si>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</si>
  <si>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</si>
  <si>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</si>
  <si>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</si>
  <si>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</si>
  <si>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</si>
  <si>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</si>
  <si>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</si>
  <si>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</si>
  <si>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</si>
  <si>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</si>
  <si>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</si>
  <si>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</si>
  <si>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</si>
  <si>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</si>
  <si>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</si>
  <si>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</si>
  <si>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</si>
  <si>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</si>
  <si>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</si>
  <si>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</si>
  <si>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</si>
  <si>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</si>
  <si>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</si>
  <si>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</si>
  <si>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</si>
  <si>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</si>
  <si>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</si>
  <si>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</si>
  <si>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</si>
  <si>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</si>
  <si>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</si>
  <si>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</si>
  <si>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</si>
  <si>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</si>
  <si>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</si>
  <si>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</si>
  <si>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</si>
  <si>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</si>
  <si>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</si>
  <si>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</si>
  <si>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</si>
  <si>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</si>
  <si>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</si>
  <si>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</si>
  <si>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</si>
  <si>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</si>
  <si>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</si>
  <si>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</si>
  <si>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</si>
  <si>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豊富町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</si>
  <si>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</si>
  <si>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</si>
  <si>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</si>
  <si>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</si>
  <si>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</si>
  <si>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</si>
  <si>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</si>
  <si>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</si>
  <si>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</si>
  <si>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</si>
  <si>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</si>
  <si>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</si>
  <si>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</si>
  <si>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</si>
  <si>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</si>
  <si>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</si>
  <si>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</si>
  <si>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</si>
  <si>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</si>
  <si>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</si>
  <si>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</si>
  <si>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</si>
  <si>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</si>
  <si>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</si>
  <si>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</si>
  <si>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</si>
  <si>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</si>
  <si>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</si>
  <si>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</si>
  <si>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</si>
  <si>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</si>
  <si>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</si>
  <si>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</si>
  <si>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</si>
  <si>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</si>
  <si>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</si>
  <si>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</si>
  <si>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</si>
  <si>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</si>
  <si>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</si>
  <si>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</si>
  <si>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</si>
  <si>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</si>
  <si>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</si>
  <si>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</si>
  <si>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</si>
  <si>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</si>
  <si>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</si>
  <si>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</si>
  <si>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</si>
  <si>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</si>
  <si>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</si>
  <si>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</si>
  <si>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</si>
  <si>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</si>
  <si>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</si>
  <si>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</si>
  <si>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</si>
  <si>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</si>
  <si>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</si>
  <si>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</si>
  <si>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</si>
  <si>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</si>
  <si>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</si>
  <si>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</si>
  <si>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</si>
  <si>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</si>
  <si>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</si>
  <si>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</si>
  <si>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</si>
  <si>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</si>
  <si>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</si>
  <si>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</si>
  <si>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</si>
  <si>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</si>
  <si>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</si>
  <si>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</si>
  <si>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</si>
  <si>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</si>
  <si>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</si>
  <si>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</si>
  <si>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</si>
  <si>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</si>
  <si>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</si>
  <si>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</si>
  <si>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</si>
  <si>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</si>
  <si>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</si>
  <si>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</si>
  <si>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</si>
  <si>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</si>
  <si>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</si>
  <si>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</si>
  <si>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</si>
  <si>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</si>
  <si>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</si>
  <si>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</si>
  <si>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</si>
  <si>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</si>
  <si>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</si>
  <si>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</si>
  <si>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</si>
  <si>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</si>
  <si>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</si>
  <si>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</si>
  <si>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</si>
  <si>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</si>
  <si>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</si>
  <si>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</si>
  <si>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</si>
  <si>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</si>
  <si>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</si>
  <si>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</si>
  <si>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</si>
  <si>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</si>
  <si>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</si>
  <si>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北海道豊富町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</si>
  <si>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</si>
  <si>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</si>
  <si>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</si>
  <si>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</si>
  <si>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</si>
  <si>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</si>
  <si>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</si>
  <si>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</si>
  <si>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</si>
  <si>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</si>
  <si>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</si>
  <si>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</si>
  <si>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</si>
  <si>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</si>
  <si>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</si>
  <si>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</si>
  <si>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</si>
  <si>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</si>
  <si>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</si>
  <si>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</si>
  <si>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</si>
  <si>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</si>
  <si>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</si>
  <si>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</si>
  <si>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</si>
  <si>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</si>
  <si>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</si>
  <si>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</si>
  <si>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</si>
  <si>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</si>
  <si>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</si>
  <si>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</si>
  <si>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t>
    <phoneticPr fontId="5"/>
  </si>
  <si>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</si>
  <si>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</si>
  <si>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</si>
  <si>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</si>
  <si>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</si>
  <si>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</si>
  <si>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</si>
  <si>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</si>
  <si>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</si>
  <si>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</si>
  <si>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</si>
  <si>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</si>
  <si>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</si>
  <si>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</si>
  <si>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</si>
  <si>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</si>
  <si>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</si>
  <si>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</si>
  <si>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</si>
  <si>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</si>
  <si>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</si>
  <si>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</si>
  <si>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</si>
  <si>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</si>
  <si>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</si>
  <si>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</si>
  <si>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</si>
  <si>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</si>
  <si>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</si>
  <si>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</si>
  <si>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</si>
  <si>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</si>
  <si>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</si>
  <si>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</si>
  <si>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</si>
  <si>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</si>
  <si>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</si>
  <si>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</si>
  <si>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</si>
  <si>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</si>
  <si>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</si>
  <si>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</si>
  <si>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</si>
  <si>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</si>
  <si>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</si>
  <si>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</si>
  <si>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</si>
  <si>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</si>
  <si>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</si>
  <si>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</si>
  <si>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</si>
  <si>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</si>
  <si>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</si>
  <si>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</si>
  <si>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</si>
  <si>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</si>
  <si>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</si>
  <si>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</si>
  <si>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</si>
  <si>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</si>
  <si>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</si>
  <si>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</si>
  <si>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</si>
  <si>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</si>
  <si>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</si>
  <si>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</si>
  <si>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</si>
  <si>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</si>
  <si>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</si>
  <si>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</si>
  <si>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</si>
  <si>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</si>
  <si>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</si>
  <si>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</si>
  <si>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</si>
  <si>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</si>
  <si>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</si>
  <si>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</si>
  <si>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</si>
  <si>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</si>
  <si>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</si>
  <si>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</si>
  <si>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</si>
  <si>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</si>
  <si>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</si>
  <si>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</si>
  <si>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</si>
  <si>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</si>
  <si>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</si>
  <si>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</si>
  <si>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</si>
  <si>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</si>
  <si>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</si>
  <si>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</si>
  <si>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</si>
  <si>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</si>
  <si>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</si>
  <si>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</si>
  <si>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</si>
  <si>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</si>
  <si>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</si>
  <si>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</si>
  <si>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</si>
  <si>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</si>
  <si>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</si>
  <si>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</si>
  <si>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</si>
  <si>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</si>
  <si>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</si>
  <si>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</si>
  <si>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</si>
  <si>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</si>
  <si>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</si>
  <si>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</si>
  <si>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</si>
  <si>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</si>
  <si>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</si>
  <si>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</si>
  <si>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北海道豊富町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</si>
  <si>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</si>
  <si>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</si>
  <si>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</si>
  <si>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</si>
  <si>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</si>
  <si>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</si>
  <si>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</si>
  <si>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</si>
  <si>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</si>
  <si>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</si>
  <si>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</si>
  <si>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</si>
  <si>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</si>
  <si>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</si>
  <si>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</si>
  <si>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</si>
  <si>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</si>
  <si>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</si>
  <si>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</si>
  <si>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</si>
  <si>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ガス事業特別会計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</si>
  <si>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</si>
  <si>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</si>
  <si>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</si>
  <si>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</si>
  <si>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</si>
  <si>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</si>
  <si>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</si>
  <si>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</si>
  <si>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</si>
  <si>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</si>
  <si>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</si>
  <si>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</si>
  <si>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</si>
  <si>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</si>
  <si>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</si>
  <si>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</si>
  <si>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</si>
  <si>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介護サービス事業特別会計</t>
    <phoneticPr fontId="5"/>
  </si>
  <si>
    <t>豊富町ガス事業会計</t>
    <phoneticPr fontId="5"/>
  </si>
  <si>
    <t>法適用企業</t>
    <phoneticPr fontId="5"/>
  </si>
  <si>
    <t>豊富町国民健康保険病院事業特別会計</t>
    <phoneticPr fontId="5"/>
  </si>
  <si>
    <t>法適用企業</t>
    <phoneticPr fontId="5"/>
  </si>
  <si>
    <t>豊富町簡易水道事業特別会計</t>
    <phoneticPr fontId="5"/>
  </si>
  <si>
    <t>法非適用企業</t>
    <phoneticPr fontId="5"/>
  </si>
  <si>
    <t>豊富町下水道事業特別会計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</si>
  <si>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</si>
  <si>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</si>
  <si>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</si>
  <si>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</si>
  <si>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</si>
  <si>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</si>
  <si>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</si>
  <si>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</si>
  <si>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</si>
  <si>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</si>
  <si>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</si>
  <si>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</si>
  <si>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</si>
  <si>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</si>
  <si>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</si>
  <si>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</si>
  <si>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</si>
  <si>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</si>
  <si>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</si>
  <si>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</si>
  <si>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</si>
  <si>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</si>
  <si>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</si>
  <si>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</si>
  <si>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</si>
  <si>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</si>
  <si>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</si>
  <si>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</si>
  <si>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</si>
  <si>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</si>
  <si>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</si>
  <si>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</si>
  <si>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</si>
  <si>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</si>
  <si>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</si>
  <si>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</si>
  <si>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</si>
  <si>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</si>
  <si>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</si>
  <si>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</si>
  <si>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</si>
  <si>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</si>
  <si>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</si>
  <si>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</si>
  <si>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</si>
  <si>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</si>
  <si>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</si>
  <si>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</si>
  <si>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</si>
  <si>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</si>
  <si>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</si>
  <si>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</si>
  <si>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</si>
  <si>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</si>
  <si>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</si>
  <si>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</si>
  <si>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</si>
  <si>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</si>
  <si>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豊富町国民健康保険病院事業特別会計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</si>
  <si>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</si>
  <si>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豊富町簡易水道事業特別会計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</si>
  <si>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</si>
  <si>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</si>
  <si>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</si>
  <si>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</si>
  <si>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</si>
  <si>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</si>
  <si>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</si>
  <si>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</si>
  <si>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</si>
  <si>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</si>
  <si>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</si>
  <si>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</si>
  <si>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</si>
  <si>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</si>
  <si>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</si>
  <si>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</si>
  <si>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</si>
  <si>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</si>
  <si>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</si>
  <si>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</si>
  <si>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</si>
  <si>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</si>
  <si>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</si>
  <si>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</si>
  <si>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</si>
  <si>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</si>
  <si>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</si>
  <si>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</si>
  <si>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</si>
  <si>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</si>
  <si>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</si>
  <si>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</si>
  <si>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</si>
  <si>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</si>
  <si>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</si>
  <si>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</si>
  <si>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</si>
  <si>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</si>
  <si>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</si>
  <si>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</si>
  <si>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</si>
  <si>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</si>
  <si>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</si>
  <si>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</si>
  <si>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</si>
  <si>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</si>
  <si>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</si>
  <si>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</si>
  <si>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</si>
  <si>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</si>
  <si>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</si>
  <si>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</si>
  <si>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</si>
  <si>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</si>
  <si>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</si>
  <si>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</si>
  <si>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</si>
  <si>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</si>
  <si>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</si>
  <si>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</si>
  <si>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</si>
  <si>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</si>
  <si>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</si>
  <si>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</si>
  <si>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</si>
  <si>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</si>
  <si>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</si>
  <si>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</si>
  <si>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</si>
  <si>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</si>
  <si>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</si>
  <si>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</si>
  <si>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</si>
  <si>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</si>
  <si>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</si>
  <si>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</si>
  <si>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</si>
  <si>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</si>
  <si>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</si>
  <si>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</si>
  <si>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</si>
  <si>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</si>
  <si>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</si>
  <si>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</si>
  <si>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</si>
  <si>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</si>
  <si>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0.52</t>
  </si>
  <si>
    <t>▲ 0.26</t>
  </si>
  <si>
    <t>▲ 1.11</t>
  </si>
  <si>
    <t>▲ 1.10</t>
  </si>
  <si>
    <t>一般会計</t>
  </si>
  <si>
    <t>豊富町国民健康保険病院事業特別会計</t>
  </si>
  <si>
    <t>介護保険事業特別会計</t>
  </si>
  <si>
    <t>国民健康保険事業特別会計</t>
  </si>
  <si>
    <t>豊富町簡易水道事業特別会計</t>
  </si>
  <si>
    <t>豊富町下水道事業特別会計</t>
  </si>
  <si>
    <t>豊富町ガス事業会計</t>
  </si>
  <si>
    <t>介護サービス事業特別会計</t>
  </si>
  <si>
    <t>その他会計（赤字）</t>
  </si>
  <si>
    <t>その他会計（黒字）</t>
  </si>
  <si>
    <t>-</t>
    <phoneticPr fontId="2"/>
  </si>
  <si>
    <t>-</t>
    <phoneticPr fontId="2"/>
  </si>
  <si>
    <t>-</t>
    <phoneticPr fontId="2"/>
  </si>
  <si>
    <t>-</t>
    <phoneticPr fontId="2"/>
  </si>
  <si>
    <t>稚内地区消防事務組合</t>
    <rPh sb="0" eb="2">
      <t>ワッカナイ</t>
    </rPh>
    <rPh sb="2" eb="4">
      <t>チク</t>
    </rPh>
    <rPh sb="4" eb="6">
      <t>ショウボウ</t>
    </rPh>
    <rPh sb="6" eb="8">
      <t>ジム</t>
    </rPh>
    <rPh sb="8" eb="10">
      <t>クミアイ</t>
    </rPh>
    <phoneticPr fontId="2"/>
  </si>
  <si>
    <t>-</t>
    <phoneticPr fontId="2"/>
  </si>
  <si>
    <t>西天北五町衛生施設組合</t>
    <rPh sb="0" eb="1">
      <t>ニシ</t>
    </rPh>
    <rPh sb="1" eb="2">
      <t>テン</t>
    </rPh>
    <rPh sb="2" eb="3">
      <t>ホク</t>
    </rPh>
    <rPh sb="3" eb="4">
      <t>５</t>
    </rPh>
    <rPh sb="4" eb="5">
      <t>チョウ</t>
    </rPh>
    <rPh sb="5" eb="7">
      <t>エイセイ</t>
    </rPh>
    <rPh sb="7" eb="9">
      <t>シセツ</t>
    </rPh>
    <rPh sb="9" eb="11">
      <t>クミアイ</t>
    </rPh>
    <phoneticPr fontId="2"/>
  </si>
  <si>
    <t>-</t>
    <phoneticPr fontId="2"/>
  </si>
  <si>
    <t>豊富牛乳公社</t>
    <rPh sb="0" eb="2">
      <t>トヨトミ</t>
    </rPh>
    <rPh sb="2" eb="4">
      <t>ギュウニュウ</t>
    </rPh>
    <rPh sb="4" eb="6">
      <t>コウシャ</t>
    </rPh>
    <phoneticPr fontId="2"/>
  </si>
  <si>
    <t>豊富町振興公社</t>
    <rPh sb="0" eb="3">
      <t>トヨトミチョウ</t>
    </rPh>
    <rPh sb="3" eb="5">
      <t>シンコウ</t>
    </rPh>
    <rPh sb="5" eb="7">
      <t>コウシャ</t>
    </rPh>
    <phoneticPr fontId="2"/>
  </si>
  <si>
    <t>サロベツカントリークラブ</t>
    <phoneticPr fontId="2"/>
  </si>
  <si>
    <t>-</t>
    <phoneticPr fontId="2"/>
  </si>
  <si>
    <t>公共施設整備基金</t>
    <rPh sb="0" eb="2">
      <t>コウキョウ</t>
    </rPh>
    <rPh sb="2" eb="4">
      <t>シセツ</t>
    </rPh>
    <rPh sb="4" eb="6">
      <t>セイビ</t>
    </rPh>
    <rPh sb="6" eb="8">
      <t>キキン</t>
    </rPh>
    <phoneticPr fontId="11"/>
  </si>
  <si>
    <t>豊富町ふるさと応援基金</t>
    <rPh sb="0" eb="3">
      <t>トヨトミチョウ</t>
    </rPh>
    <rPh sb="7" eb="9">
      <t>オウエン</t>
    </rPh>
    <rPh sb="9" eb="11">
      <t>キキン</t>
    </rPh>
    <phoneticPr fontId="11"/>
  </si>
  <si>
    <t>地域福祉基金</t>
    <rPh sb="0" eb="2">
      <t>チイキ</t>
    </rPh>
    <rPh sb="2" eb="4">
      <t>フクシ</t>
    </rPh>
    <rPh sb="4" eb="6">
      <t>キキン</t>
    </rPh>
    <phoneticPr fontId="11"/>
  </si>
  <si>
    <t>豊富町まちづくり基金</t>
    <rPh sb="0" eb="3">
      <t>トヨトミチョウ</t>
    </rPh>
    <rPh sb="8" eb="10">
      <t>キキン</t>
    </rPh>
    <phoneticPr fontId="11"/>
  </si>
  <si>
    <t>学校建設基金</t>
    <rPh sb="0" eb="2">
      <t>ガッコウ</t>
    </rPh>
    <rPh sb="2" eb="4">
      <t>ケンセツ</t>
    </rPh>
    <rPh sb="4" eb="6">
      <t>キキン</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</si>
  <si>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</si>
  <si>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</si>
  <si>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</si>
  <si>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</si>
  <si>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</si>
  <si>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と実質公債費比率は、類似団体と比較して高い水準となっている。本町では、財政の健全化を図るため、平成１７年度より地方債の発行を伴う普通建設事業の段階的縮減を図ってきており、一般会計等に係る地方債の現在高は減少傾向にあるとともに、充当可能基金の計画的な積み増しを行い、将来負担比率の減少に努めているところである。また、大型事業の平準化などにより公債費の適正化に取り組むことで実質公債費比率の減少にも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</si>
  <si>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</si>
  <si>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</si>
  <si>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</si>
  <si>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</si>
  <si>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</si>
  <si>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</si>
  <si>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</si>
  <si>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　本町では、財政の健全化を目的に平成１７年度より地方債の発行を伴う普通建設事業の段階的縮減を図ってきているため、将来負担比率は減少傾向である。今後も公共施設等総合管理計画に基づき老朽化施設の集約化・複合化や除却を推進するとともに、その経費については、新規地方債の発行を単年度の地方債償還額以下に抑制し、将来負担比率及び有形固定資産減価償却率の改善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</si>
</sst>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xmlns:c16r2="http://schemas.microsoft.com/office/drawing/2015/06/chart">
            <c:ext xmlns:c16="http://schemas.microsoft.com/office/drawing/2014/chart" uri="{C3380CC4-5D6E-409C-BE32-E72D297353CC}">
              <c16:uniqueId val="{00000000-CCA5-4EB1-AAEE-9AF4E7EC883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234943</c:v>
                </c:pt>
                <c:pt idx="1">
                  <c:v>419600</c:v>
                </c:pt>
                <c:pt idx="2">
                  <c:v>439747</c:v>
                </c:pt>
                <c:pt idx="3">
                  <c:v>451092</c:v>
                </c:pt>
                <c:pt idx="4">
                  <c:v>212691</c:v>
                </c:pt>
              </c:numCache>
            </c:numRef>
          </c:val>
          <c:smooth val="0"/>
          <c:extLst xmlns:c16r2="http://schemas.microsoft.com/office/drawing/2015/06/chart">
            <c:ext xmlns:c16="http://schemas.microsoft.com/office/drawing/2014/chart" uri="{C3380CC4-5D6E-409C-BE32-E72D297353CC}">
              <c16:uniqueId val="{00000001-CCA5-4EB1-AAEE-9AF4E7EC883F}"/>
            </c:ext>
          </c:extLst>
        </c:ser>
        <c:dLbls>
          <c:showLegendKey val="0"/>
          <c:showVal val="0"/>
          <c:showCatName val="0"/>
          <c:showSerName val="0"/>
          <c:showPercent val="0"/>
          <c:showBubbleSize val="0"/>
        </c:dLbls>
        <c:marker val="1"/>
        <c:smooth val="0"/>
        <c:axId val="287848704"/>
        <c:axId val="287854976"/>
      </c:lineChart>
      <c:catAx>
        <c:axId val="287848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7854976"/>
        <c:crosses val="autoZero"/>
        <c:auto val="1"/>
        <c:lblAlgn val="ctr"/>
        <c:lblOffset val="100"/>
        <c:tickLblSkip val="1"/>
        <c:tickMarkSkip val="1"/>
        <c:noMultiLvlLbl val="0"/>
      </c:catAx>
      <c:valAx>
        <c:axId val="287854976"/>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7848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14.01</c:v>
                </c:pt>
                <c:pt idx="1">
                  <c:v>17.62</c:v>
                </c:pt>
                <c:pt idx="2">
                  <c:v>19.22</c:v>
                </c:pt>
                <c:pt idx="3">
                  <c:v>20.75</c:v>
                </c:pt>
                <c:pt idx="4">
                  <c:v>17.25</c:v>
                </c:pt>
              </c:numCache>
            </c:numRef>
          </c:val>
          <c:extLst xmlns:c16r2="http://schemas.microsoft.com/office/drawing/2015/06/chart">
            <c:ext xmlns:c16="http://schemas.microsoft.com/office/drawing/2014/chart" uri="{C3380CC4-5D6E-409C-BE32-E72D297353CC}">
              <c16:uniqueId val="{00000000-5367-4DAF-9160-0064A48CB3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13.13</c:v>
                </c:pt>
                <c:pt idx="1">
                  <c:v>11.32</c:v>
                </c:pt>
                <c:pt idx="2">
                  <c:v>13.51</c:v>
                </c:pt>
                <c:pt idx="3">
                  <c:v>11.77</c:v>
                </c:pt>
                <c:pt idx="4">
                  <c:v>15.44</c:v>
                </c:pt>
              </c:numCache>
            </c:numRef>
          </c:val>
          <c:extLst xmlns:c16r2="http://schemas.microsoft.com/office/drawing/2015/06/chart">
            <c:ext xmlns:c16="http://schemas.microsoft.com/office/drawing/2014/chart" uri="{C3380CC4-5D6E-409C-BE32-E72D297353CC}">
              <c16:uniqueId val="{00000001-5367-4DAF-9160-0064A48CB3DD}"/>
            </c:ext>
          </c:extLst>
        </c:ser>
        <c:dLbls>
          <c:showLegendKey val="0"/>
          <c:showVal val="0"/>
          <c:showCatName val="0"/>
          <c:showSerName val="0"/>
          <c:showPercent val="0"/>
          <c:showBubbleSize val="0"/>
        </c:dLbls>
        <c:gapWidth val="250"/>
        <c:overlap val="100"/>
        <c:axId val="292426496"/>
        <c:axId val="292428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-0.52</c:v>
                </c:pt>
                <c:pt idx="1">
                  <c:v>-0.26</c:v>
                </c:pt>
                <c:pt idx="2">
                  <c:v>4.28</c:v>
                </c:pt>
                <c:pt idx="3">
                  <c:v>-1.1100000000000001</c:v>
                </c:pt>
                <c:pt idx="4">
                  <c:v>-1.1000000000000001</c:v>
                </c:pt>
              </c:numCache>
            </c:numRef>
          </c:val>
          <c:smooth val="0"/>
          <c:extLst xmlns:c16r2="http://schemas.microsoft.com/office/drawing/2015/06/chart">
            <c:ext xmlns:c16="http://schemas.microsoft.com/office/drawing/2014/chart" uri="{C3380CC4-5D6E-409C-BE32-E72D297353CC}">
              <c16:uniqueId val="{00000002-5367-4DAF-9160-0064A48CB3DD}"/>
            </c:ext>
          </c:extLst>
        </c:ser>
        <c:dLbls>
          <c:showLegendKey val="0"/>
          <c:showVal val="0"/>
          <c:showCatName val="0"/>
          <c:showSerName val="0"/>
          <c:showPercent val="0"/>
          <c:showBubbleSize val="0"/>
        </c:dLbls>
        <c:marker val="1"/>
        <c:smooth val="0"/>
        <c:axId val="292426496"/>
        <c:axId val="292428416"/>
      </c:lineChart>
      <c:catAx>
        <c:axId val="29242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2428416"/>
        <c:crosses val="autoZero"/>
        <c:auto val="1"/>
        <c:lblAlgn val="ctr"/>
        <c:lblOffset val="100"/>
        <c:tickLblSkip val="1"/>
        <c:tickMarkSkip val="1"/>
        <c:noMultiLvlLbl val="0"/>
      </c:catAx>
      <c:valAx>
        <c:axId val="292428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2426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0.27</c:v>
                </c:pt>
                <c:pt idx="2">
                  <c:v>#N/A</c:v>
                </c:pt>
                <c:pt idx="3">
                  <c:v>0.28000000000000003</c:v>
                </c:pt>
                <c:pt idx="4">
                  <c:v>#N/A</c:v>
                </c:pt>
                <c:pt idx="5">
                  <c:v>0.45</c:v>
                </c:pt>
                <c:pt idx="6">
                  <c:v>#N/A</c:v>
                </c:pt>
                <c:pt idx="7">
                  <c:v>0.35</c:v>
                </c:pt>
                <c:pt idx="8">
                  <c:v>#N/A</c:v>
                </c:pt>
                <c:pt idx="9">
                  <c:v>0.1</c:v>
                </c:pt>
              </c:numCache>
            </c:numRef>
          </c:val>
          <c:extLst xmlns:c16r2="http://schemas.microsoft.com/office/drawing/2015/06/chart">
            <c:ext xmlns:c16="http://schemas.microsoft.com/office/drawing/2014/chart" uri="{C3380CC4-5D6E-409C-BE32-E72D297353CC}">
              <c16:uniqueId val="{00000000-E3BF-4C04-AB0F-A59867BCE8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3BF-4C04-AB0F-A59867BCE811}"/>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c:v>
                </c:pt>
                <c:pt idx="2">
                  <c:v>#N/A</c:v>
                </c:pt>
                <c:pt idx="3">
                  <c:v>0.14000000000000001</c:v>
                </c:pt>
                <c:pt idx="4">
                  <c:v>#N/A</c:v>
                </c:pt>
                <c:pt idx="5">
                  <c:v>0.05</c:v>
                </c:pt>
                <c:pt idx="6">
                  <c:v>#N/A</c:v>
                </c:pt>
                <c:pt idx="7">
                  <c:v>0.06</c:v>
                </c:pt>
                <c:pt idx="8">
                  <c:v>#N/A</c:v>
                </c:pt>
                <c:pt idx="9">
                  <c:v>7.0000000000000007E-2</c:v>
                </c:pt>
              </c:numCache>
            </c:numRef>
          </c:val>
          <c:extLst xmlns:c16r2="http://schemas.microsoft.com/office/drawing/2015/06/chart">
            <c:ext xmlns:c16="http://schemas.microsoft.com/office/drawing/2014/chart" uri="{C3380CC4-5D6E-409C-BE32-E72D297353CC}">
              <c16:uniqueId val="{00000002-E3BF-4C04-AB0F-A59867BCE811}"/>
            </c:ext>
          </c:extLst>
        </c:ser>
        <c:ser>
          <c:idx val="3"/>
          <c:order val="3"/>
          <c:tx>
            <c:strRef>
              <c:f>データシート!$A$30</c:f>
              <c:strCache>
                <c:ptCount val="1"/>
                <c:pt idx="0">
                  <c:v>豊富町ガス事業会計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0.12</c:v>
                </c:pt>
              </c:numCache>
            </c:numRef>
          </c:val>
          <c:extLst xmlns:c16r2="http://schemas.microsoft.com/office/drawing/2015/06/chart">
            <c:ext xmlns:c16="http://schemas.microsoft.com/office/drawing/2014/chart" uri="{C3380CC4-5D6E-409C-BE32-E72D297353CC}">
              <c16:uniqueId val="{00000003-E3BF-4C04-AB0F-A59867BCE811}"/>
            </c:ext>
          </c:extLst>
        </c:ser>
        <c:ser>
          <c:idx val="4"/>
          <c:order val="4"/>
          <c:tx>
            <c:strRef>
              <c:f>データシート!$A$31</c:f>
              <c:strCache>
                <c:ptCount val="1"/>
                <c:pt idx="0">
                  <c:v>豊富町下水道事業特別会計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0.21</c:v>
                </c:pt>
                <c:pt idx="2">
                  <c:v>#N/A</c:v>
                </c:pt>
                <c:pt idx="3">
                  <c:v>0.31</c:v>
                </c:pt>
                <c:pt idx="4">
                  <c:v>#N/A</c:v>
                </c:pt>
                <c:pt idx="5">
                  <c:v>0.4</c:v>
                </c:pt>
                <c:pt idx="6">
                  <c:v>#N/A</c:v>
                </c:pt>
                <c:pt idx="7">
                  <c:v>0.32</c:v>
                </c:pt>
                <c:pt idx="8">
                  <c:v>#N/A</c:v>
                </c:pt>
                <c:pt idx="9">
                  <c:v>0.28999999999999998</c:v>
                </c:pt>
              </c:numCache>
            </c:numRef>
          </c:val>
          <c:extLst xmlns:c16r2="http://schemas.microsoft.com/office/drawing/2015/06/chart">
            <c:ext xmlns:c16="http://schemas.microsoft.com/office/drawing/2014/chart" uri="{C3380CC4-5D6E-409C-BE32-E72D297353CC}">
              <c16:uniqueId val="{00000004-E3BF-4C04-AB0F-A59867BCE811}"/>
            </c:ext>
          </c:extLst>
        </c:ser>
        <c:ser>
          <c:idx val="5"/>
          <c:order val="5"/>
          <c:tx>
            <c:strRef>
              <c:f>データシート!$A$32</c:f>
              <c:strCache>
                <c:ptCount val="1"/>
                <c:pt idx="0">
                  <c:v>豊富町簡易水道事業特別会計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0.24</c:v>
                </c:pt>
                <c:pt idx="2">
                  <c:v>#N/A</c:v>
                </c:pt>
                <c:pt idx="3">
                  <c:v>0.17</c:v>
                </c:pt>
                <c:pt idx="4">
                  <c:v>#N/A</c:v>
                </c:pt>
                <c:pt idx="5">
                  <c:v>0.25</c:v>
                </c:pt>
                <c:pt idx="6">
                  <c:v>#N/A</c:v>
                </c:pt>
                <c:pt idx="7">
                  <c:v>0.53</c:v>
                </c:pt>
                <c:pt idx="8">
                  <c:v>#N/A</c:v>
                </c:pt>
                <c:pt idx="9">
                  <c:v>0.91</c:v>
                </c:pt>
              </c:numCache>
            </c:numRef>
          </c:val>
          <c:extLst xmlns:c16r2="http://schemas.microsoft.com/office/drawing/2015/06/chart">
            <c:ext xmlns:c16="http://schemas.microsoft.com/office/drawing/2014/chart" uri="{C3380CC4-5D6E-409C-BE32-E72D297353CC}">
              <c16:uniqueId val="{00000005-E3BF-4C04-AB0F-A59867BCE81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2.0499999999999998</c:v>
                </c:pt>
                <c:pt idx="2">
                  <c:v>#N/A</c:v>
                </c:pt>
                <c:pt idx="3">
                  <c:v>1.71</c:v>
                </c:pt>
                <c:pt idx="4">
                  <c:v>#N/A</c:v>
                </c:pt>
                <c:pt idx="5">
                  <c:v>1.38</c:v>
                </c:pt>
                <c:pt idx="6">
                  <c:v>#N/A</c:v>
                </c:pt>
                <c:pt idx="7">
                  <c:v>3.19</c:v>
                </c:pt>
                <c:pt idx="8">
                  <c:v>#N/A</c:v>
                </c:pt>
                <c:pt idx="9">
                  <c:v>1.5</c:v>
                </c:pt>
              </c:numCache>
            </c:numRef>
          </c:val>
          <c:extLst xmlns:c16r2="http://schemas.microsoft.com/office/drawing/2015/06/chart">
            <c:ext xmlns:c16="http://schemas.microsoft.com/office/drawing/2014/chart" uri="{C3380CC4-5D6E-409C-BE32-E72D297353CC}">
              <c16:uniqueId val="{00000006-E3BF-4C04-AB0F-A59867BCE811}"/>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0.55000000000000004</c:v>
                </c:pt>
                <c:pt idx="2">
                  <c:v>#N/A</c:v>
                </c:pt>
                <c:pt idx="3">
                  <c:v>0.83</c:v>
                </c:pt>
                <c:pt idx="4">
                  <c:v>#N/A</c:v>
                </c:pt>
                <c:pt idx="5">
                  <c:v>1.1499999999999999</c:v>
                </c:pt>
                <c:pt idx="6">
                  <c:v>#N/A</c:v>
                </c:pt>
                <c:pt idx="7">
                  <c:v>1.1499999999999999</c:v>
                </c:pt>
                <c:pt idx="8">
                  <c:v>#N/A</c:v>
                </c:pt>
                <c:pt idx="9">
                  <c:v>1.56</c:v>
                </c:pt>
              </c:numCache>
            </c:numRef>
          </c:val>
          <c:extLst xmlns:c16r2="http://schemas.microsoft.com/office/drawing/2015/06/chart">
            <c:ext xmlns:c16="http://schemas.microsoft.com/office/drawing/2014/chart" uri="{C3380CC4-5D6E-409C-BE32-E72D297353CC}">
              <c16:uniqueId val="{00000007-E3BF-4C04-AB0F-A59867BCE811}"/>
            </c:ext>
          </c:extLst>
        </c:ser>
        <c:ser>
          <c:idx val="8"/>
          <c:order val="8"/>
          <c:tx>
            <c:strRef>
              <c:f>データシート!$A$35</c:f>
              <c:strCache>
                <c:ptCount val="1"/>
                <c:pt idx="0">
                  <c:v>豊富町国民健康保険病院事業特別会計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4.45</c:v>
                </c:pt>
                <c:pt idx="2">
                  <c:v>#N/A</c:v>
                </c:pt>
                <c:pt idx="3">
                  <c:v>4.6100000000000003</c:v>
                </c:pt>
                <c:pt idx="4">
                  <c:v>#N/A</c:v>
                </c:pt>
                <c:pt idx="5">
                  <c:v>4.26</c:v>
                </c:pt>
                <c:pt idx="6">
                  <c:v>#N/A</c:v>
                </c:pt>
                <c:pt idx="7">
                  <c:v>4.24</c:v>
                </c:pt>
                <c:pt idx="8">
                  <c:v>#N/A</c:v>
                </c:pt>
                <c:pt idx="9">
                  <c:v>4.41</c:v>
                </c:pt>
              </c:numCache>
            </c:numRef>
          </c:val>
          <c:extLst xmlns:c16r2="http://schemas.microsoft.com/office/drawing/2015/06/chart">
            <c:ext xmlns:c16="http://schemas.microsoft.com/office/drawing/2014/chart" uri="{C3380CC4-5D6E-409C-BE32-E72D297353CC}">
              <c16:uniqueId val="{00000008-E3BF-4C04-AB0F-A59867BCE81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13.76</c:v>
                </c:pt>
                <c:pt idx="2">
                  <c:v>#N/A</c:v>
                </c:pt>
                <c:pt idx="3">
                  <c:v>17.38</c:v>
                </c:pt>
                <c:pt idx="4">
                  <c:v>#N/A</c:v>
                </c:pt>
                <c:pt idx="5">
                  <c:v>18.79</c:v>
                </c:pt>
                <c:pt idx="6">
                  <c:v>#N/A</c:v>
                </c:pt>
                <c:pt idx="7">
                  <c:v>20.46</c:v>
                </c:pt>
                <c:pt idx="8">
                  <c:v>#N/A</c:v>
                </c:pt>
                <c:pt idx="9">
                  <c:v>17.18</c:v>
                </c:pt>
              </c:numCache>
            </c:numRef>
          </c:val>
          <c:extLst xmlns:c16r2="http://schemas.microsoft.com/office/drawing/2015/06/chart">
            <c:ext xmlns:c16="http://schemas.microsoft.com/office/drawing/2014/chart" uri="{C3380CC4-5D6E-409C-BE32-E72D297353CC}">
              <c16:uniqueId val="{00000009-E3BF-4C04-AB0F-A59867BCE811}"/>
            </c:ext>
          </c:extLst>
        </c:ser>
        <c:dLbls>
          <c:showLegendKey val="0"/>
          <c:showVal val="0"/>
          <c:showCatName val="0"/>
          <c:showSerName val="0"/>
          <c:showPercent val="0"/>
          <c:showBubbleSize val="0"/>
        </c:dLbls>
        <c:gapWidth val="150"/>
        <c:overlap val="100"/>
        <c:axId val="292567680"/>
        <c:axId val="292577664"/>
      </c:barChart>
      <c:catAx>
        <c:axId val="29256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2577664"/>
        <c:crosses val="autoZero"/>
        <c:auto val="1"/>
        <c:lblAlgn val="ctr"/>
        <c:lblOffset val="100"/>
        <c:tickLblSkip val="1"/>
        <c:tickMarkSkip val="1"/>
        <c:noMultiLvlLbl val="0"/>
      </c:catAx>
      <c:valAx>
        <c:axId val="292577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2567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752</c:v>
                </c:pt>
                <c:pt idx="5">
                  <c:v>742</c:v>
                </c:pt>
                <c:pt idx="8">
                  <c:v>745</c:v>
                </c:pt>
                <c:pt idx="11">
                  <c:v>741</c:v>
                </c:pt>
                <c:pt idx="14">
                  <c:v>660</c:v>
                </c:pt>
              </c:numCache>
            </c:numRef>
          </c:val>
          <c:extLst xmlns:c16r2="http://schemas.microsoft.com/office/drawing/2015/06/chart">
            <c:ext xmlns:c16="http://schemas.microsoft.com/office/drawing/2014/chart" uri="{C3380CC4-5D6E-409C-BE32-E72D297353CC}">
              <c16:uniqueId val="{00000000-6346-4DC2-ACD8-FB63D2A3335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346-4DC2-ACD8-FB63D2A3335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29</c:v>
                </c:pt>
                <c:pt idx="3">
                  <c:v>50</c:v>
                </c:pt>
                <c:pt idx="6">
                  <c:v>17</c:v>
                </c:pt>
                <c:pt idx="9">
                  <c:v>14</c:v>
                </c:pt>
                <c:pt idx="12">
                  <c:v>16</c:v>
                </c:pt>
              </c:numCache>
            </c:numRef>
          </c:val>
          <c:extLst xmlns:c16r2="http://schemas.microsoft.com/office/drawing/2015/06/chart">
            <c:ext xmlns:c16="http://schemas.microsoft.com/office/drawing/2014/chart" uri="{C3380CC4-5D6E-409C-BE32-E72D297353CC}">
              <c16:uniqueId val="{00000002-6346-4DC2-ACD8-FB63D2A3335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71</c:v>
                </c:pt>
                <c:pt idx="3">
                  <c:v>71</c:v>
                </c:pt>
                <c:pt idx="6">
                  <c:v>71</c:v>
                </c:pt>
                <c:pt idx="9">
                  <c:v>61</c:v>
                </c:pt>
                <c:pt idx="12">
                  <c:v>28</c:v>
                </c:pt>
              </c:numCache>
            </c:numRef>
          </c:val>
          <c:extLst xmlns:c16r2="http://schemas.microsoft.com/office/drawing/2015/06/chart">
            <c:ext xmlns:c16="http://schemas.microsoft.com/office/drawing/2014/chart" uri="{C3380CC4-5D6E-409C-BE32-E72D297353CC}">
              <c16:uniqueId val="{00000003-6346-4DC2-ACD8-FB63D2A3335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173</c:v>
                </c:pt>
                <c:pt idx="3">
                  <c:v>170</c:v>
                </c:pt>
                <c:pt idx="6">
                  <c:v>159</c:v>
                </c:pt>
                <c:pt idx="9">
                  <c:v>162</c:v>
                </c:pt>
                <c:pt idx="12">
                  <c:v>147</c:v>
                </c:pt>
              </c:numCache>
            </c:numRef>
          </c:val>
          <c:extLst xmlns:c16r2="http://schemas.microsoft.com/office/drawing/2015/06/chart">
            <c:ext xmlns:c16="http://schemas.microsoft.com/office/drawing/2014/chart" uri="{C3380CC4-5D6E-409C-BE32-E72D297353CC}">
              <c16:uniqueId val="{00000004-6346-4DC2-ACD8-FB63D2A3335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346-4DC2-ACD8-FB63D2A3335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346-4DC2-ACD8-FB63D2A3335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863</c:v>
                </c:pt>
                <c:pt idx="3">
                  <c:v>838</c:v>
                </c:pt>
                <c:pt idx="6">
                  <c:v>836</c:v>
                </c:pt>
                <c:pt idx="9">
                  <c:v>886</c:v>
                </c:pt>
                <c:pt idx="12">
                  <c:v>902</c:v>
                </c:pt>
              </c:numCache>
            </c:numRef>
          </c:val>
          <c:extLst xmlns:c16r2="http://schemas.microsoft.com/office/drawing/2015/06/chart">
            <c:ext xmlns:c16="http://schemas.microsoft.com/office/drawing/2014/chart" uri="{C3380CC4-5D6E-409C-BE32-E72D297353CC}">
              <c16:uniqueId val="{00000007-6346-4DC2-ACD8-FB63D2A3335F}"/>
            </c:ext>
          </c:extLst>
        </c:ser>
        <c:dLbls>
          <c:showLegendKey val="0"/>
          <c:showVal val="0"/>
          <c:showCatName val="0"/>
          <c:showSerName val="0"/>
          <c:showPercent val="0"/>
          <c:showBubbleSize val="0"/>
        </c:dLbls>
        <c:gapWidth val="100"/>
        <c:overlap val="100"/>
        <c:axId val="302893312"/>
        <c:axId val="302899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384</c:v>
                </c:pt>
                <c:pt idx="2">
                  <c:v>#N/A</c:v>
                </c:pt>
                <c:pt idx="3">
                  <c:v>#N/A</c:v>
                </c:pt>
                <c:pt idx="4">
                  <c:v>387</c:v>
                </c:pt>
                <c:pt idx="5">
                  <c:v>#N/A</c:v>
                </c:pt>
                <c:pt idx="6">
                  <c:v>#N/A</c:v>
                </c:pt>
                <c:pt idx="7">
                  <c:v>338</c:v>
                </c:pt>
                <c:pt idx="8">
                  <c:v>#N/A</c:v>
                </c:pt>
                <c:pt idx="9">
                  <c:v>#N/A</c:v>
                </c:pt>
                <c:pt idx="10">
                  <c:v>382</c:v>
                </c:pt>
                <c:pt idx="11">
                  <c:v>#N/A</c:v>
                </c:pt>
                <c:pt idx="12">
                  <c:v>#N/A</c:v>
                </c:pt>
                <c:pt idx="13">
                  <c:v>433</c:v>
                </c:pt>
                <c:pt idx="14">
                  <c:v>#N/A</c:v>
                </c:pt>
              </c:numCache>
            </c:numRef>
          </c:val>
          <c:smooth val="0"/>
          <c:extLst xmlns:c16r2="http://schemas.microsoft.com/office/drawing/2015/06/chart">
            <c:ext xmlns:c16="http://schemas.microsoft.com/office/drawing/2014/chart" uri="{C3380CC4-5D6E-409C-BE32-E72D297353CC}">
              <c16:uniqueId val="{00000008-6346-4DC2-ACD8-FB63D2A3335F}"/>
            </c:ext>
          </c:extLst>
        </c:ser>
        <c:dLbls>
          <c:showLegendKey val="0"/>
          <c:showVal val="0"/>
          <c:showCatName val="0"/>
          <c:showSerName val="0"/>
          <c:showPercent val="0"/>
          <c:showBubbleSize val="0"/>
        </c:dLbls>
        <c:marker val="1"/>
        <c:smooth val="0"/>
        <c:axId val="302893312"/>
        <c:axId val="302899584"/>
      </c:lineChart>
      <c:catAx>
        <c:axId val="302893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2899584"/>
        <c:crosses val="autoZero"/>
        <c:auto val="1"/>
        <c:lblAlgn val="ctr"/>
        <c:lblOffset val="100"/>
        <c:tickLblSkip val="1"/>
        <c:tickMarkSkip val="1"/>
        <c:noMultiLvlLbl val="0"/>
      </c:catAx>
      <c:valAx>
        <c:axId val="302899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893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5670</c:v>
                </c:pt>
                <c:pt idx="5">
                  <c:v>5514</c:v>
                </c:pt>
                <c:pt idx="8">
                  <c:v>5370</c:v>
                </c:pt>
                <c:pt idx="11">
                  <c:v>5239</c:v>
                </c:pt>
                <c:pt idx="14">
                  <c:v>4989</c:v>
                </c:pt>
              </c:numCache>
            </c:numRef>
          </c:val>
          <c:extLst xmlns:c16r2="http://schemas.microsoft.com/office/drawing/2015/06/chart">
            <c:ext xmlns:c16="http://schemas.microsoft.com/office/drawing/2014/chart" uri="{C3380CC4-5D6E-409C-BE32-E72D297353CC}">
              <c16:uniqueId val="{00000000-56E3-44E4-8227-6229FB37DE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1194</c:v>
                </c:pt>
                <c:pt idx="5">
                  <c:v>1120</c:v>
                </c:pt>
                <c:pt idx="8">
                  <c:v>1048</c:v>
                </c:pt>
                <c:pt idx="11">
                  <c:v>959</c:v>
                </c:pt>
                <c:pt idx="14">
                  <c:v>852</c:v>
                </c:pt>
              </c:numCache>
            </c:numRef>
          </c:val>
          <c:extLst xmlns:c16r2="http://schemas.microsoft.com/office/drawing/2015/06/chart">
            <c:ext xmlns:c16="http://schemas.microsoft.com/office/drawing/2014/chart" uri="{C3380CC4-5D6E-409C-BE32-E72D297353CC}">
              <c16:uniqueId val="{00000001-56E3-44E4-8227-6229FB37DE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2410</c:v>
                </c:pt>
                <c:pt idx="5">
                  <c:v>2227</c:v>
                </c:pt>
                <c:pt idx="8">
                  <c:v>2528</c:v>
                </c:pt>
                <c:pt idx="11">
                  <c:v>2320</c:v>
                </c:pt>
                <c:pt idx="14">
                  <c:v>2646</c:v>
                </c:pt>
              </c:numCache>
            </c:numRef>
          </c:val>
          <c:extLst xmlns:c16r2="http://schemas.microsoft.com/office/drawing/2015/06/chart">
            <c:ext xmlns:c16="http://schemas.microsoft.com/office/drawing/2014/chart" uri="{C3380CC4-5D6E-409C-BE32-E72D297353CC}">
              <c16:uniqueId val="{00000002-56E3-44E4-8227-6229FB37DE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6E3-44E4-8227-6229FB37DE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6E3-44E4-8227-6229FB37DE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6E3-44E4-8227-6229FB37DE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589</c:v>
                </c:pt>
                <c:pt idx="3">
                  <c:v>630</c:v>
                </c:pt>
                <c:pt idx="6">
                  <c:v>612</c:v>
                </c:pt>
                <c:pt idx="9">
                  <c:v>547</c:v>
                </c:pt>
                <c:pt idx="12">
                  <c:v>451</c:v>
                </c:pt>
              </c:numCache>
            </c:numRef>
          </c:val>
          <c:extLst xmlns:c16r2="http://schemas.microsoft.com/office/drawing/2015/06/chart">
            <c:ext xmlns:c16="http://schemas.microsoft.com/office/drawing/2014/chart" uri="{C3380CC4-5D6E-409C-BE32-E72D297353CC}">
              <c16:uniqueId val="{00000006-56E3-44E4-8227-6229FB37DE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225</c:v>
                </c:pt>
                <c:pt idx="3">
                  <c:v>157</c:v>
                </c:pt>
                <c:pt idx="6">
                  <c:v>88</c:v>
                </c:pt>
                <c:pt idx="9">
                  <c:v>28</c:v>
                </c:pt>
                <c:pt idx="12">
                  <c:v>0</c:v>
                </c:pt>
              </c:numCache>
            </c:numRef>
          </c:val>
          <c:extLst xmlns:c16r2="http://schemas.microsoft.com/office/drawing/2015/06/chart">
            <c:ext xmlns:c16="http://schemas.microsoft.com/office/drawing/2014/chart" uri="{C3380CC4-5D6E-409C-BE32-E72D297353CC}">
              <c16:uniqueId val="{00000007-56E3-44E4-8227-6229FB37DE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1752</c:v>
                </c:pt>
                <c:pt idx="3">
                  <c:v>1627</c:v>
                </c:pt>
                <c:pt idx="6">
                  <c:v>1516</c:v>
                </c:pt>
                <c:pt idx="9">
                  <c:v>1508</c:v>
                </c:pt>
                <c:pt idx="12">
                  <c:v>1347</c:v>
                </c:pt>
              </c:numCache>
            </c:numRef>
          </c:val>
          <c:extLst xmlns:c16r2="http://schemas.microsoft.com/office/drawing/2015/06/chart">
            <c:ext xmlns:c16="http://schemas.microsoft.com/office/drawing/2014/chart" uri="{C3380CC4-5D6E-409C-BE32-E72D297353CC}">
              <c16:uniqueId val="{00000008-56E3-44E4-8227-6229FB37DE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547</c:v>
                </c:pt>
                <c:pt idx="3">
                  <c:v>507</c:v>
                </c:pt>
                <c:pt idx="6">
                  <c:v>475</c:v>
                </c:pt>
                <c:pt idx="9">
                  <c:v>442</c:v>
                </c:pt>
                <c:pt idx="12">
                  <c:v>409</c:v>
                </c:pt>
              </c:numCache>
            </c:numRef>
          </c:val>
          <c:extLst xmlns:c16r2="http://schemas.microsoft.com/office/drawing/2015/06/chart">
            <c:ext xmlns:c16="http://schemas.microsoft.com/office/drawing/2014/chart" uri="{C3380CC4-5D6E-409C-BE32-E72D297353CC}">
              <c16:uniqueId val="{00000009-56E3-44E4-8227-6229FB37DE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7346</c:v>
                </c:pt>
                <c:pt idx="3">
                  <c:v>7167</c:v>
                </c:pt>
                <c:pt idx="6">
                  <c:v>7264</c:v>
                </c:pt>
                <c:pt idx="9">
                  <c:v>7086</c:v>
                </c:pt>
                <c:pt idx="12">
                  <c:v>6623</c:v>
                </c:pt>
              </c:numCache>
            </c:numRef>
          </c:val>
          <c:extLst xmlns:c16r2="http://schemas.microsoft.com/office/drawing/2015/06/chart">
            <c:ext xmlns:c16="http://schemas.microsoft.com/office/drawing/2014/chart" uri="{C3380CC4-5D6E-409C-BE32-E72D297353CC}">
              <c16:uniqueId val="{0000000A-56E3-44E4-8227-6229FB37DE8B}"/>
            </c:ext>
          </c:extLst>
        </c:ser>
        <c:dLbls>
          <c:showLegendKey val="0"/>
          <c:showVal val="0"/>
          <c:showCatName val="0"/>
          <c:showSerName val="0"/>
          <c:showPercent val="0"/>
          <c:showBubbleSize val="0"/>
        </c:dLbls>
        <c:gapWidth val="100"/>
        <c:overlap val="100"/>
        <c:axId val="302908544"/>
        <c:axId val="302910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1186</c:v>
                </c:pt>
                <c:pt idx="2">
                  <c:v>#N/A</c:v>
                </c:pt>
                <c:pt idx="3">
                  <c:v>#N/A</c:v>
                </c:pt>
                <c:pt idx="4">
                  <c:v>1228</c:v>
                </c:pt>
                <c:pt idx="5">
                  <c:v>#N/A</c:v>
                </c:pt>
                <c:pt idx="6">
                  <c:v>#N/A</c:v>
                </c:pt>
                <c:pt idx="7">
                  <c:v>1008</c:v>
                </c:pt>
                <c:pt idx="8">
                  <c:v>#N/A</c:v>
                </c:pt>
                <c:pt idx="9">
                  <c:v>#N/A</c:v>
                </c:pt>
                <c:pt idx="10">
                  <c:v>1093</c:v>
                </c:pt>
                <c:pt idx="11">
                  <c:v>#N/A</c:v>
                </c:pt>
                <c:pt idx="12">
                  <c:v>#N/A</c:v>
                </c:pt>
                <c:pt idx="13">
                  <c:v>344</c:v>
                </c:pt>
                <c:pt idx="14">
                  <c:v>#N/A</c:v>
                </c:pt>
              </c:numCache>
            </c:numRef>
          </c:val>
          <c:smooth val="0"/>
          <c:extLst xmlns:c16r2="http://schemas.microsoft.com/office/drawing/2015/06/chart">
            <c:ext xmlns:c16="http://schemas.microsoft.com/office/drawing/2014/chart" uri="{C3380CC4-5D6E-409C-BE32-E72D297353CC}">
              <c16:uniqueId val="{0000000B-56E3-44E4-8227-6229FB37DE8B}"/>
            </c:ext>
          </c:extLst>
        </c:ser>
        <c:dLbls>
          <c:showLegendKey val="0"/>
          <c:showVal val="0"/>
          <c:showCatName val="0"/>
          <c:showSerName val="0"/>
          <c:showPercent val="0"/>
          <c:showBubbleSize val="0"/>
        </c:dLbls>
        <c:marker val="1"/>
        <c:smooth val="0"/>
        <c:axId val="302908544"/>
        <c:axId val="302910464"/>
      </c:lineChart>
      <c:catAx>
        <c:axId val="30290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2910464"/>
        <c:crosses val="autoZero"/>
        <c:auto val="1"/>
        <c:lblAlgn val="ctr"/>
        <c:lblOffset val="100"/>
        <c:tickLblSkip val="1"/>
        <c:tickMarkSkip val="1"/>
        <c:noMultiLvlLbl val="0"/>
      </c:catAx>
      <c:valAx>
        <c:axId val="302910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908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488</c:v>
                </c:pt>
                <c:pt idx="1">
                  <c:v>413</c:v>
                </c:pt>
                <c:pt idx="2">
                  <c:v>522</c:v>
                </c:pt>
              </c:numCache>
            </c:numRef>
          </c:val>
          <c:extLst xmlns:c16r2="http://schemas.microsoft.com/office/drawing/2015/06/chart">
            <c:ext xmlns:c16="http://schemas.microsoft.com/office/drawing/2014/chart" uri="{C3380CC4-5D6E-409C-BE32-E72D297353CC}">
              <c16:uniqueId val="{00000000-62A9-46F9-9715-04421A33822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237</c:v>
                </c:pt>
                <c:pt idx="1">
                  <c:v>237</c:v>
                </c:pt>
                <c:pt idx="2">
                  <c:v>237</c:v>
                </c:pt>
              </c:numCache>
            </c:numRef>
          </c:val>
          <c:extLst xmlns:c16r2="http://schemas.microsoft.com/office/drawing/2015/06/chart">
            <c:ext xmlns:c16="http://schemas.microsoft.com/office/drawing/2014/chart" uri="{C3380CC4-5D6E-409C-BE32-E72D297353CC}">
              <c16:uniqueId val="{00000001-62A9-46F9-9715-04421A33822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1689</c:v>
                </c:pt>
                <c:pt idx="1">
                  <c:v>1541</c:v>
                </c:pt>
                <c:pt idx="2">
                  <c:v>1711</c:v>
                </c:pt>
              </c:numCache>
            </c:numRef>
          </c:val>
          <c:extLst xmlns:c16r2="http://schemas.microsoft.com/office/drawing/2015/06/chart">
            <c:ext xmlns:c16="http://schemas.microsoft.com/office/drawing/2014/chart" uri="{C3380CC4-5D6E-409C-BE32-E72D297353CC}">
              <c16:uniqueId val="{00000002-62A9-46F9-9715-04421A338223}"/>
            </c:ext>
          </c:extLst>
        </c:ser>
        <c:dLbls>
          <c:showLegendKey val="0"/>
          <c:showVal val="0"/>
          <c:showCatName val="0"/>
          <c:showSerName val="0"/>
          <c:showPercent val="0"/>
          <c:showBubbleSize val="0"/>
        </c:dLbls>
        <c:gapWidth val="120"/>
        <c:overlap val="100"/>
        <c:axId val="303007616"/>
        <c:axId val="303009152"/>
      </c:barChart>
      <c:catAx>
        <c:axId val="30300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03009152"/>
        <c:crosses val="autoZero"/>
        <c:auto val="1"/>
        <c:lblAlgn val="ctr"/>
        <c:lblOffset val="100"/>
        <c:tickLblSkip val="1"/>
        <c:tickMarkSkip val="1"/>
        <c:noMultiLvlLbl val="0"/>
      </c:catAx>
      <c:valAx>
        <c:axId val="303009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03007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{B05B073D-9998-482D-B147-F8DE67736055}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0E6-4B48-9905-A1A27613859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{47C05F4C-5E27-4073-BE73-C99EC5F70896}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E6-4B48-9905-A1A27613859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{0EECE12D-C685-415E-9E85-44283F67AA1C}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E6-4B48-9905-A1A27613859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{D8995B87-5857-47BE-912F-0852ECF3C1DA}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E6-4B48-9905-A1A27613859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{7CBBD0E6-894A-48DE-B34D-47F059D8914B}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E6-4B48-9905-A1A27613859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{BF4185EA-890F-449D-9CA3-5D5E8C53F876}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0E6-4B48-9905-A1A276138592}"/>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{9E1A6CC9-3858-4B2B-BFF7-6E4270C9BFF2}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0E6-4B48-9905-A1A276138592}"/>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{F028C6DA-2611-4C49-A76F-D0ED500CE8FE}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0E6-4B48-9905-A1A276138592}"/>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{B8E447F7-3C93-4FF9-8D9E-55845290E813}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0E6-4B48-9905-A1A2761385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54.8</c:v>
                </c:pt>
                <c:pt idx="24">
                  <c:v>54.1</c:v>
                </c:pt>
                <c:pt idx="32">
                  <c:v>56</c:v>
                </c:pt>
              </c:numCache>
            </c:numRef>
          </c:xVal>
          <c:yVal>
            <c:numRef>
              <c:f>公会計指標分析・財政指標組合せ分析表!$BP$51:$DC$51</c:f>
              <c:numCache>
                <c:formatCode>#,##0.0;"▲ "#,##0.0</c:formatCode>
                <c:ptCount val="40"/>
                <c:pt idx="16">
                  <c:v>34.5</c:v>
                </c:pt>
                <c:pt idx="24">
                  <c:v>38.700000000000003</c:v>
                </c:pt>
                <c:pt idx="32">
                  <c:v>12.4</c:v>
                </c:pt>
              </c:numCache>
            </c:numRef>
          </c:yVal>
          <c:smooth val="0"/>
          <c:extLst xmlns:c16r2="http://schemas.microsoft.com/office/drawing/2015/06/chart">
            <c:ext xmlns:c16="http://schemas.microsoft.com/office/drawing/2014/chart" uri="{C3380CC4-5D6E-409C-BE32-E72D297353CC}">
              <c16:uniqueId val="{00000009-10E6-4B48-9905-A1A27613859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{D60C56CE-0EF7-4908-B7EF-DE22C368618D}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0E6-4B48-9905-A1A276138592}"/>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{8CFB9A07-89E3-438F-A04B-3CBCAC70FDC9}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E6-4B48-9905-A1A27613859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{7E63A580-E26A-4DD2-B717-D2183EEC240A}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E6-4B48-9905-A1A27613859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{BB25FE09-8943-4C05-9332-D66A49A110B3}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E6-4B48-9905-A1A27613859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{32FC9188-7FD2-45EF-81DE-7E70FCF51CC1}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E6-4B48-9905-A1A27613859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{1F339227-7981-4551-8195-DCEC322AA24D}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0E6-4B48-9905-A1A276138592}"/>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{6166AC86-5965-4560-B23F-B56DEA745D11}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0E6-4B48-9905-A1A276138592}"/>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{1EA79E3A-457E-4CB0-926A-D6192EDBF56B}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0E6-4B48-9905-A1A276138592}"/>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{D667A8D5-A3D1-4E2C-B25E-5318B5F8B405}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0E6-4B48-9905-A1A2761385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pt idx="32">
                  <c:v>56.7</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10E6-4B48-9905-A1A276138592}"/>
            </c:ext>
          </c:extLst>
        </c:ser>
        <c:dLbls>
          <c:showLegendKey val="0"/>
          <c:showVal val="1"/>
          <c:showCatName val="0"/>
          <c:showSerName val="0"/>
          <c:showPercent val="0"/>
          <c:showBubbleSize val="0"/>
        </c:dLbls>
        <c:axId val="304022272"/>
        <c:axId val="304024192"/>
      </c:scatterChart>
      <c:valAx>
        <c:axId val="304022272"/>
        <c:scaling>
          <c:orientation val="minMax"/>
          <c:max val="57"/>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4024192"/>
        <c:crosses val="autoZero"/>
        <c:crossBetween val="midCat"/>
      </c:valAx>
      <c:valAx>
        <c:axId val="304024192"/>
        <c:scaling>
          <c:orientation val="minMax"/>
          <c:max val="46"/>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4022272"/>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{D71BCD07-3FF7-4A06-8841-860509B1D1EB}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175-40BC-BAAC-3688DF9C2F04}"/>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{A1B4EE3F-3A6D-41EF-A8B3-ADF017CE1FF4}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75-40BC-BAAC-3688DF9C2F04}"/>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{B1817547-790D-4C19-A29C-6177336F3A99}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75-40BC-BAAC-3688DF9C2F04}"/>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{2C289FB3-9E48-401E-8883-104F6E51F4AC}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75-40BC-BAAC-3688DF9C2F04}"/>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{4DD06B20-7691-4C82-BD64-7643A87235A0}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75-40BC-BAAC-3688DF9C2F04}"/>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{5D770785-C4DC-4BFB-9A49-732C2A190149}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175-40BC-BAAC-3688DF9C2F04}"/>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{59DFBCBF-3C26-46EB-AAA1-1769780877B4}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175-40BC-BAAC-3688DF9C2F04}"/>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{D41D9495-C81F-48AB-A11D-8F625FD49F70}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175-40BC-BAAC-3688DF9C2F04}"/>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{0EF5EFA1-1BFD-41FA-B51A-6787E6837663}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175-40BC-BAAC-3688DF9C2F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14.4</c:v>
                </c:pt>
                <c:pt idx="8">
                  <c:v>13.2</c:v>
                </c:pt>
                <c:pt idx="16">
                  <c:v>12.4</c:v>
                </c:pt>
                <c:pt idx="24">
                  <c:v>12.8</c:v>
                </c:pt>
                <c:pt idx="32">
                  <c:v>13.5</c:v>
                </c:pt>
              </c:numCache>
            </c:numRef>
          </c:xVal>
          <c:yVal>
            <c:numRef>
              <c:f>公会計指標分析・財政指標組合せ分析表!$BP$73:$DC$73</c:f>
              <c:numCache>
                <c:formatCode>#,##0.0;"▲ "#,##0.0</c:formatCode>
                <c:ptCount val="40"/>
                <c:pt idx="0">
                  <c:v>38</c:v>
                </c:pt>
                <c:pt idx="8">
                  <c:v>42.9</c:v>
                </c:pt>
                <c:pt idx="16">
                  <c:v>34.5</c:v>
                </c:pt>
                <c:pt idx="24">
                  <c:v>38.700000000000003</c:v>
                </c:pt>
                <c:pt idx="32">
                  <c:v>12.4</c:v>
                </c:pt>
              </c:numCache>
            </c:numRef>
          </c:yVal>
          <c:smooth val="0"/>
          <c:extLst xmlns:c16r2="http://schemas.microsoft.com/office/drawing/2015/06/chart">
            <c:ext xmlns:c16="http://schemas.microsoft.com/office/drawing/2014/chart" uri="{C3380CC4-5D6E-409C-BE32-E72D297353CC}">
              <c16:uniqueId val="{00000009-2175-40BC-BAAC-3688DF9C2F0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{CE88A499-5843-465B-8E96-14828E787F18}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175-40BC-BAAC-3688DF9C2F0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{93B6BD1E-0603-426B-8DA7-A9F1EE61701A}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75-40BC-BAAC-3688DF9C2F04}"/>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{2C7E8F1E-E718-48B4-80B6-6107D4D03C90}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75-40BC-BAAC-3688DF9C2F04}"/>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{4C8379D7-BC11-4982-BA56-9D59EED79D86}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75-40BC-BAAC-3688DF9C2F04}"/>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{EC5CD059-5F66-4114-BC2D-131D052F437F}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75-40BC-BAAC-3688DF9C2F04}"/>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{C9141F9D-E482-4768-922E-6F4A5DEE6DB4}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175-40BC-BAAC-3688DF9C2F04}"/>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{8A2447D4-E564-44F3-BDC4-1662C5784FEB}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175-40BC-BAAC-3688DF9C2F04}"/>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{190065AD-5B3F-4057-BD95-58EC5E045FEC}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175-40BC-BAAC-3688DF9C2F04}"/>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{86C2273B-1E5A-44C8-A43B-9A6A0CFF1F94}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175-40BC-BAAC-3688DF9C2F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2175-40BC-BAAC-3688DF9C2F04}"/>
            </c:ext>
          </c:extLst>
        </c:ser>
        <c:dLbls>
          <c:showLegendKey val="0"/>
          <c:showVal val="1"/>
          <c:showCatName val="0"/>
          <c:showSerName val="0"/>
          <c:showPercent val="0"/>
          <c:showBubbleSize val="0"/>
        </c:dLbls>
        <c:axId val="304132480"/>
        <c:axId val="304134400"/>
      </c:scatterChart>
      <c:valAx>
        <c:axId val="304132480"/>
        <c:scaling>
          <c:orientation val="minMax"/>
          <c:max val="15.1"/>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4134400"/>
        <c:crosses val="autoZero"/>
        <c:crossBetween val="midCat"/>
      </c:valAx>
      <c:valAx>
        <c:axId val="304134400"/>
        <c:scaling>
          <c:orientation val="minMax"/>
          <c:max val="5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4132480"/>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北海道豊富町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Ｐゴシック" pitchFamily="50" charset="-128"/>
              <a:ea typeface="ＭＳ Ｐゴシック" pitchFamily="50" charset="-128"/>
              <a:cs typeface="+mn-cs"/>
            </a:rPr>
            <a:t>　本町では、財政の健全化を図るため、平成１７年度より地方債の発行を伴う普通建設事業の段階的縮減を図ってきている。それにより、平成２７年度までは元利償還金が減少傾向にあるため改善されていたが、平成２８年度</a:t>
          </a:r>
          <a:r>
            <a:rPr lang="ja-JP" altLang="en-US" sz="1400" b="0" i="0" baseline="0">
              <a:solidFill>
                <a:schemeClr val="dk1"/>
              </a:solidFill>
              <a:effectLst/>
              <a:latin typeface="ＭＳ Ｐゴシック" pitchFamily="50" charset="-128"/>
              <a:ea typeface="ＭＳ Ｐゴシック" pitchFamily="50" charset="-128"/>
              <a:cs typeface="+mn-cs"/>
            </a:rPr>
            <a:t>及び平成２９年度</a:t>
          </a:r>
          <a:r>
            <a:rPr lang="ja-JP" altLang="ja-JP" sz="1400" b="0" i="0" baseline="0">
              <a:solidFill>
                <a:schemeClr val="dk1"/>
              </a:solidFill>
              <a:effectLst/>
              <a:latin typeface="ＭＳ Ｐゴシック" pitchFamily="50" charset="-128"/>
              <a:ea typeface="ＭＳ Ｐゴシック" pitchFamily="50" charset="-128"/>
              <a:cs typeface="+mn-cs"/>
            </a:rPr>
            <a:t>については、平成２４年度過疎対策事業債</a:t>
          </a:r>
          <a:r>
            <a:rPr lang="ja-JP" altLang="en-US" sz="1400" b="0" i="0" baseline="0">
              <a:solidFill>
                <a:schemeClr val="dk1"/>
              </a:solidFill>
              <a:effectLst/>
              <a:latin typeface="ＭＳ Ｐゴシック" pitchFamily="50" charset="-128"/>
              <a:ea typeface="ＭＳ Ｐゴシック" pitchFamily="50" charset="-128"/>
              <a:cs typeface="+mn-cs"/>
            </a:rPr>
            <a:t>や平成２７年度緊急防災・減災事業債</a:t>
          </a:r>
          <a:r>
            <a:rPr lang="ja-JP" altLang="ja-JP" sz="1400" b="0" i="0" baseline="0">
              <a:solidFill>
                <a:schemeClr val="dk1"/>
              </a:solidFill>
              <a:effectLst/>
              <a:latin typeface="ＭＳ Ｐゴシック" pitchFamily="50" charset="-128"/>
              <a:ea typeface="ＭＳ Ｐゴシック" pitchFamily="50" charset="-128"/>
              <a:cs typeface="+mn-cs"/>
            </a:rPr>
            <a:t>の元金償還開始に伴い元利償還金が増加したため、実質公債費比率の分子が増加している。</a:t>
          </a:r>
          <a:endParaRPr lang="ja-JP" altLang="ja-JP">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a:p>
          <a:pPr rtl="0"/>
          <a:endParaRPr lang="ja-JP" altLang="ja-JP" sz="1400">
            <a:effectLst/>
            <a:latin typeface="ＭＳ Ｐゴシック" pitchFamily="50" charset="-128"/>
            <a:ea typeface="ＭＳ Ｐゴシック"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北海道豊富町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ＭＳ Ｐゴシック" pitchFamily="50" charset="-128"/>
              <a:ea typeface="ＭＳ Ｐゴシック" pitchFamily="50" charset="-128"/>
              <a:cs typeface="+mn-cs"/>
            </a:rPr>
            <a:t>　</a:t>
          </a:r>
          <a:r>
            <a:rPr lang="ja-JP" altLang="ja-JP" sz="1400" b="0" i="0" baseline="0">
              <a:solidFill>
                <a:schemeClr val="dk1"/>
              </a:solidFill>
              <a:effectLst/>
              <a:latin typeface="ＭＳ Ｐゴシック" pitchFamily="50" charset="-128"/>
              <a:ea typeface="ＭＳ Ｐゴシック" pitchFamily="50" charset="-128"/>
              <a:cs typeface="+mn-cs"/>
            </a:rPr>
            <a:t>本町では、財政の健全化を図るため、平成１７年度より地方債の発行を伴う普通建設事業の段階的縮減を図ってきているため、一般会計等に係る地方債の現在高は減少傾向にある。また、充当可能基金の計画的な積み</a:t>
          </a:r>
          <a:r>
            <a:rPr lang="ja-JP" altLang="en-US" sz="1400" b="0" i="0" baseline="0">
              <a:solidFill>
                <a:schemeClr val="dk1"/>
              </a:solidFill>
              <a:effectLst/>
              <a:latin typeface="ＭＳ Ｐゴシック" pitchFamily="50" charset="-128"/>
              <a:ea typeface="ＭＳ Ｐゴシック" pitchFamily="50" charset="-128"/>
              <a:cs typeface="+mn-cs"/>
            </a:rPr>
            <a:t>立て</a:t>
          </a:r>
          <a:r>
            <a:rPr lang="ja-JP" altLang="ja-JP" sz="1400" b="0" i="0" baseline="0">
              <a:solidFill>
                <a:schemeClr val="dk1"/>
              </a:solidFill>
              <a:effectLst/>
              <a:latin typeface="ＭＳ Ｐゴシック" pitchFamily="50" charset="-128"/>
              <a:ea typeface="ＭＳ Ｐゴシック" pitchFamily="50" charset="-128"/>
              <a:cs typeface="+mn-cs"/>
            </a:rPr>
            <a:t>を行い、将来負担比率の減少に努める。</a:t>
          </a:r>
          <a:endParaRPr lang="ja-JP" altLang="ja-JP" sz="1400">
            <a:effectLst/>
            <a:latin typeface="ＭＳ Ｐゴシック" pitchFamily="50" charset="-128"/>
            <a:ea typeface="ＭＳ Ｐゴシック"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北海道豊富町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itchFamily="50" charset="-128"/>
              <a:ea typeface="ＭＳ Ｐゴシック" pitchFamily="50" charset="-128"/>
              <a:cs typeface="+mn-cs"/>
            </a:rPr>
            <a:t>小学校整備事業に係る外構工事などのため「学校建設基金」を</a:t>
          </a:r>
          <a:r>
            <a:rPr kumimoji="1" lang="en-US" altLang="ja-JP" sz="1300">
              <a:solidFill>
                <a:schemeClr val="dk1"/>
              </a:solidFill>
              <a:effectLst/>
              <a:latin typeface="ＭＳ Ｐゴシック" pitchFamily="50" charset="-128"/>
              <a:ea typeface="ＭＳ Ｐゴシック" pitchFamily="50" charset="-128"/>
              <a:cs typeface="+mn-cs"/>
            </a:rPr>
            <a:t>29</a:t>
          </a:r>
          <a:r>
            <a:rPr kumimoji="1" lang="ja-JP" altLang="ja-JP" sz="1300">
              <a:solidFill>
                <a:schemeClr val="dk1"/>
              </a:solidFill>
              <a:effectLst/>
              <a:latin typeface="ＭＳ Ｐゴシック" pitchFamily="50" charset="-128"/>
              <a:ea typeface="ＭＳ Ｐゴシック" pitchFamily="50" charset="-128"/>
              <a:cs typeface="+mn-cs"/>
            </a:rPr>
            <a:t>百万円</a:t>
          </a:r>
          <a:r>
            <a:rPr kumimoji="1" lang="ja-JP" altLang="en-US" sz="1300">
              <a:solidFill>
                <a:schemeClr val="dk1"/>
              </a:solidFill>
              <a:effectLst/>
              <a:latin typeface="ＭＳ Ｐゴシック" pitchFamily="50" charset="-128"/>
              <a:ea typeface="ＭＳ Ｐゴシック" pitchFamily="50" charset="-128"/>
              <a:cs typeface="+mn-cs"/>
            </a:rPr>
            <a:t>を</a:t>
          </a:r>
          <a:r>
            <a:rPr kumimoji="1" lang="ja-JP" altLang="ja-JP" sz="1300">
              <a:solidFill>
                <a:schemeClr val="dk1"/>
              </a:solidFill>
              <a:effectLst/>
              <a:latin typeface="ＭＳ Ｐゴシック" pitchFamily="50" charset="-128"/>
              <a:ea typeface="ＭＳ Ｐゴシック" pitchFamily="50" charset="-128"/>
              <a:cs typeface="+mn-cs"/>
            </a:rPr>
            <a:t>取り崩した</a:t>
          </a:r>
          <a:r>
            <a:rPr kumimoji="1" lang="ja-JP" altLang="en-US" sz="1300">
              <a:solidFill>
                <a:schemeClr val="dk1"/>
              </a:solidFill>
              <a:effectLst/>
              <a:latin typeface="ＭＳ Ｐゴシック" pitchFamily="50" charset="-128"/>
              <a:ea typeface="ＭＳ Ｐゴシック" pitchFamily="50" charset="-128"/>
              <a:cs typeface="+mn-cs"/>
            </a:rPr>
            <a:t>一方、</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突発的な財政需要に対応するため「財政調整基金」を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lang="ja-JP" altLang="ja-JP" sz="1300">
              <a:solidFill>
                <a:schemeClr val="dk1"/>
              </a:solidFill>
              <a:effectLst/>
              <a:latin typeface="ＭＳ Ｐゴシック" pitchFamily="50" charset="-128"/>
              <a:ea typeface="ＭＳ Ｐゴシック" pitchFamily="50" charset="-128"/>
              <a:cs typeface="+mn-cs"/>
            </a:rPr>
            <a:t>地域活性化や地域課題の解決に向けた事業</a:t>
          </a:r>
          <a:r>
            <a:rPr lang="ja-JP" altLang="en-US" sz="1300">
              <a:solidFill>
                <a:schemeClr val="dk1"/>
              </a:solidFill>
              <a:effectLst/>
              <a:latin typeface="ＭＳ Ｐゴシック" pitchFamily="50" charset="-128"/>
              <a:ea typeface="ＭＳ Ｐゴシック" pitchFamily="50" charset="-128"/>
              <a:cs typeface="+mn-cs"/>
            </a:rPr>
            <a:t>を</a:t>
          </a:r>
          <a:r>
            <a:rPr lang="ja-JP" altLang="ja-JP" sz="1300">
              <a:solidFill>
                <a:schemeClr val="dk1"/>
              </a:solidFill>
              <a:effectLst/>
              <a:latin typeface="ＭＳ Ｐゴシック" pitchFamily="50" charset="-128"/>
              <a:ea typeface="ＭＳ Ｐゴシック" pitchFamily="50" charset="-128"/>
              <a:cs typeface="+mn-cs"/>
            </a:rPr>
            <a:t>推進</a:t>
          </a:r>
          <a:r>
            <a:rPr lang="ja-JP" altLang="en-US" sz="1300">
              <a:solidFill>
                <a:schemeClr val="dk1"/>
              </a:solidFill>
              <a:effectLst/>
              <a:latin typeface="ＭＳ Ｐゴシック" pitchFamily="50" charset="-128"/>
              <a:ea typeface="ＭＳ Ｐゴシック" pitchFamily="50" charset="-128"/>
              <a:cs typeface="+mn-cs"/>
            </a:rPr>
            <a:t>するため「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豊富町ふるさと応援基金」を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百万円をそれぞれ積み立てたこと等により、基金全体では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a:t>
          </a:r>
          <a:r>
            <a:rPr kumimoji="1" lang="ja-JP" altLang="ja-JP" sz="1300">
              <a:solidFill>
                <a:schemeClr val="dk1"/>
              </a:solidFill>
              <a:effectLst/>
              <a:latin typeface="ＭＳ Ｐゴシック" pitchFamily="50" charset="-128"/>
              <a:ea typeface="ＭＳ Ｐゴシック" pitchFamily="50" charset="-128"/>
              <a:cs typeface="+mn-cs"/>
            </a:rPr>
            <a:t>まちづくり計画、まち・ひと・しごと創生総合戦略や公共施設等総合管理計画などの各種計画を達成するための財政需要を適切に把握するとともに、将来負担比率の推計などを踏まえ</a:t>
          </a:r>
          <a:r>
            <a:rPr kumimoji="1" lang="ja-JP" altLang="en-US" sz="1300">
              <a:solidFill>
                <a:schemeClr val="dk1"/>
              </a:solidFill>
              <a:effectLst/>
              <a:latin typeface="ＭＳ Ｐゴシック" pitchFamily="50" charset="-128"/>
              <a:ea typeface="ＭＳ Ｐゴシック" pitchFamily="50" charset="-128"/>
              <a:cs typeface="+mn-cs"/>
            </a:rPr>
            <a:t>ながら</a:t>
          </a:r>
          <a:r>
            <a:rPr kumimoji="1" lang="ja-JP" altLang="ja-JP" sz="1300">
              <a:solidFill>
                <a:schemeClr val="dk1"/>
              </a:solidFill>
              <a:effectLst/>
              <a:latin typeface="ＭＳ Ｐゴシック" pitchFamily="50" charset="-128"/>
              <a:ea typeface="ＭＳ Ｐゴシック" pitchFamily="50" charset="-128"/>
              <a:cs typeface="+mn-cs"/>
            </a:rPr>
            <a:t>、</a:t>
          </a:r>
          <a:r>
            <a:rPr kumimoji="1" lang="ja-JP" altLang="en-US" sz="1300">
              <a:solidFill>
                <a:schemeClr val="dk1"/>
              </a:solidFill>
              <a:effectLst/>
              <a:latin typeface="ＭＳ Ｐゴシック" pitchFamily="50" charset="-128"/>
              <a:ea typeface="ＭＳ Ｐゴシック" pitchFamily="50" charset="-128"/>
              <a:cs typeface="+mn-cs"/>
            </a:rPr>
            <a:t>積み立てていくことを予定している。また、基金の使途の明確化を図るために、公共施設整備基金などの特定目的基金を中心に積み立てていく予定である。</a:t>
          </a:r>
          <a:endParaRPr lang="ja-JP" altLang="ja-JP" sz="1300">
            <a:effectLst/>
            <a:latin typeface="ＭＳ Ｐゴシック" pitchFamily="50" charset="-128"/>
            <a:ea typeface="ＭＳ Ｐゴシック"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itchFamily="50" charset="-128"/>
              <a:ea typeface="ＭＳ Ｐゴシック" pitchFamily="50" charset="-128"/>
              <a:cs typeface="+mn-cs"/>
            </a:rPr>
            <a:t>（基金の使途）</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公共施設整備基金：</a:t>
          </a:r>
          <a:r>
            <a:rPr lang="ja-JP" altLang="en-US" sz="1300">
              <a:effectLst/>
              <a:latin typeface="ＭＳ Ｐゴシック" pitchFamily="50" charset="-128"/>
              <a:ea typeface="ＭＳ Ｐゴシック" pitchFamily="50" charset="-128"/>
            </a:rPr>
            <a:t>公共施設整備事業の推進に必要な財源の確保に資する。</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豊富町ふるさと応援基金：</a:t>
          </a:r>
          <a:r>
            <a:rPr lang="ja-JP" altLang="en-US" sz="1300">
              <a:effectLst/>
              <a:latin typeface="ＭＳ Ｐゴシック" pitchFamily="50" charset="-128"/>
              <a:ea typeface="ＭＳ Ｐゴシック" pitchFamily="50" charset="-128"/>
            </a:rPr>
            <a:t>個性豊かで活力あるまちづくりに資する。</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（増減理由）</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豊富町ふるさと応援基金：</a:t>
          </a:r>
          <a:r>
            <a:rPr lang="ja-JP" altLang="ja-JP" sz="1300">
              <a:solidFill>
                <a:schemeClr val="dk1"/>
              </a:solidFill>
              <a:effectLst/>
              <a:latin typeface="ＭＳ Ｐゴシック" pitchFamily="50" charset="-128"/>
              <a:ea typeface="ＭＳ Ｐゴシック" pitchFamily="50" charset="-128"/>
              <a:cs typeface="+mn-cs"/>
            </a:rPr>
            <a:t>返礼品の充実や地域プロモーションの展開、さらにはクレジットカード決済に加えキャリア決済などを可能にする寄附手続きの利便性向上の取組</a:t>
          </a:r>
          <a:r>
            <a:rPr lang="ja-JP" altLang="en-US" sz="1300">
              <a:solidFill>
                <a:schemeClr val="dk1"/>
              </a:solidFill>
              <a:effectLst/>
              <a:latin typeface="ＭＳ Ｐゴシック" pitchFamily="50" charset="-128"/>
              <a:ea typeface="ＭＳ Ｐゴシック" pitchFamily="50" charset="-128"/>
              <a:cs typeface="+mn-cs"/>
            </a:rPr>
            <a:t>み</a:t>
          </a:r>
          <a:r>
            <a:rPr lang="ja-JP" altLang="ja-JP" sz="1300">
              <a:solidFill>
                <a:schemeClr val="dk1"/>
              </a:solidFill>
              <a:effectLst/>
              <a:latin typeface="ＭＳ Ｐゴシック" pitchFamily="50" charset="-128"/>
              <a:ea typeface="ＭＳ Ｐゴシック" pitchFamily="50" charset="-128"/>
              <a:cs typeface="+mn-cs"/>
            </a:rPr>
            <a:t>などにより、寄附金額、寄附件数ともに増加したため。</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（今後の方針）</a:t>
          </a:r>
          <a:endParaRPr kumimoji="1" lang="en-US" altLang="ja-JP" sz="1300">
            <a:solidFill>
              <a:schemeClr val="dk1"/>
            </a:solidFill>
            <a:effectLst/>
            <a:latin typeface="ＭＳ Ｐゴシック" pitchFamily="50" charset="-128"/>
            <a:ea typeface="ＭＳ Ｐゴシック" pitchFamily="50" charset="-128"/>
            <a:cs typeface="+mn-cs"/>
          </a:endParaRPr>
        </a:p>
        <a:p>
          <a:r>
            <a:rPr lang="ja-JP" altLang="en-US" sz="1300">
              <a:solidFill>
                <a:schemeClr val="dk1"/>
              </a:solidFill>
              <a:effectLst/>
              <a:latin typeface="ＭＳ Ｐゴシック" pitchFamily="50" charset="-128"/>
              <a:ea typeface="ＭＳ Ｐゴシック" pitchFamily="50" charset="-128"/>
              <a:cs typeface="+mn-cs"/>
            </a:rPr>
            <a:t>　豊富町ふるさと応援基金：</a:t>
          </a:r>
          <a:r>
            <a:rPr lang="ja-JP" altLang="ja-JP" sz="1300">
              <a:solidFill>
                <a:schemeClr val="dk1"/>
              </a:solidFill>
              <a:effectLst/>
              <a:latin typeface="ＭＳ Ｐゴシック" pitchFamily="50" charset="-128"/>
              <a:ea typeface="ＭＳ Ｐゴシック" pitchFamily="50" charset="-128"/>
              <a:cs typeface="+mn-cs"/>
            </a:rPr>
            <a:t>これまでに取り組んできている返礼品の充実や首都圏でのふるさと納税イベントへの出展などの地域プロモーションの更なる展開に加え、寄附金の使い道に関する情報発信や地域課題の解決を図るための具体的な事業に対する寄附を募るクラウドファンディングの取組</a:t>
          </a:r>
          <a:r>
            <a:rPr lang="ja-JP" altLang="en-US" sz="1300">
              <a:solidFill>
                <a:schemeClr val="dk1"/>
              </a:solidFill>
              <a:effectLst/>
              <a:latin typeface="ＭＳ Ｐゴシック" pitchFamily="50" charset="-128"/>
              <a:ea typeface="ＭＳ Ｐゴシック" pitchFamily="50" charset="-128"/>
              <a:cs typeface="+mn-cs"/>
            </a:rPr>
            <a:t>み</a:t>
          </a:r>
          <a:r>
            <a:rPr lang="ja-JP" altLang="ja-JP" sz="1300">
              <a:solidFill>
                <a:schemeClr val="dk1"/>
              </a:solidFill>
              <a:effectLst/>
              <a:latin typeface="ＭＳ Ｐゴシック" pitchFamily="50" charset="-128"/>
              <a:ea typeface="ＭＳ Ｐゴシック" pitchFamily="50" charset="-128"/>
              <a:cs typeface="+mn-cs"/>
            </a:rPr>
            <a:t>により、ふるさと応援寄附金事業の拡大を推進</a:t>
          </a:r>
          <a:r>
            <a:rPr lang="ja-JP" altLang="en-US" sz="1300">
              <a:solidFill>
                <a:schemeClr val="dk1"/>
              </a:solidFill>
              <a:effectLst/>
              <a:latin typeface="ＭＳ Ｐゴシック" pitchFamily="50" charset="-128"/>
              <a:ea typeface="ＭＳ Ｐゴシック" pitchFamily="50" charset="-128"/>
              <a:cs typeface="+mn-cs"/>
            </a:rPr>
            <a:t>し、</a:t>
          </a:r>
          <a:r>
            <a:rPr lang="ja-JP" altLang="ja-JP" sz="1300">
              <a:solidFill>
                <a:schemeClr val="dk1"/>
              </a:solidFill>
              <a:effectLst/>
              <a:latin typeface="ＭＳ Ｐゴシック" pitchFamily="50" charset="-128"/>
              <a:ea typeface="ＭＳ Ｐゴシック" pitchFamily="50" charset="-128"/>
              <a:cs typeface="+mn-cs"/>
            </a:rPr>
            <a:t>地域活性化や地域課題の解決に向けた事業の推進に必要な財源の確保として、今後も基金への積み立てを継続します。</a:t>
          </a:r>
          <a:endParaRPr kumimoji="1" lang="en-US" altLang="ja-JP" sz="1300">
            <a:solidFill>
              <a:schemeClr val="dk1"/>
            </a:solidFill>
            <a:effectLst/>
            <a:latin typeface="ＭＳ Ｐゴシック" pitchFamily="50" charset="-128"/>
            <a:ea typeface="ＭＳ Ｐゴシック"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災害などの突発的な財政需要なに対応するため、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財源調整による一時的な増減は見込まれるものの、中長期的には大規模な積み立て及び取り崩しは行わない予定である。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利子分のみの積み立てのため、増減額はなし。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地方債償還のピークは過ぎていることから、当分の間、大規模な積み立て及び取り崩しは行わない予定である。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07569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4516100" y="171450"/>
          <a:ext cx="33591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4512925" y="168275"/>
          <a:ext cx="3343275"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4538325" y="174625"/>
          <a:ext cx="3286125"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北海道豊富町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122150" y="171450"/>
          <a:ext cx="226060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147550" y="168275"/>
          <a:ext cx="221615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172950" y="174625"/>
          <a:ext cx="2178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25450" y="365125"/>
          <a:ext cx="8582025"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2450" y="396875"/>
          <a:ext cx="1168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685925" y="396875"/>
          <a:ext cx="1133475"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3,991
3,963
520.69
6,483,790
5,897,613
583,377
3,381,487
6,623,347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819400" y="396875"/>
          <a:ext cx="1295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114800" y="415925"/>
          <a:ext cx="17176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5832475" y="415925"/>
          <a:ext cx="10699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6965950" y="428625"/>
          <a:ext cx="5492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114800" y="1038225"/>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5895975" y="1038225"/>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445625" y="365125"/>
          <a:ext cx="12954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658350" y="428625"/>
          <a:ext cx="1133475"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658350" y="542925"/>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658350" y="885825"/>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499600" y="517525"/>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55357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55357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59802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518650" y="885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59802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518650" y="1266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098550" y="3578225"/>
          <a:ext cx="361315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19439" y="3853117"/>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284214" y="3836446"/>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6609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6609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59563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59563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3787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3787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098550" y="4181475"/>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4949825"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4949825"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49974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年度に策定した公共施設等総合管理計画において、公共施設等の維持管理費用の縮小及び老朽化施設の統廃合のため、延べ床面積の２５％削減を目標としている。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有形固定資産減価償却率については、類似団体平均程度となっているが、今後も公共施設等総合管理計画に基づき、老朽化対策に努める。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0795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098550" y="6340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5185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098550" y="598064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75185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098550" y="562080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75185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098550" y="52609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75185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098550" y="490114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75185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098550" y="454130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75185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098550" y="4181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75185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098550" y="4181475"/>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64" name="直線コネクタ 63"/>
        <xdr:cNvCxnSpPr/>
      </xdr:nvCxnSpPr>
      <xdr:spPr>
        <a:xfrm flipV="1">
          <a:off x="4074795" y="4487333"/>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65" name="有形固定資産減価償却率最小値テキスト"/>
        <xdr:cNvSpPr txBox="1"/>
      </xdr:nvSpPr>
      <xdr:spPr>
        <a:xfrm>
          <a:off x="4127500" y="5757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66" name="直線コネクタ 65"/>
        <xdr:cNvCxnSpPr/>
      </xdr:nvCxnSpPr>
      <xdr:spPr>
        <a:xfrm>
          <a:off x="3987800" y="575394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67" name="有形固定資産減価償却率最大値テキスト"/>
        <xdr:cNvSpPr txBox="1"/>
      </xdr:nvSpPr>
      <xdr:spPr>
        <a:xfrm>
          <a:off x="4127500" y="426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68" name="直線コネクタ 67"/>
        <xdr:cNvCxnSpPr/>
      </xdr:nvCxnSpPr>
      <xdr:spPr>
        <a:xfrm>
          <a:off x="3987800" y="448733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19914</xdr:rowOff>
    </xdr:from>
    <xdr:ext cx="405111" cy="259045"/>
    <xdr:sp macro="" textlink="">
      <xdr:nvSpPr>
        <xdr:cNvPr id="69" name="有形固定資産減価償却率平均値テキスト"/>
        <xdr:cNvSpPr txBox="1"/>
      </xdr:nvSpPr>
      <xdr:spPr>
        <a:xfrm>
          <a:off x="4127500" y="4820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0" name="フローチャート: 判断 69"/>
        <xdr:cNvSpPr/>
      </xdr:nvSpPr>
      <xdr:spPr>
        <a:xfrm>
          <a:off x="4025900" y="49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1" name="フローチャート: 判断 70"/>
        <xdr:cNvSpPr/>
      </xdr:nvSpPr>
      <xdr:spPr>
        <a:xfrm>
          <a:off x="3429000" y="49834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2" name="フローチャート: 判断 71"/>
        <xdr:cNvSpPr/>
      </xdr:nvSpPr>
      <xdr:spPr>
        <a:xfrm>
          <a:off x="2781300" y="50590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392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3305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26828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0351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38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22225</xdr:rowOff>
    </xdr:from>
    <xdr:to>
      <xdr:col>23</xdr:col>
      <xdr:colOff>136525</xdr:colOff>
      <xdr:row>29</xdr:row>
      <xdr:rowOff>123825</xdr:rowOff>
    </xdr:to>
    <xdr:sp macro="" textlink="">
      <xdr:nvSpPr>
        <xdr:cNvPr id="78" name="楕円 77"/>
        <xdr:cNvSpPr/>
      </xdr:nvSpPr>
      <xdr:spPr>
        <a:xfrm>
          <a:off x="4025900" y="49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652</xdr:rowOff>
    </xdr:from>
    <xdr:ext cx="405111" cy="259045"/>
    <xdr:sp macro="" textlink="">
      <xdr:nvSpPr>
        <xdr:cNvPr id="79" name="有形固定資産減価償却率該当値テキスト"/>
        <xdr:cNvSpPr txBox="1"/>
      </xdr:nvSpPr>
      <xdr:spPr>
        <a:xfrm>
          <a:off x="4127500" y="497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90593</xdr:rowOff>
    </xdr:from>
    <xdr:to>
      <xdr:col>19</xdr:col>
      <xdr:colOff>187325</xdr:colOff>
      <xdr:row>30</xdr:row>
      <xdr:rowOff>20743</xdr:rowOff>
    </xdr:to>
    <xdr:sp macro="" textlink="">
      <xdr:nvSpPr>
        <xdr:cNvPr id="80" name="楕円 79"/>
        <xdr:cNvSpPr/>
      </xdr:nvSpPr>
      <xdr:spPr>
        <a:xfrm>
          <a:off x="3429000" y="506264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73025</xdr:rowOff>
    </xdr:from>
    <xdr:to>
      <xdr:col>23</xdr:col>
      <xdr:colOff>85725</xdr:colOff>
      <xdr:row>29</xdr:row>
      <xdr:rowOff>141393</xdr:rowOff>
    </xdr:to>
    <xdr:cxnSp macro="">
      <xdr:nvCxnSpPr>
        <xdr:cNvPr id="81" name="直線コネクタ 80"/>
        <xdr:cNvCxnSpPr/>
      </xdr:nvCxnSpPr>
      <xdr:spPr>
        <a:xfrm flipV="1">
          <a:off x="3479800" y="5045075"/>
          <a:ext cx="5969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2" name="楕円 81"/>
        <xdr:cNvSpPr/>
      </xdr:nvSpPr>
      <xdr:spPr>
        <a:xfrm>
          <a:off x="2781300" y="50374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116205</xdr:rowOff>
    </xdr:from>
    <xdr:to>
      <xdr:col>19</xdr:col>
      <xdr:colOff>136525</xdr:colOff>
      <xdr:row>29</xdr:row>
      <xdr:rowOff>141393</xdr:rowOff>
    </xdr:to>
    <xdr:cxnSp macro="">
      <xdr:nvCxnSpPr>
        <xdr:cNvPr id="83" name="直線コネクタ 82"/>
        <xdr:cNvCxnSpPr/>
      </xdr:nvCxnSpPr>
      <xdr:spPr>
        <a:xfrm>
          <a:off x="2832100" y="5088255"/>
          <a:ext cx="6477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129557</xdr:rowOff>
    </xdr:from>
    <xdr:ext cx="405111" cy="259045"/>
    <xdr:sp macro="" textlink="">
      <xdr:nvSpPr>
        <xdr:cNvPr id="84" name="n_1aveValue有形固定資産減価償却率"/>
        <xdr:cNvSpPr txBox="1"/>
      </xdr:nvSpPr>
      <xdr:spPr>
        <a:xfrm>
          <a:off x="3293119" y="475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85" name="n_2aveValue有形固定資産減価償却率"/>
        <xdr:cNvSpPr txBox="1"/>
      </xdr:nvSpPr>
      <xdr:spPr>
        <a:xfrm>
          <a:off x="2658119" y="51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11870</xdr:rowOff>
    </xdr:from>
    <xdr:ext cx="405111" cy="259045"/>
    <xdr:sp macro="" textlink="">
      <xdr:nvSpPr>
        <xdr:cNvPr id="86" name="n_1mainValue有形固定資産減価償却率"/>
        <xdr:cNvSpPr txBox="1"/>
      </xdr:nvSpPr>
      <xdr:spPr>
        <a:xfrm>
          <a:off x="3293119" y="5155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87" name="n_2mainValue有形固定資産減価償却率"/>
        <xdr:cNvSpPr txBox="1"/>
      </xdr:nvSpPr>
      <xdr:spPr>
        <a:xfrm>
          <a:off x="2658119" y="4812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9645650" y="3578225"/>
          <a:ext cx="3584575"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0431376" y="3853117"/>
          <a:ext cx="111777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1844738" y="3836446"/>
          <a:ext cx="6564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32080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32080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45034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45034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5897225"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5897225"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9645650" y="4181475"/>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3468350"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3468350"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35445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本町では、財政の健全化を目的に平成１７年度より地方債の発行を伴う普通建設事業の段階的縮減を図ってきているため、将来負担比率は減少傾向であるものの、類似団体と比べて補助費等が高い水準にあるた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今後は、公営企業会計の経営改善や補助金等の見直しをさらに進め、補助費等の抑制に努める。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960755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9645650" y="6340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9645650" y="603204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xdr:cNvSpPr txBox="1"/>
      </xdr:nvSpPr>
      <xdr:spPr>
        <a:xfrm>
          <a:off x="93312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9645650" y="572361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6" name="テキスト ボックス 105"/>
        <xdr:cNvSpPr txBox="1"/>
      </xdr:nvSpPr>
      <xdr:spPr>
        <a:xfrm>
          <a:off x="93312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9645650" y="5415189"/>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8" name="テキスト ボックス 107"/>
        <xdr:cNvSpPr txBox="1"/>
      </xdr:nvSpPr>
      <xdr:spPr>
        <a:xfrm>
          <a:off x="93312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9645650" y="5106761"/>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0" name="テキスト ボックス 109"/>
        <xdr:cNvSpPr txBox="1"/>
      </xdr:nvSpPr>
      <xdr:spPr>
        <a:xfrm>
          <a:off x="93312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9645650" y="479833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2" name="テキスト ボックス 111"/>
        <xdr:cNvSpPr txBox="1"/>
      </xdr:nvSpPr>
      <xdr:spPr>
        <a:xfrm>
          <a:off x="9331203" y="470453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9645650" y="448990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4" name="テキスト ボックス 113"/>
        <xdr:cNvSpPr txBox="1"/>
      </xdr:nvSpPr>
      <xdr:spPr>
        <a:xfrm>
          <a:off x="92799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9645650" y="4181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92799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9645650" y="4181475"/>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18" name="直線コネクタ 117"/>
        <xdr:cNvCxnSpPr/>
      </xdr:nvCxnSpPr>
      <xdr:spPr>
        <a:xfrm flipV="1">
          <a:off x="12593320" y="4690382"/>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可能年数最小値テキスト"/>
        <xdr:cNvSpPr txBox="1"/>
      </xdr:nvSpPr>
      <xdr:spPr>
        <a:xfrm>
          <a:off x="12646025"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xdr:cNvCxnSpPr/>
      </xdr:nvCxnSpPr>
      <xdr:spPr>
        <a:xfrm>
          <a:off x="12534900" y="603204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1" name="債務償還可能年数最大値テキスト"/>
        <xdr:cNvSpPr txBox="1"/>
      </xdr:nvSpPr>
      <xdr:spPr>
        <a:xfrm>
          <a:off x="12646025" y="44656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2" name="直線コネクタ 121"/>
        <xdr:cNvCxnSpPr/>
      </xdr:nvCxnSpPr>
      <xdr:spPr>
        <a:xfrm>
          <a:off x="12534900" y="469038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23" name="債務償還可能年数平均値テキスト"/>
        <xdr:cNvSpPr txBox="1"/>
      </xdr:nvSpPr>
      <xdr:spPr>
        <a:xfrm>
          <a:off x="12646025" y="557413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4" name="フローチャート: 判断 123"/>
        <xdr:cNvSpPr/>
      </xdr:nvSpPr>
      <xdr:spPr>
        <a:xfrm>
          <a:off x="12573000" y="55957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244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18491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12014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0553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990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141968</xdr:rowOff>
    </xdr:from>
    <xdr:to>
      <xdr:col>76</xdr:col>
      <xdr:colOff>73025</xdr:colOff>
      <xdr:row>32</xdr:row>
      <xdr:rowOff>72118</xdr:rowOff>
    </xdr:to>
    <xdr:sp macro="" textlink="">
      <xdr:nvSpPr>
        <xdr:cNvPr id="130" name="楕円 129"/>
        <xdr:cNvSpPr/>
      </xdr:nvSpPr>
      <xdr:spPr>
        <a:xfrm>
          <a:off x="12573000" y="545691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164845</xdr:rowOff>
    </xdr:from>
    <xdr:ext cx="340478" cy="259045"/>
    <xdr:sp macro="" textlink="">
      <xdr:nvSpPr>
        <xdr:cNvPr id="131" name="債務償還可能年数該当値テキスト"/>
        <xdr:cNvSpPr txBox="1"/>
      </xdr:nvSpPr>
      <xdr:spPr>
        <a:xfrm>
          <a:off x="12646025" y="53083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098550" y="718185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098550" y="10944225"/>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8001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59563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8001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59563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北海道豊富町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3,991
3,963
520.69
6,483,790
5,897,613
583,377
3,381,487
6,623,347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208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662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39490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39878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3889375" y="7086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39878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3889375" y="57759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39878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38989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203575" y="64757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428875"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67310</xdr:rowOff>
    </xdr:from>
    <xdr:to>
      <xdr:col>24</xdr:col>
      <xdr:colOff>114300</xdr:colOff>
      <xdr:row>37</xdr:row>
      <xdr:rowOff>168910</xdr:rowOff>
    </xdr:to>
    <xdr:sp macro="" textlink="">
      <xdr:nvSpPr>
        <xdr:cNvPr id="70" name="楕円 69"/>
        <xdr:cNvSpPr/>
      </xdr:nvSpPr>
      <xdr:spPr>
        <a:xfrm>
          <a:off x="38989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90187</xdr:rowOff>
    </xdr:from>
    <xdr:ext cx="405111" cy="259045"/>
    <xdr:sp macro="" textlink="">
      <xdr:nvSpPr>
        <xdr:cNvPr id="71" name="【道路】&#10;有形固定資産減価償却率該当値テキスト"/>
        <xdr:cNvSpPr txBox="1"/>
      </xdr:nvSpPr>
      <xdr:spPr>
        <a:xfrm>
          <a:off x="3987800"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95885</xdr:rowOff>
    </xdr:from>
    <xdr:to>
      <xdr:col>20</xdr:col>
      <xdr:colOff>38100</xdr:colOff>
      <xdr:row>38</xdr:row>
      <xdr:rowOff>26035</xdr:rowOff>
    </xdr:to>
    <xdr:sp macro="" textlink="">
      <xdr:nvSpPr>
        <xdr:cNvPr id="72" name="楕円 71"/>
        <xdr:cNvSpPr/>
      </xdr:nvSpPr>
      <xdr:spPr>
        <a:xfrm>
          <a:off x="3203575" y="64395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118110</xdr:rowOff>
    </xdr:from>
    <xdr:to>
      <xdr:col>24</xdr:col>
      <xdr:colOff>63500</xdr:colOff>
      <xdr:row>37</xdr:row>
      <xdr:rowOff>146685</xdr:rowOff>
    </xdr:to>
    <xdr:cxnSp macro="">
      <xdr:nvCxnSpPr>
        <xdr:cNvPr id="73" name="直線コネクタ 72"/>
        <xdr:cNvCxnSpPr/>
      </xdr:nvCxnSpPr>
      <xdr:spPr>
        <a:xfrm flipV="1">
          <a:off x="3235325" y="6461760"/>
          <a:ext cx="7143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133985</xdr:rowOff>
    </xdr:from>
    <xdr:to>
      <xdr:col>15</xdr:col>
      <xdr:colOff>101600</xdr:colOff>
      <xdr:row>38</xdr:row>
      <xdr:rowOff>64135</xdr:rowOff>
    </xdr:to>
    <xdr:sp macro="" textlink="">
      <xdr:nvSpPr>
        <xdr:cNvPr id="74" name="楕円 73"/>
        <xdr:cNvSpPr/>
      </xdr:nvSpPr>
      <xdr:spPr>
        <a:xfrm>
          <a:off x="2428875"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146685</xdr:rowOff>
    </xdr:from>
    <xdr:to>
      <xdr:col>19</xdr:col>
      <xdr:colOff>177800</xdr:colOff>
      <xdr:row>38</xdr:row>
      <xdr:rowOff>13335</xdr:rowOff>
    </xdr:to>
    <xdr:cxnSp macro="">
      <xdr:nvCxnSpPr>
        <xdr:cNvPr id="75" name="直線コネクタ 74"/>
        <xdr:cNvCxnSpPr/>
      </xdr:nvCxnSpPr>
      <xdr:spPr>
        <a:xfrm flipV="1">
          <a:off x="2479675" y="6490335"/>
          <a:ext cx="7556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6" name="n_1aveValue【道路】&#10;有形固定資産減価償却率"/>
        <xdr:cNvSpPr txBox="1"/>
      </xdr:nvSpPr>
      <xdr:spPr>
        <a:xfrm>
          <a:off x="306769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93362</xdr:rowOff>
    </xdr:from>
    <xdr:ext cx="405111" cy="259045"/>
    <xdr:sp macro="" textlink="">
      <xdr:nvSpPr>
        <xdr:cNvPr id="77" name="n_2aveValue【道路】&#10;有形固定資産減価償却率"/>
        <xdr:cNvSpPr txBox="1"/>
      </xdr:nvSpPr>
      <xdr:spPr>
        <a:xfrm>
          <a:off x="230569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42562</xdr:rowOff>
    </xdr:from>
    <xdr:ext cx="405111" cy="259045"/>
    <xdr:sp macro="" textlink="">
      <xdr:nvSpPr>
        <xdr:cNvPr id="78" name="n_1mainValue【道路】&#10;有形固定資産減価償却率"/>
        <xdr:cNvSpPr txBox="1"/>
      </xdr:nvSpPr>
      <xdr:spPr>
        <a:xfrm>
          <a:off x="306769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80662</xdr:rowOff>
    </xdr:from>
    <xdr:ext cx="405111" cy="259045"/>
    <xdr:sp macro="" textlink="">
      <xdr:nvSpPr>
        <xdr:cNvPr id="79" name="n_2mainValue【道路】&#10;有形固定資産減価償却率"/>
        <xdr:cNvSpPr txBox="1"/>
      </xdr:nvSpPr>
      <xdr:spPr>
        <a:xfrm>
          <a:off x="230569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xdr:cNvSpPr txBox="1"/>
      </xdr:nvSpPr>
      <xdr:spPr>
        <a:xfrm>
          <a:off x="5122756"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5122756"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5122756"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5122756"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xdr:cNvSpPr txBox="1"/>
      </xdr:nvSpPr>
      <xdr:spPr>
        <a:xfrm>
          <a:off x="5032603"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3" name="直線コネクタ 102"/>
        <xdr:cNvCxnSpPr/>
      </xdr:nvCxnSpPr>
      <xdr:spPr>
        <a:xfrm flipV="1">
          <a:off x="8905240"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4" name="【道路】&#10;一人当たり延長最小値テキスト"/>
        <xdr:cNvSpPr txBox="1"/>
      </xdr:nvSpPr>
      <xdr:spPr>
        <a:xfrm>
          <a:off x="8943975"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5" name="直線コネクタ 104"/>
        <xdr:cNvCxnSpPr/>
      </xdr:nvCxnSpPr>
      <xdr:spPr>
        <a:xfrm>
          <a:off x="8845550" y="72163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6" name="【道路】&#10;一人当たり延長最大値テキスト"/>
        <xdr:cNvSpPr txBox="1"/>
      </xdr:nvSpPr>
      <xdr:spPr>
        <a:xfrm>
          <a:off x="8943975"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7" name="直線コネクタ 106"/>
        <xdr:cNvCxnSpPr/>
      </xdr:nvCxnSpPr>
      <xdr:spPr>
        <a:xfrm>
          <a:off x="8845550" y="58094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8" name="【道路】&#10;一人当たり延長平均値テキスト"/>
        <xdr:cNvSpPr txBox="1"/>
      </xdr:nvSpPr>
      <xdr:spPr>
        <a:xfrm>
          <a:off x="8943975"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9" name="フローチャート: 判断 108"/>
        <xdr:cNvSpPr/>
      </xdr:nvSpPr>
      <xdr:spPr>
        <a:xfrm>
          <a:off x="8883650" y="69965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10" name="フローチャート: 判断 109"/>
        <xdr:cNvSpPr/>
      </xdr:nvSpPr>
      <xdr:spPr>
        <a:xfrm>
          <a:off x="815975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11" name="フローチャート: 判断 110"/>
        <xdr:cNvSpPr/>
      </xdr:nvSpPr>
      <xdr:spPr>
        <a:xfrm>
          <a:off x="7413625" y="70399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133551</xdr:rowOff>
    </xdr:from>
    <xdr:to>
      <xdr:col>55</xdr:col>
      <xdr:colOff>50800</xdr:colOff>
      <xdr:row>41</xdr:row>
      <xdr:rowOff>63701</xdr:rowOff>
    </xdr:to>
    <xdr:sp macro="" textlink="">
      <xdr:nvSpPr>
        <xdr:cNvPr id="117" name="楕円 116"/>
        <xdr:cNvSpPr/>
      </xdr:nvSpPr>
      <xdr:spPr>
        <a:xfrm>
          <a:off x="8883650" y="699155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156428</xdr:rowOff>
    </xdr:from>
    <xdr:ext cx="599010" cy="259045"/>
    <xdr:sp macro="" textlink="">
      <xdr:nvSpPr>
        <xdr:cNvPr id="118" name="【道路】&#10;一人当たり延長該当値テキスト"/>
        <xdr:cNvSpPr txBox="1"/>
      </xdr:nvSpPr>
      <xdr:spPr>
        <a:xfrm>
          <a:off x="8943975" y="6842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138597</xdr:rowOff>
    </xdr:from>
    <xdr:to>
      <xdr:col>50</xdr:col>
      <xdr:colOff>165100</xdr:colOff>
      <xdr:row>41</xdr:row>
      <xdr:rowOff>68747</xdr:rowOff>
    </xdr:to>
    <xdr:sp macro="" textlink="">
      <xdr:nvSpPr>
        <xdr:cNvPr id="119" name="楕円 118"/>
        <xdr:cNvSpPr/>
      </xdr:nvSpPr>
      <xdr:spPr>
        <a:xfrm>
          <a:off x="8159750" y="699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12901</xdr:rowOff>
    </xdr:from>
    <xdr:to>
      <xdr:col>55</xdr:col>
      <xdr:colOff>0</xdr:colOff>
      <xdr:row>41</xdr:row>
      <xdr:rowOff>17947</xdr:rowOff>
    </xdr:to>
    <xdr:cxnSp macro="">
      <xdr:nvCxnSpPr>
        <xdr:cNvPr id="120" name="直線コネクタ 119"/>
        <xdr:cNvCxnSpPr/>
      </xdr:nvCxnSpPr>
      <xdr:spPr>
        <a:xfrm flipV="1">
          <a:off x="8210550" y="7042351"/>
          <a:ext cx="695325" cy="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165074</xdr:rowOff>
    </xdr:from>
    <xdr:to>
      <xdr:col>46</xdr:col>
      <xdr:colOff>38100</xdr:colOff>
      <xdr:row>41</xdr:row>
      <xdr:rowOff>95224</xdr:rowOff>
    </xdr:to>
    <xdr:sp macro="" textlink="">
      <xdr:nvSpPr>
        <xdr:cNvPr id="121" name="楕円 120"/>
        <xdr:cNvSpPr/>
      </xdr:nvSpPr>
      <xdr:spPr>
        <a:xfrm>
          <a:off x="7413625" y="702307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17947</xdr:rowOff>
    </xdr:from>
    <xdr:to>
      <xdr:col>50</xdr:col>
      <xdr:colOff>114300</xdr:colOff>
      <xdr:row>41</xdr:row>
      <xdr:rowOff>44424</xdr:rowOff>
    </xdr:to>
    <xdr:cxnSp macro="">
      <xdr:nvCxnSpPr>
        <xdr:cNvPr id="122" name="直線コネクタ 121"/>
        <xdr:cNvCxnSpPr/>
      </xdr:nvCxnSpPr>
      <xdr:spPr>
        <a:xfrm flipV="1">
          <a:off x="7445375" y="7047397"/>
          <a:ext cx="765175" cy="2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90133</xdr:rowOff>
    </xdr:from>
    <xdr:ext cx="534377" cy="259045"/>
    <xdr:sp macro="" textlink="">
      <xdr:nvSpPr>
        <xdr:cNvPr id="123" name="n_1aveValue【道路】&#10;一人当たり延長"/>
        <xdr:cNvSpPr txBox="1"/>
      </xdr:nvSpPr>
      <xdr:spPr>
        <a:xfrm>
          <a:off x="7959236"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103251</xdr:rowOff>
    </xdr:from>
    <xdr:ext cx="534377" cy="259045"/>
    <xdr:sp macro="" textlink="">
      <xdr:nvSpPr>
        <xdr:cNvPr id="124" name="n_2aveValue【道路】&#10;一人当たり延長"/>
        <xdr:cNvSpPr txBox="1"/>
      </xdr:nvSpPr>
      <xdr:spPr>
        <a:xfrm>
          <a:off x="72258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85274</xdr:rowOff>
    </xdr:from>
    <xdr:ext cx="599010" cy="259045"/>
    <xdr:sp macro="" textlink="">
      <xdr:nvSpPr>
        <xdr:cNvPr id="125" name="n_1mainValue【道路】&#10;一人当たり延長"/>
        <xdr:cNvSpPr txBox="1"/>
      </xdr:nvSpPr>
      <xdr:spPr>
        <a:xfrm>
          <a:off x="7936444" y="677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111751</xdr:rowOff>
    </xdr:from>
    <xdr:ext cx="534377" cy="259045"/>
    <xdr:sp macro="" textlink="">
      <xdr:nvSpPr>
        <xdr:cNvPr id="126" name="n_2mainValue【道路】&#10;一人当たり延長"/>
        <xdr:cNvSpPr txBox="1"/>
      </xdr:nvSpPr>
      <xdr:spPr>
        <a:xfrm>
          <a:off x="7225811" y="679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51" name="直線コネクタ 150"/>
        <xdr:cNvCxnSpPr/>
      </xdr:nvCxnSpPr>
      <xdr:spPr>
        <a:xfrm flipV="1">
          <a:off x="39490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52" name="【橋りょう・トンネル】&#10;有形固定資産減価償却率最小値テキスト"/>
        <xdr:cNvSpPr txBox="1"/>
      </xdr:nvSpPr>
      <xdr:spPr>
        <a:xfrm>
          <a:off x="39878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53" name="直線コネクタ 152"/>
        <xdr:cNvCxnSpPr/>
      </xdr:nvCxnSpPr>
      <xdr:spPr>
        <a:xfrm>
          <a:off x="3889375" y="10896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54" name="【橋りょう・トンネル】&#10;有形固定資産減価償却率最大値テキスト"/>
        <xdr:cNvSpPr txBox="1"/>
      </xdr:nvSpPr>
      <xdr:spPr>
        <a:xfrm>
          <a:off x="39878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55" name="直線コネクタ 154"/>
        <xdr:cNvCxnSpPr/>
      </xdr:nvCxnSpPr>
      <xdr:spPr>
        <a:xfrm>
          <a:off x="3889375" y="95669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6" name="【橋りょう・トンネル】&#10;有形固定資産減価償却率平均値テキスト"/>
        <xdr:cNvSpPr txBox="1"/>
      </xdr:nvSpPr>
      <xdr:spPr>
        <a:xfrm>
          <a:off x="39878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7" name="フローチャート: 判断 156"/>
        <xdr:cNvSpPr/>
      </xdr:nvSpPr>
      <xdr:spPr>
        <a:xfrm>
          <a:off x="38989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8" name="フローチャート: 判断 157"/>
        <xdr:cNvSpPr/>
      </xdr:nvSpPr>
      <xdr:spPr>
        <a:xfrm>
          <a:off x="3203575" y="102895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9" name="フローチャート: 判断 158"/>
        <xdr:cNvSpPr/>
      </xdr:nvSpPr>
      <xdr:spPr>
        <a:xfrm>
          <a:off x="2428875"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103505</xdr:rowOff>
    </xdr:from>
    <xdr:to>
      <xdr:col>24</xdr:col>
      <xdr:colOff>114300</xdr:colOff>
      <xdr:row>61</xdr:row>
      <xdr:rowOff>33655</xdr:rowOff>
    </xdr:to>
    <xdr:sp macro="" textlink="">
      <xdr:nvSpPr>
        <xdr:cNvPr id="165" name="楕円 164"/>
        <xdr:cNvSpPr/>
      </xdr:nvSpPr>
      <xdr:spPr>
        <a:xfrm>
          <a:off x="38989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81932</xdr:rowOff>
    </xdr:from>
    <xdr:ext cx="405111" cy="259045"/>
    <xdr:sp macro="" textlink="">
      <xdr:nvSpPr>
        <xdr:cNvPr id="166" name="【橋りょう・トンネル】&#10;有形固定資産減価償却率該当値テキスト"/>
        <xdr:cNvSpPr txBox="1"/>
      </xdr:nvSpPr>
      <xdr:spPr>
        <a:xfrm>
          <a:off x="3987800"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120650</xdr:rowOff>
    </xdr:from>
    <xdr:to>
      <xdr:col>20</xdr:col>
      <xdr:colOff>38100</xdr:colOff>
      <xdr:row>61</xdr:row>
      <xdr:rowOff>50800</xdr:rowOff>
    </xdr:to>
    <xdr:sp macro="" textlink="">
      <xdr:nvSpPr>
        <xdr:cNvPr id="167" name="楕円 166"/>
        <xdr:cNvSpPr/>
      </xdr:nvSpPr>
      <xdr:spPr>
        <a:xfrm>
          <a:off x="3203575" y="104076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154305</xdr:rowOff>
    </xdr:from>
    <xdr:to>
      <xdr:col>24</xdr:col>
      <xdr:colOff>63500</xdr:colOff>
      <xdr:row>61</xdr:row>
      <xdr:rowOff>0</xdr:rowOff>
    </xdr:to>
    <xdr:cxnSp macro="">
      <xdr:nvCxnSpPr>
        <xdr:cNvPr id="168" name="直線コネクタ 167"/>
        <xdr:cNvCxnSpPr/>
      </xdr:nvCxnSpPr>
      <xdr:spPr>
        <a:xfrm flipV="1">
          <a:off x="3235325" y="10441305"/>
          <a:ext cx="714375"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149225</xdr:rowOff>
    </xdr:from>
    <xdr:to>
      <xdr:col>15</xdr:col>
      <xdr:colOff>101600</xdr:colOff>
      <xdr:row>61</xdr:row>
      <xdr:rowOff>79375</xdr:rowOff>
    </xdr:to>
    <xdr:sp macro="" textlink="">
      <xdr:nvSpPr>
        <xdr:cNvPr id="169" name="楕円 168"/>
        <xdr:cNvSpPr/>
      </xdr:nvSpPr>
      <xdr:spPr>
        <a:xfrm>
          <a:off x="2428875"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0</xdr:rowOff>
    </xdr:from>
    <xdr:to>
      <xdr:col>19</xdr:col>
      <xdr:colOff>177800</xdr:colOff>
      <xdr:row>61</xdr:row>
      <xdr:rowOff>28575</xdr:rowOff>
    </xdr:to>
    <xdr:cxnSp macro="">
      <xdr:nvCxnSpPr>
        <xdr:cNvPr id="170" name="直線コネクタ 169"/>
        <xdr:cNvCxnSpPr/>
      </xdr:nvCxnSpPr>
      <xdr:spPr>
        <a:xfrm flipV="1">
          <a:off x="2479675" y="10458450"/>
          <a:ext cx="7556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71" name="n_1aveValue【橋りょう・トンネル】&#10;有形固定資産減価償却率"/>
        <xdr:cNvSpPr txBox="1"/>
      </xdr:nvSpPr>
      <xdr:spPr>
        <a:xfrm>
          <a:off x="306769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72" name="n_2aveValue【橋りょう・トンネル】&#10;有形固定資産減価償却率"/>
        <xdr:cNvSpPr txBox="1"/>
      </xdr:nvSpPr>
      <xdr:spPr>
        <a:xfrm>
          <a:off x="230569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41927</xdr:rowOff>
    </xdr:from>
    <xdr:ext cx="405111" cy="259045"/>
    <xdr:sp macro="" textlink="">
      <xdr:nvSpPr>
        <xdr:cNvPr id="173" name="n_1mainValue【橋りょう・トンネル】&#10;有形固定資産減価償却率"/>
        <xdr:cNvSpPr txBox="1"/>
      </xdr:nvSpPr>
      <xdr:spPr>
        <a:xfrm>
          <a:off x="306769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70502</xdr:rowOff>
    </xdr:from>
    <xdr:ext cx="405111" cy="259045"/>
    <xdr:sp macro="" textlink="">
      <xdr:nvSpPr>
        <xdr:cNvPr id="174" name="n_2mainValue【橋りょう・トンネル】&#10;有形固定資産減価償却率"/>
        <xdr:cNvSpPr txBox="1"/>
      </xdr:nvSpPr>
      <xdr:spPr>
        <a:xfrm>
          <a:off x="230569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5632450" y="1110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xdr:cNvSpPr txBox="1"/>
      </xdr:nvSpPr>
      <xdr:spPr>
        <a:xfrm>
          <a:off x="5412239"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5632450" y="1077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8" name="テキスト ボックス 187"/>
        <xdr:cNvSpPr txBox="1"/>
      </xdr:nvSpPr>
      <xdr:spPr>
        <a:xfrm>
          <a:off x="5032603"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5632450" y="1045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0" name="テキスト ボックス 189"/>
        <xdr:cNvSpPr txBox="1"/>
      </xdr:nvSpPr>
      <xdr:spPr>
        <a:xfrm>
          <a:off x="5032603"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5632450" y="1012371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2" name="テキスト ボックス 191"/>
        <xdr:cNvSpPr txBox="1"/>
      </xdr:nvSpPr>
      <xdr:spPr>
        <a:xfrm>
          <a:off x="5032603"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5632450" y="979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4" name="テキスト ボックス 193"/>
        <xdr:cNvSpPr txBox="1"/>
      </xdr:nvSpPr>
      <xdr:spPr>
        <a:xfrm>
          <a:off x="5032603"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5632450" y="947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xdr:cNvSpPr txBox="1"/>
      </xdr:nvSpPr>
      <xdr:spPr>
        <a:xfrm>
          <a:off x="5032603"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200" name="直線コネクタ 199"/>
        <xdr:cNvCxnSpPr/>
      </xdr:nvCxnSpPr>
      <xdr:spPr>
        <a:xfrm flipV="1">
          <a:off x="8905240"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201" name="【橋りょう・トンネル】&#10;一人当たり有形固定資産（償却資産）額最小値テキスト"/>
        <xdr:cNvSpPr txBox="1"/>
      </xdr:nvSpPr>
      <xdr:spPr>
        <a:xfrm>
          <a:off x="8943975"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202" name="直線コネクタ 201"/>
        <xdr:cNvCxnSpPr/>
      </xdr:nvCxnSpPr>
      <xdr:spPr>
        <a:xfrm>
          <a:off x="8845550" y="111014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203" name="【橋りょう・トンネル】&#10;一人当たり有形固定資産（償却資産）額最大値テキスト"/>
        <xdr:cNvSpPr txBox="1"/>
      </xdr:nvSpPr>
      <xdr:spPr>
        <a:xfrm>
          <a:off x="8943975"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204" name="直線コネクタ 203"/>
        <xdr:cNvCxnSpPr/>
      </xdr:nvCxnSpPr>
      <xdr:spPr>
        <a:xfrm>
          <a:off x="8845550" y="961405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90138</xdr:rowOff>
    </xdr:from>
    <xdr:ext cx="690189" cy="259045"/>
    <xdr:sp macro="" textlink="">
      <xdr:nvSpPr>
        <xdr:cNvPr id="205" name="【橋りょう・トンネル】&#10;一人当たり有形固定資産（償却資産）額平均値テキスト"/>
        <xdr:cNvSpPr txBox="1"/>
      </xdr:nvSpPr>
      <xdr:spPr>
        <a:xfrm>
          <a:off x="8943975" y="10548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206" name="フローチャート: 判断 205"/>
        <xdr:cNvSpPr/>
      </xdr:nvSpPr>
      <xdr:spPr>
        <a:xfrm>
          <a:off x="8883650" y="106971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207" name="フローチャート: 判断 206"/>
        <xdr:cNvSpPr/>
      </xdr:nvSpPr>
      <xdr:spPr>
        <a:xfrm>
          <a:off x="815975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208" name="フローチャート: 判断 207"/>
        <xdr:cNvSpPr/>
      </xdr:nvSpPr>
      <xdr:spPr>
        <a:xfrm>
          <a:off x="7413625" y="1075572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161742</xdr:rowOff>
    </xdr:from>
    <xdr:to>
      <xdr:col>55</xdr:col>
      <xdr:colOff>50800</xdr:colOff>
      <xdr:row>63</xdr:row>
      <xdr:rowOff>91892</xdr:rowOff>
    </xdr:to>
    <xdr:sp macro="" textlink="">
      <xdr:nvSpPr>
        <xdr:cNvPr id="214" name="楕円 213"/>
        <xdr:cNvSpPr/>
      </xdr:nvSpPr>
      <xdr:spPr>
        <a:xfrm>
          <a:off x="8883650" y="1079164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140169</xdr:rowOff>
    </xdr:from>
    <xdr:ext cx="599010" cy="259045"/>
    <xdr:sp macro="" textlink="">
      <xdr:nvSpPr>
        <xdr:cNvPr id="215" name="【橋りょう・トンネル】&#10;一人当たり有形固定資産（償却資産）額該当値テキスト"/>
        <xdr:cNvSpPr txBox="1"/>
      </xdr:nvSpPr>
      <xdr:spPr>
        <a:xfrm>
          <a:off x="8943975" y="1077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170936</xdr:rowOff>
    </xdr:from>
    <xdr:to>
      <xdr:col>50</xdr:col>
      <xdr:colOff>165100</xdr:colOff>
      <xdr:row>63</xdr:row>
      <xdr:rowOff>101086</xdr:rowOff>
    </xdr:to>
    <xdr:sp macro="" textlink="">
      <xdr:nvSpPr>
        <xdr:cNvPr id="216" name="楕円 215"/>
        <xdr:cNvSpPr/>
      </xdr:nvSpPr>
      <xdr:spPr>
        <a:xfrm>
          <a:off x="8159750" y="1080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41092</xdr:rowOff>
    </xdr:from>
    <xdr:to>
      <xdr:col>55</xdr:col>
      <xdr:colOff>0</xdr:colOff>
      <xdr:row>63</xdr:row>
      <xdr:rowOff>50286</xdr:rowOff>
    </xdr:to>
    <xdr:cxnSp macro="">
      <xdr:nvCxnSpPr>
        <xdr:cNvPr id="217" name="直線コネクタ 216"/>
        <xdr:cNvCxnSpPr/>
      </xdr:nvCxnSpPr>
      <xdr:spPr>
        <a:xfrm flipV="1">
          <a:off x="8210550" y="10842442"/>
          <a:ext cx="695325" cy="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4628</xdr:rowOff>
    </xdr:from>
    <xdr:to>
      <xdr:col>46</xdr:col>
      <xdr:colOff>38100</xdr:colOff>
      <xdr:row>63</xdr:row>
      <xdr:rowOff>106228</xdr:rowOff>
    </xdr:to>
    <xdr:sp macro="" textlink="">
      <xdr:nvSpPr>
        <xdr:cNvPr id="218" name="楕円 217"/>
        <xdr:cNvSpPr/>
      </xdr:nvSpPr>
      <xdr:spPr>
        <a:xfrm>
          <a:off x="7413625" y="1080597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50286</xdr:rowOff>
    </xdr:from>
    <xdr:to>
      <xdr:col>50</xdr:col>
      <xdr:colOff>114300</xdr:colOff>
      <xdr:row>63</xdr:row>
      <xdr:rowOff>55428</xdr:rowOff>
    </xdr:to>
    <xdr:cxnSp macro="">
      <xdr:nvCxnSpPr>
        <xdr:cNvPr id="219" name="直線コネクタ 218"/>
        <xdr:cNvCxnSpPr/>
      </xdr:nvCxnSpPr>
      <xdr:spPr>
        <a:xfrm flipV="1">
          <a:off x="7445375" y="10851636"/>
          <a:ext cx="765175"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20" name="n_1aveValue【橋りょう・トンネル】&#10;一人当たり有形固定資産（償却資産）額"/>
        <xdr:cNvSpPr txBox="1"/>
      </xdr:nvSpPr>
      <xdr:spPr>
        <a:xfrm>
          <a:off x="79099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21" name="n_2aveValue【橋りょう・トンネル】&#10;一人当たり有形固定資産（償却資産）額"/>
        <xdr:cNvSpPr txBox="1"/>
      </xdr:nvSpPr>
      <xdr:spPr>
        <a:xfrm>
          <a:off x="71934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92213</xdr:rowOff>
    </xdr:from>
    <xdr:ext cx="599010" cy="259045"/>
    <xdr:sp macro="" textlink="">
      <xdr:nvSpPr>
        <xdr:cNvPr id="222" name="n_1mainValue【橋りょう・トンネル】&#10;一人当たり有形固定資産（償却資産）額"/>
        <xdr:cNvSpPr txBox="1"/>
      </xdr:nvSpPr>
      <xdr:spPr>
        <a:xfrm>
          <a:off x="7936445" y="1089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97355</xdr:rowOff>
    </xdr:from>
    <xdr:ext cx="599010" cy="259045"/>
    <xdr:sp macro="" textlink="">
      <xdr:nvSpPr>
        <xdr:cNvPr id="223" name="n_2mainValue【橋りょう・トンネル】&#10;一人当たり有形固定資産（償却資産）額"/>
        <xdr:cNvSpPr txBox="1"/>
      </xdr:nvSpPr>
      <xdr:spPr>
        <a:xfrm>
          <a:off x="7193495" y="1089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48" name="直線コネクタ 247"/>
        <xdr:cNvCxnSpPr/>
      </xdr:nvCxnSpPr>
      <xdr:spPr>
        <a:xfrm flipV="1">
          <a:off x="39490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49" name="【公営住宅】&#10;有形固定資産減価償却率最小値テキスト"/>
        <xdr:cNvSpPr txBox="1"/>
      </xdr:nvSpPr>
      <xdr:spPr>
        <a:xfrm>
          <a:off x="39878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50" name="直線コネクタ 249"/>
        <xdr:cNvCxnSpPr/>
      </xdr:nvCxnSpPr>
      <xdr:spPr>
        <a:xfrm>
          <a:off x="3889375" y="148723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公営住宅】&#10;有形固定資産減価償却率最大値テキスト"/>
        <xdr:cNvSpPr txBox="1"/>
      </xdr:nvSpPr>
      <xdr:spPr>
        <a:xfrm>
          <a:off x="39878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xdr:cNvCxnSpPr/>
      </xdr:nvCxnSpPr>
      <xdr:spPr>
        <a:xfrm>
          <a:off x="388937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71138</xdr:rowOff>
    </xdr:from>
    <xdr:ext cx="405111" cy="259045"/>
    <xdr:sp macro="" textlink="">
      <xdr:nvSpPr>
        <xdr:cNvPr id="253" name="【公営住宅】&#10;有形固定資産減価償却率平均値テキスト"/>
        <xdr:cNvSpPr txBox="1"/>
      </xdr:nvSpPr>
      <xdr:spPr>
        <a:xfrm>
          <a:off x="3987800" y="13958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54" name="フローチャート: 判断 253"/>
        <xdr:cNvSpPr/>
      </xdr:nvSpPr>
      <xdr:spPr>
        <a:xfrm>
          <a:off x="38989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55" name="フローチャート: 判断 254"/>
        <xdr:cNvSpPr/>
      </xdr:nvSpPr>
      <xdr:spPr>
        <a:xfrm>
          <a:off x="3203575" y="141185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56" name="フローチャート: 判断 255"/>
        <xdr:cNvSpPr/>
      </xdr:nvSpPr>
      <xdr:spPr>
        <a:xfrm>
          <a:off x="2428875"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46355</xdr:rowOff>
    </xdr:from>
    <xdr:to>
      <xdr:col>24</xdr:col>
      <xdr:colOff>114300</xdr:colOff>
      <xdr:row>84</xdr:row>
      <xdr:rowOff>147955</xdr:rowOff>
    </xdr:to>
    <xdr:sp macro="" textlink="">
      <xdr:nvSpPr>
        <xdr:cNvPr id="262" name="楕円 261"/>
        <xdr:cNvSpPr/>
      </xdr:nvSpPr>
      <xdr:spPr>
        <a:xfrm>
          <a:off x="38989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24782</xdr:rowOff>
    </xdr:from>
    <xdr:ext cx="405111" cy="259045"/>
    <xdr:sp macro="" textlink="">
      <xdr:nvSpPr>
        <xdr:cNvPr id="263" name="【公営住宅】&#10;有形固定資産減価償却率該当値テキスト"/>
        <xdr:cNvSpPr txBox="1"/>
      </xdr:nvSpPr>
      <xdr:spPr>
        <a:xfrm>
          <a:off x="3987800"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84455</xdr:rowOff>
    </xdr:from>
    <xdr:to>
      <xdr:col>20</xdr:col>
      <xdr:colOff>38100</xdr:colOff>
      <xdr:row>85</xdr:row>
      <xdr:rowOff>14605</xdr:rowOff>
    </xdr:to>
    <xdr:sp macro="" textlink="">
      <xdr:nvSpPr>
        <xdr:cNvPr id="264" name="楕円 263"/>
        <xdr:cNvSpPr/>
      </xdr:nvSpPr>
      <xdr:spPr>
        <a:xfrm>
          <a:off x="3203575" y="144862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97155</xdr:rowOff>
    </xdr:from>
    <xdr:to>
      <xdr:col>24</xdr:col>
      <xdr:colOff>63500</xdr:colOff>
      <xdr:row>84</xdr:row>
      <xdr:rowOff>135255</xdr:rowOff>
    </xdr:to>
    <xdr:cxnSp macro="">
      <xdr:nvCxnSpPr>
        <xdr:cNvPr id="265" name="直線コネクタ 264"/>
        <xdr:cNvCxnSpPr/>
      </xdr:nvCxnSpPr>
      <xdr:spPr>
        <a:xfrm flipV="1">
          <a:off x="3235325" y="14498955"/>
          <a:ext cx="7143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76836</xdr:rowOff>
    </xdr:from>
    <xdr:to>
      <xdr:col>15</xdr:col>
      <xdr:colOff>101600</xdr:colOff>
      <xdr:row>85</xdr:row>
      <xdr:rowOff>6986</xdr:rowOff>
    </xdr:to>
    <xdr:sp macro="" textlink="">
      <xdr:nvSpPr>
        <xdr:cNvPr id="266" name="楕円 265"/>
        <xdr:cNvSpPr/>
      </xdr:nvSpPr>
      <xdr:spPr>
        <a:xfrm>
          <a:off x="2428875" y="144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127636</xdr:rowOff>
    </xdr:from>
    <xdr:to>
      <xdr:col>19</xdr:col>
      <xdr:colOff>177800</xdr:colOff>
      <xdr:row>84</xdr:row>
      <xdr:rowOff>135255</xdr:rowOff>
    </xdr:to>
    <xdr:cxnSp macro="">
      <xdr:nvCxnSpPr>
        <xdr:cNvPr id="267" name="直線コネクタ 266"/>
        <xdr:cNvCxnSpPr/>
      </xdr:nvCxnSpPr>
      <xdr:spPr>
        <a:xfrm>
          <a:off x="2479675" y="14529436"/>
          <a:ext cx="75565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6366</xdr:rowOff>
    </xdr:from>
    <xdr:ext cx="405111" cy="259045"/>
    <xdr:sp macro="" textlink="">
      <xdr:nvSpPr>
        <xdr:cNvPr id="268" name="n_1aveValue【公営住宅】&#10;有形固定資産減価償却率"/>
        <xdr:cNvSpPr txBox="1"/>
      </xdr:nvSpPr>
      <xdr:spPr>
        <a:xfrm>
          <a:off x="306769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69" name="n_2aveValue【公営住宅】&#10;有形固定資産減価償却率"/>
        <xdr:cNvSpPr txBox="1"/>
      </xdr:nvSpPr>
      <xdr:spPr>
        <a:xfrm>
          <a:off x="230569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5732</xdr:rowOff>
    </xdr:from>
    <xdr:ext cx="405111" cy="259045"/>
    <xdr:sp macro="" textlink="">
      <xdr:nvSpPr>
        <xdr:cNvPr id="270" name="n_1mainValue【公営住宅】&#10;有形固定資産減価償却率"/>
        <xdr:cNvSpPr txBox="1"/>
      </xdr:nvSpPr>
      <xdr:spPr>
        <a:xfrm>
          <a:off x="306769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169563</xdr:rowOff>
    </xdr:from>
    <xdr:ext cx="405111" cy="259045"/>
    <xdr:sp macro="" textlink="">
      <xdr:nvSpPr>
        <xdr:cNvPr id="271" name="n_2mainValue【公営住宅】&#10;有形固定資産減価償却率"/>
        <xdr:cNvSpPr txBox="1"/>
      </xdr:nvSpPr>
      <xdr:spPr>
        <a:xfrm>
          <a:off x="2305694" y="1457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85" name="テキスト ボックス 284"/>
        <xdr:cNvSpPr txBox="1"/>
      </xdr:nvSpPr>
      <xdr:spPr>
        <a:xfrm>
          <a:off x="517735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7" name="テキスト ボックス 286"/>
        <xdr:cNvSpPr txBox="1"/>
      </xdr:nvSpPr>
      <xdr:spPr>
        <a:xfrm>
          <a:off x="517735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9" name="テキスト ボックス 288"/>
        <xdr:cNvSpPr txBox="1"/>
      </xdr:nvSpPr>
      <xdr:spPr>
        <a:xfrm>
          <a:off x="517735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1" name="テキスト ボックス 290"/>
        <xdr:cNvSpPr txBox="1"/>
      </xdr:nvSpPr>
      <xdr:spPr>
        <a:xfrm>
          <a:off x="517735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3" name="テキスト ボックス 292"/>
        <xdr:cNvSpPr txBox="1"/>
      </xdr:nvSpPr>
      <xdr:spPr>
        <a:xfrm>
          <a:off x="517735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95" name="直線コネクタ 294"/>
        <xdr:cNvCxnSpPr/>
      </xdr:nvCxnSpPr>
      <xdr:spPr>
        <a:xfrm flipV="1">
          <a:off x="8905240"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96" name="【公営住宅】&#10;一人当たり面積最小値テキスト"/>
        <xdr:cNvSpPr txBox="1"/>
      </xdr:nvSpPr>
      <xdr:spPr>
        <a:xfrm>
          <a:off x="8943975"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97" name="直線コネクタ 296"/>
        <xdr:cNvCxnSpPr/>
      </xdr:nvCxnSpPr>
      <xdr:spPr>
        <a:xfrm>
          <a:off x="8845550" y="148545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98" name="【公営住宅】&#10;一人当たり面積最大値テキスト"/>
        <xdr:cNvSpPr txBox="1"/>
      </xdr:nvSpPr>
      <xdr:spPr>
        <a:xfrm>
          <a:off x="8943975"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99" name="直線コネクタ 298"/>
        <xdr:cNvCxnSpPr/>
      </xdr:nvCxnSpPr>
      <xdr:spPr>
        <a:xfrm>
          <a:off x="8845550" y="1343642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300" name="【公営住宅】&#10;一人当たり面積平均値テキスト"/>
        <xdr:cNvSpPr txBox="1"/>
      </xdr:nvSpPr>
      <xdr:spPr>
        <a:xfrm>
          <a:off x="8943975"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301" name="フローチャート: 判断 300"/>
        <xdr:cNvSpPr/>
      </xdr:nvSpPr>
      <xdr:spPr>
        <a:xfrm>
          <a:off x="8883650" y="146356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302" name="フローチャート: 判断 301"/>
        <xdr:cNvSpPr/>
      </xdr:nvSpPr>
      <xdr:spPr>
        <a:xfrm>
          <a:off x="815975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303" name="フローチャート: 判断 302"/>
        <xdr:cNvSpPr/>
      </xdr:nvSpPr>
      <xdr:spPr>
        <a:xfrm>
          <a:off x="7413625" y="146702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133832</xdr:rowOff>
    </xdr:from>
    <xdr:to>
      <xdr:col>55</xdr:col>
      <xdr:colOff>50800</xdr:colOff>
      <xdr:row>85</xdr:row>
      <xdr:rowOff>63982</xdr:rowOff>
    </xdr:to>
    <xdr:sp macro="" textlink="">
      <xdr:nvSpPr>
        <xdr:cNvPr id="309" name="楕円 308"/>
        <xdr:cNvSpPr/>
      </xdr:nvSpPr>
      <xdr:spPr>
        <a:xfrm>
          <a:off x="8883650" y="1453563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156709</xdr:rowOff>
    </xdr:from>
    <xdr:ext cx="469744" cy="259045"/>
    <xdr:sp macro="" textlink="">
      <xdr:nvSpPr>
        <xdr:cNvPr id="310" name="【公営住宅】&#10;一人当たり面積該当値テキスト"/>
        <xdr:cNvSpPr txBox="1"/>
      </xdr:nvSpPr>
      <xdr:spPr>
        <a:xfrm>
          <a:off x="8943975" y="1438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138252</xdr:rowOff>
    </xdr:from>
    <xdr:to>
      <xdr:col>50</xdr:col>
      <xdr:colOff>165100</xdr:colOff>
      <xdr:row>85</xdr:row>
      <xdr:rowOff>68402</xdr:rowOff>
    </xdr:to>
    <xdr:sp macro="" textlink="">
      <xdr:nvSpPr>
        <xdr:cNvPr id="311" name="楕円 310"/>
        <xdr:cNvSpPr/>
      </xdr:nvSpPr>
      <xdr:spPr>
        <a:xfrm>
          <a:off x="8159750" y="1454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13182</xdr:rowOff>
    </xdr:from>
    <xdr:to>
      <xdr:col>55</xdr:col>
      <xdr:colOff>0</xdr:colOff>
      <xdr:row>85</xdr:row>
      <xdr:rowOff>17602</xdr:rowOff>
    </xdr:to>
    <xdr:cxnSp macro="">
      <xdr:nvCxnSpPr>
        <xdr:cNvPr id="312" name="直線コネクタ 311"/>
        <xdr:cNvCxnSpPr/>
      </xdr:nvCxnSpPr>
      <xdr:spPr>
        <a:xfrm flipV="1">
          <a:off x="8210550" y="14586432"/>
          <a:ext cx="695325"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141339</xdr:rowOff>
    </xdr:from>
    <xdr:to>
      <xdr:col>46</xdr:col>
      <xdr:colOff>38100</xdr:colOff>
      <xdr:row>85</xdr:row>
      <xdr:rowOff>71489</xdr:rowOff>
    </xdr:to>
    <xdr:sp macro="" textlink="">
      <xdr:nvSpPr>
        <xdr:cNvPr id="313" name="楕円 312"/>
        <xdr:cNvSpPr/>
      </xdr:nvSpPr>
      <xdr:spPr>
        <a:xfrm>
          <a:off x="7413625" y="145431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17602</xdr:rowOff>
    </xdr:from>
    <xdr:to>
      <xdr:col>50</xdr:col>
      <xdr:colOff>114300</xdr:colOff>
      <xdr:row>85</xdr:row>
      <xdr:rowOff>20689</xdr:rowOff>
    </xdr:to>
    <xdr:cxnSp macro="">
      <xdr:nvCxnSpPr>
        <xdr:cNvPr id="314" name="直線コネクタ 313"/>
        <xdr:cNvCxnSpPr/>
      </xdr:nvCxnSpPr>
      <xdr:spPr>
        <a:xfrm flipV="1">
          <a:off x="7445375" y="14590852"/>
          <a:ext cx="765175"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156455</xdr:rowOff>
    </xdr:from>
    <xdr:ext cx="469744" cy="259045"/>
    <xdr:sp macro="" textlink="">
      <xdr:nvSpPr>
        <xdr:cNvPr id="315" name="n_1aveValue【公営住宅】&#10;一人当たり面積"/>
        <xdr:cNvSpPr txBox="1"/>
      </xdr:nvSpPr>
      <xdr:spPr>
        <a:xfrm>
          <a:off x="7991552"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18305</xdr:rowOff>
    </xdr:from>
    <xdr:ext cx="469744" cy="259045"/>
    <xdr:sp macro="" textlink="">
      <xdr:nvSpPr>
        <xdr:cNvPr id="316" name="n_2aveValue【公営住宅】&#10;一人当たり面積"/>
        <xdr:cNvSpPr txBox="1"/>
      </xdr:nvSpPr>
      <xdr:spPr>
        <a:xfrm>
          <a:off x="72581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84929</xdr:rowOff>
    </xdr:from>
    <xdr:ext cx="469744" cy="259045"/>
    <xdr:sp macro="" textlink="">
      <xdr:nvSpPr>
        <xdr:cNvPr id="317" name="n_1mainValue【公営住宅】&#10;一人当たり面積"/>
        <xdr:cNvSpPr txBox="1"/>
      </xdr:nvSpPr>
      <xdr:spPr>
        <a:xfrm>
          <a:off x="7991552" y="1431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88016</xdr:rowOff>
    </xdr:from>
    <xdr:ext cx="469744" cy="259045"/>
    <xdr:sp macro="" textlink="">
      <xdr:nvSpPr>
        <xdr:cNvPr id="318" name="n_2mainValue【公営住宅】&#10;一人当たり面積"/>
        <xdr:cNvSpPr txBox="1"/>
      </xdr:nvSpPr>
      <xdr:spPr>
        <a:xfrm>
          <a:off x="7258127" y="1431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9" name="直線コネクタ 328"/>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0" name="テキスト ボックス 329"/>
        <xdr:cNvSpPr txBox="1"/>
      </xdr:nvSpPr>
      <xdr:spPr>
        <a:xfrm>
          <a:off x="3659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1" name="直線コネクタ 330"/>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2" name="テキスト ボックス 331"/>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3" name="直線コネクタ 332"/>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4" name="テキスト ボックス 333"/>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5" name="直線コネクタ 334"/>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6" name="テキスト ボックス 335"/>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7" name="直線コネクタ 336"/>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8" name="テキスト ボックス 337"/>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9" name="直線コネクタ 338"/>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0" name="テキスト ボックス 339"/>
        <xdr:cNvSpPr txBox="1"/>
      </xdr:nvSpPr>
      <xdr:spPr>
        <a:xfrm>
          <a:off x="2662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1" name="直線コネクタ 340"/>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2" name="テキスト ボックス 341"/>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3" name="【港湾・漁港】&#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25581</xdr:rowOff>
    </xdr:from>
    <xdr:to>
      <xdr:col>24</xdr:col>
      <xdr:colOff>62865</xdr:colOff>
      <xdr:row>108</xdr:row>
      <xdr:rowOff>110489</xdr:rowOff>
    </xdr:to>
    <xdr:cxnSp macro="">
      <xdr:nvCxnSpPr>
        <xdr:cNvPr id="344" name="直線コネクタ 343"/>
        <xdr:cNvCxnSpPr/>
      </xdr:nvCxnSpPr>
      <xdr:spPr>
        <a:xfrm flipV="1">
          <a:off x="3949065" y="17170581"/>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114316</xdr:rowOff>
    </xdr:from>
    <xdr:ext cx="340478" cy="259045"/>
    <xdr:sp macro="" textlink="">
      <xdr:nvSpPr>
        <xdr:cNvPr id="345" name="【港湾・漁港】&#10;有形固定資産減価償却率最小値テキスト"/>
        <xdr:cNvSpPr txBox="1"/>
      </xdr:nvSpPr>
      <xdr:spPr>
        <a:xfrm>
          <a:off x="3987800" y="186309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110489</xdr:rowOff>
    </xdr:from>
    <xdr:to>
      <xdr:col>24</xdr:col>
      <xdr:colOff>152400</xdr:colOff>
      <xdr:row>108</xdr:row>
      <xdr:rowOff>110489</xdr:rowOff>
    </xdr:to>
    <xdr:cxnSp macro="">
      <xdr:nvCxnSpPr>
        <xdr:cNvPr id="346" name="直線コネクタ 345"/>
        <xdr:cNvCxnSpPr/>
      </xdr:nvCxnSpPr>
      <xdr:spPr>
        <a:xfrm>
          <a:off x="3889375" y="186270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143708</xdr:rowOff>
    </xdr:from>
    <xdr:ext cx="405111" cy="259045"/>
    <xdr:sp macro="" textlink="">
      <xdr:nvSpPr>
        <xdr:cNvPr id="347" name="【港湾・漁港】&#10;有形固定資産減価償却率最大値テキスト"/>
        <xdr:cNvSpPr txBox="1"/>
      </xdr:nvSpPr>
      <xdr:spPr>
        <a:xfrm>
          <a:off x="3987800" y="1694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25581</xdr:rowOff>
    </xdr:from>
    <xdr:to>
      <xdr:col>24</xdr:col>
      <xdr:colOff>152400</xdr:colOff>
      <xdr:row>100</xdr:row>
      <xdr:rowOff>25581</xdr:rowOff>
    </xdr:to>
    <xdr:cxnSp macro="">
      <xdr:nvCxnSpPr>
        <xdr:cNvPr id="348" name="直線コネクタ 347"/>
        <xdr:cNvCxnSpPr/>
      </xdr:nvCxnSpPr>
      <xdr:spPr>
        <a:xfrm>
          <a:off x="3889375" y="1717058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49" name="【港湾・漁港】&#10;有形固定資産減価償却率平均値テキスト"/>
        <xdr:cNvSpPr txBox="1"/>
      </xdr:nvSpPr>
      <xdr:spPr>
        <a:xfrm>
          <a:off x="39878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50" name="フローチャート: 判断 349"/>
        <xdr:cNvSpPr/>
      </xdr:nvSpPr>
      <xdr:spPr>
        <a:xfrm>
          <a:off x="38989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51" name="フローチャート: 判断 350"/>
        <xdr:cNvSpPr/>
      </xdr:nvSpPr>
      <xdr:spPr>
        <a:xfrm>
          <a:off x="3203575" y="177761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66221</xdr:rowOff>
    </xdr:from>
    <xdr:to>
      <xdr:col>15</xdr:col>
      <xdr:colOff>101600</xdr:colOff>
      <xdr:row>103</xdr:row>
      <xdr:rowOff>167821</xdr:rowOff>
    </xdr:to>
    <xdr:sp macro="" textlink="">
      <xdr:nvSpPr>
        <xdr:cNvPr id="352" name="フローチャート: 判断 351"/>
        <xdr:cNvSpPr/>
      </xdr:nvSpPr>
      <xdr:spPr>
        <a:xfrm>
          <a:off x="2428875"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58057</xdr:rowOff>
    </xdr:from>
    <xdr:to>
      <xdr:col>24</xdr:col>
      <xdr:colOff>114300</xdr:colOff>
      <xdr:row>101</xdr:row>
      <xdr:rowOff>159657</xdr:rowOff>
    </xdr:to>
    <xdr:sp macro="" textlink="">
      <xdr:nvSpPr>
        <xdr:cNvPr id="358" name="楕円 357"/>
        <xdr:cNvSpPr/>
      </xdr:nvSpPr>
      <xdr:spPr>
        <a:xfrm>
          <a:off x="3898900" y="1737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80934</xdr:rowOff>
    </xdr:from>
    <xdr:ext cx="405111" cy="259045"/>
    <xdr:sp macro="" textlink="">
      <xdr:nvSpPr>
        <xdr:cNvPr id="359" name="【港湾・漁港】&#10;有形固定資産減価償却率該当値テキスト"/>
        <xdr:cNvSpPr txBox="1"/>
      </xdr:nvSpPr>
      <xdr:spPr>
        <a:xfrm>
          <a:off x="3987800" y="1722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149498</xdr:rowOff>
    </xdr:from>
    <xdr:to>
      <xdr:col>20</xdr:col>
      <xdr:colOff>38100</xdr:colOff>
      <xdr:row>102</xdr:row>
      <xdr:rowOff>79648</xdr:rowOff>
    </xdr:to>
    <xdr:sp macro="" textlink="">
      <xdr:nvSpPr>
        <xdr:cNvPr id="360" name="楕円 359"/>
        <xdr:cNvSpPr/>
      </xdr:nvSpPr>
      <xdr:spPr>
        <a:xfrm>
          <a:off x="3203575" y="1746594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108857</xdr:rowOff>
    </xdr:from>
    <xdr:to>
      <xdr:col>24</xdr:col>
      <xdr:colOff>63500</xdr:colOff>
      <xdr:row>102</xdr:row>
      <xdr:rowOff>28848</xdr:rowOff>
    </xdr:to>
    <xdr:cxnSp macro="">
      <xdr:nvCxnSpPr>
        <xdr:cNvPr id="361" name="直線コネクタ 360"/>
        <xdr:cNvCxnSpPr/>
      </xdr:nvCxnSpPr>
      <xdr:spPr>
        <a:xfrm flipV="1">
          <a:off x="3235325" y="17425307"/>
          <a:ext cx="714375"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149498</xdr:rowOff>
    </xdr:from>
    <xdr:to>
      <xdr:col>15</xdr:col>
      <xdr:colOff>101600</xdr:colOff>
      <xdr:row>102</xdr:row>
      <xdr:rowOff>79648</xdr:rowOff>
    </xdr:to>
    <xdr:sp macro="" textlink="">
      <xdr:nvSpPr>
        <xdr:cNvPr id="362" name="楕円 361"/>
        <xdr:cNvSpPr/>
      </xdr:nvSpPr>
      <xdr:spPr>
        <a:xfrm>
          <a:off x="2428875" y="1746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28848</xdr:rowOff>
    </xdr:from>
    <xdr:to>
      <xdr:col>19</xdr:col>
      <xdr:colOff>177800</xdr:colOff>
      <xdr:row>102</xdr:row>
      <xdr:rowOff>28848</xdr:rowOff>
    </xdr:to>
    <xdr:cxnSp macro="">
      <xdr:nvCxnSpPr>
        <xdr:cNvPr id="363" name="直線コネクタ 362"/>
        <xdr:cNvCxnSpPr/>
      </xdr:nvCxnSpPr>
      <xdr:spPr>
        <a:xfrm>
          <a:off x="2479675" y="17516748"/>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38116</xdr:rowOff>
    </xdr:from>
    <xdr:ext cx="405111" cy="259045"/>
    <xdr:sp macro="" textlink="">
      <xdr:nvSpPr>
        <xdr:cNvPr id="364" name="n_1aveValue【港湾・漁港】&#10;有形固定資産減価償却率"/>
        <xdr:cNvSpPr txBox="1"/>
      </xdr:nvSpPr>
      <xdr:spPr>
        <a:xfrm>
          <a:off x="306769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158948</xdr:rowOff>
    </xdr:from>
    <xdr:ext cx="405111" cy="259045"/>
    <xdr:sp macro="" textlink="">
      <xdr:nvSpPr>
        <xdr:cNvPr id="365" name="n_2aveValue【港湾・漁港】&#10;有形固定資産減価償却率"/>
        <xdr:cNvSpPr txBox="1"/>
      </xdr:nvSpPr>
      <xdr:spPr>
        <a:xfrm>
          <a:off x="230569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96175</xdr:rowOff>
    </xdr:from>
    <xdr:ext cx="405111" cy="259045"/>
    <xdr:sp macro="" textlink="">
      <xdr:nvSpPr>
        <xdr:cNvPr id="366" name="n_1mainValue【港湾・漁港】&#10;有形固定資産減価償却率"/>
        <xdr:cNvSpPr txBox="1"/>
      </xdr:nvSpPr>
      <xdr:spPr>
        <a:xfrm>
          <a:off x="3067694" y="1724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96175</xdr:rowOff>
    </xdr:from>
    <xdr:ext cx="405111" cy="259045"/>
    <xdr:sp macro="" textlink="">
      <xdr:nvSpPr>
        <xdr:cNvPr id="367" name="n_2mainValue【港湾・漁港】&#10;有形固定資産減価償却率"/>
        <xdr:cNvSpPr txBox="1"/>
      </xdr:nvSpPr>
      <xdr:spPr>
        <a:xfrm>
          <a:off x="2305694" y="1724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6" name="テキスト ボックス 375"/>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7" name="直線コネクタ 376"/>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8" name="直線コネクタ 377"/>
        <xdr:cNvCxnSpPr/>
      </xdr:nvCxnSpPr>
      <xdr:spPr>
        <a:xfrm>
          <a:off x="5632450" y="186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9" name="テキスト ボックス 378"/>
        <xdr:cNvSpPr txBox="1"/>
      </xdr:nvSpPr>
      <xdr:spPr>
        <a:xfrm>
          <a:off x="5412239"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0" name="直線コネクタ 379"/>
        <xdr:cNvCxnSpPr/>
      </xdr:nvCxnSpPr>
      <xdr:spPr>
        <a:xfrm>
          <a:off x="5632450" y="182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81" name="テキスト ボックス 380"/>
        <xdr:cNvSpPr txBox="1"/>
      </xdr:nvSpPr>
      <xdr:spPr>
        <a:xfrm>
          <a:off x="499705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2" name="直線コネクタ 381"/>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83" name="テキスト ボックス 382"/>
        <xdr:cNvSpPr txBox="1"/>
      </xdr:nvSpPr>
      <xdr:spPr>
        <a:xfrm>
          <a:off x="499705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4" name="直線コネクタ 383"/>
        <xdr:cNvCxnSpPr/>
      </xdr:nvCxnSpPr>
      <xdr:spPr>
        <a:xfrm>
          <a:off x="5632450" y="175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85" name="テキスト ボックス 384"/>
        <xdr:cNvSpPr txBox="1"/>
      </xdr:nvSpPr>
      <xdr:spPr>
        <a:xfrm>
          <a:off x="499705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6" name="直線コネクタ 385"/>
        <xdr:cNvCxnSpPr/>
      </xdr:nvCxnSpPr>
      <xdr:spPr>
        <a:xfrm>
          <a:off x="5632450" y="1714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387" name="テキスト ボックス 386"/>
        <xdr:cNvSpPr txBox="1"/>
      </xdr:nvSpPr>
      <xdr:spPr>
        <a:xfrm>
          <a:off x="493293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8" name="直線コネクタ 387"/>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389" name="テキスト ボックス 388"/>
        <xdr:cNvSpPr txBox="1"/>
      </xdr:nvSpPr>
      <xdr:spPr>
        <a:xfrm>
          <a:off x="493293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0" name="【港湾・漁港】&#10;一人当たり有形固定資産（償却資産）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159245</xdr:rowOff>
    </xdr:from>
    <xdr:to>
      <xdr:col>54</xdr:col>
      <xdr:colOff>189865</xdr:colOff>
      <xdr:row>108</xdr:row>
      <xdr:rowOff>152298</xdr:rowOff>
    </xdr:to>
    <xdr:cxnSp macro="">
      <xdr:nvCxnSpPr>
        <xdr:cNvPr id="391" name="直線コネクタ 390"/>
        <xdr:cNvCxnSpPr/>
      </xdr:nvCxnSpPr>
      <xdr:spPr>
        <a:xfrm flipV="1">
          <a:off x="8905240" y="17304245"/>
          <a:ext cx="0" cy="136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158790</xdr:rowOff>
    </xdr:from>
    <xdr:ext cx="469744" cy="259045"/>
    <xdr:sp macro="" textlink="">
      <xdr:nvSpPr>
        <xdr:cNvPr id="392" name="【港湾・漁港】&#10;一人当たり有形固定資産（償却資産）額最小値テキスト"/>
        <xdr:cNvSpPr txBox="1"/>
      </xdr:nvSpPr>
      <xdr:spPr>
        <a:xfrm>
          <a:off x="8943975" y="186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152298</xdr:rowOff>
    </xdr:from>
    <xdr:to>
      <xdr:col>55</xdr:col>
      <xdr:colOff>88900</xdr:colOff>
      <xdr:row>108</xdr:row>
      <xdr:rowOff>152298</xdr:rowOff>
    </xdr:to>
    <xdr:cxnSp macro="">
      <xdr:nvCxnSpPr>
        <xdr:cNvPr id="393" name="直線コネクタ 392"/>
        <xdr:cNvCxnSpPr/>
      </xdr:nvCxnSpPr>
      <xdr:spPr>
        <a:xfrm>
          <a:off x="8845550" y="1866889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105922</xdr:rowOff>
    </xdr:from>
    <xdr:ext cx="819455" cy="259045"/>
    <xdr:sp macro="" textlink="">
      <xdr:nvSpPr>
        <xdr:cNvPr id="394" name="【港湾・漁港】&#10;一人当たり有形固定資産（償却資産）額最大値テキスト"/>
        <xdr:cNvSpPr txBox="1"/>
      </xdr:nvSpPr>
      <xdr:spPr>
        <a:xfrm>
          <a:off x="8943975" y="17079472"/>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107,461,062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159245</xdr:rowOff>
    </xdr:from>
    <xdr:to>
      <xdr:col>55</xdr:col>
      <xdr:colOff>88900</xdr:colOff>
      <xdr:row>100</xdr:row>
      <xdr:rowOff>159245</xdr:rowOff>
    </xdr:to>
    <xdr:cxnSp macro="">
      <xdr:nvCxnSpPr>
        <xdr:cNvPr id="395" name="直線コネクタ 394"/>
        <xdr:cNvCxnSpPr/>
      </xdr:nvCxnSpPr>
      <xdr:spPr>
        <a:xfrm>
          <a:off x="8845550" y="173042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76241</xdr:rowOff>
    </xdr:from>
    <xdr:ext cx="690189" cy="259045"/>
    <xdr:sp macro="" textlink="">
      <xdr:nvSpPr>
        <xdr:cNvPr id="396" name="【港湾・漁港】&#10;一人当たり有形固定資産（償却資産）額平均値テキスト"/>
        <xdr:cNvSpPr txBox="1"/>
      </xdr:nvSpPr>
      <xdr:spPr>
        <a:xfrm>
          <a:off x="8943975" y="184213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3,798,122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53364</xdr:rowOff>
    </xdr:from>
    <xdr:to>
      <xdr:col>55</xdr:col>
      <xdr:colOff>50800</xdr:colOff>
      <xdr:row>108</xdr:row>
      <xdr:rowOff>154964</xdr:rowOff>
    </xdr:to>
    <xdr:sp macro="" textlink="">
      <xdr:nvSpPr>
        <xdr:cNvPr id="397" name="フローチャート: 判断 396"/>
        <xdr:cNvSpPr/>
      </xdr:nvSpPr>
      <xdr:spPr>
        <a:xfrm>
          <a:off x="8883650" y="185699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70915</xdr:rowOff>
    </xdr:from>
    <xdr:to>
      <xdr:col>50</xdr:col>
      <xdr:colOff>165100</xdr:colOff>
      <xdr:row>109</xdr:row>
      <xdr:rowOff>1065</xdr:rowOff>
    </xdr:to>
    <xdr:sp macro="" textlink="">
      <xdr:nvSpPr>
        <xdr:cNvPr id="398" name="フローチャート: 判断 397"/>
        <xdr:cNvSpPr/>
      </xdr:nvSpPr>
      <xdr:spPr>
        <a:xfrm>
          <a:off x="815975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86478</xdr:rowOff>
    </xdr:from>
    <xdr:to>
      <xdr:col>46</xdr:col>
      <xdr:colOff>38100</xdr:colOff>
      <xdr:row>109</xdr:row>
      <xdr:rowOff>16628</xdr:rowOff>
    </xdr:to>
    <xdr:sp macro="" textlink="">
      <xdr:nvSpPr>
        <xdr:cNvPr id="399" name="フローチャート: 判断 398"/>
        <xdr:cNvSpPr/>
      </xdr:nvSpPr>
      <xdr:spPr>
        <a:xfrm>
          <a:off x="7413625" y="186030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0" name="テキスト ボックス 399"/>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1" name="テキスト ボックス 400"/>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2" name="テキスト ボックス 401"/>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3" name="テキスト ボックス 402"/>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4" name="テキスト ボックス 403"/>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100357</xdr:rowOff>
    </xdr:from>
    <xdr:to>
      <xdr:col>55</xdr:col>
      <xdr:colOff>50800</xdr:colOff>
      <xdr:row>109</xdr:row>
      <xdr:rowOff>30507</xdr:rowOff>
    </xdr:to>
    <xdr:sp macro="" textlink="">
      <xdr:nvSpPr>
        <xdr:cNvPr id="405" name="楕円 404"/>
        <xdr:cNvSpPr/>
      </xdr:nvSpPr>
      <xdr:spPr>
        <a:xfrm>
          <a:off x="8883650" y="1861695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31791</xdr:rowOff>
    </xdr:from>
    <xdr:ext cx="534377" cy="259045"/>
    <xdr:sp macro="" textlink="">
      <xdr:nvSpPr>
        <xdr:cNvPr id="406" name="【港湾・漁港】&#10;一人当たり有形固定資産（償却資産）額該当値テキスト"/>
        <xdr:cNvSpPr txBox="1"/>
      </xdr:nvSpPr>
      <xdr:spPr>
        <a:xfrm>
          <a:off x="8943975" y="1854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100377</xdr:rowOff>
    </xdr:from>
    <xdr:to>
      <xdr:col>50</xdr:col>
      <xdr:colOff>165100</xdr:colOff>
      <xdr:row>109</xdr:row>
      <xdr:rowOff>30527</xdr:rowOff>
    </xdr:to>
    <xdr:sp macro="" textlink="">
      <xdr:nvSpPr>
        <xdr:cNvPr id="407" name="楕円 406"/>
        <xdr:cNvSpPr/>
      </xdr:nvSpPr>
      <xdr:spPr>
        <a:xfrm>
          <a:off x="8159750" y="1861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151157</xdr:rowOff>
    </xdr:from>
    <xdr:to>
      <xdr:col>55</xdr:col>
      <xdr:colOff>0</xdr:colOff>
      <xdr:row>108</xdr:row>
      <xdr:rowOff>151177</xdr:rowOff>
    </xdr:to>
    <xdr:cxnSp macro="">
      <xdr:nvCxnSpPr>
        <xdr:cNvPr id="408" name="直線コネクタ 407"/>
        <xdr:cNvCxnSpPr/>
      </xdr:nvCxnSpPr>
      <xdr:spPr>
        <a:xfrm flipV="1">
          <a:off x="8210550" y="18667757"/>
          <a:ext cx="695325"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100391</xdr:rowOff>
    </xdr:from>
    <xdr:to>
      <xdr:col>46</xdr:col>
      <xdr:colOff>38100</xdr:colOff>
      <xdr:row>109</xdr:row>
      <xdr:rowOff>30541</xdr:rowOff>
    </xdr:to>
    <xdr:sp macro="" textlink="">
      <xdr:nvSpPr>
        <xdr:cNvPr id="409" name="楕円 408"/>
        <xdr:cNvSpPr/>
      </xdr:nvSpPr>
      <xdr:spPr>
        <a:xfrm>
          <a:off x="7413625" y="1861699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151177</xdr:rowOff>
    </xdr:from>
    <xdr:to>
      <xdr:col>50</xdr:col>
      <xdr:colOff>114300</xdr:colOff>
      <xdr:row>108</xdr:row>
      <xdr:rowOff>151191</xdr:rowOff>
    </xdr:to>
    <xdr:cxnSp macro="">
      <xdr:nvCxnSpPr>
        <xdr:cNvPr id="410" name="直線コネクタ 409"/>
        <xdr:cNvCxnSpPr/>
      </xdr:nvCxnSpPr>
      <xdr:spPr>
        <a:xfrm flipV="1">
          <a:off x="7445375" y="18667777"/>
          <a:ext cx="765175"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17592</xdr:rowOff>
    </xdr:from>
    <xdr:ext cx="690189" cy="259045"/>
    <xdr:sp macro="" textlink="">
      <xdr:nvSpPr>
        <xdr:cNvPr id="411" name="n_1aveValue【港湾・漁港】&#10;一人当たり有形固定資産（償却資産）額"/>
        <xdr:cNvSpPr txBox="1"/>
      </xdr:nvSpPr>
      <xdr:spPr>
        <a:xfrm>
          <a:off x="79099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33155</xdr:rowOff>
    </xdr:from>
    <xdr:ext cx="690189" cy="259045"/>
    <xdr:sp macro="" textlink="">
      <xdr:nvSpPr>
        <xdr:cNvPr id="412" name="n_2aveValue【港湾・漁港】&#10;一人当たり有形固定資産（償却資産）額"/>
        <xdr:cNvSpPr txBox="1"/>
      </xdr:nvSpPr>
      <xdr:spPr>
        <a:xfrm>
          <a:off x="71479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21654</xdr:rowOff>
    </xdr:from>
    <xdr:ext cx="534377" cy="259045"/>
    <xdr:sp macro="" textlink="">
      <xdr:nvSpPr>
        <xdr:cNvPr id="413" name="n_1mainValue【港湾・漁港】&#10;一人当たり有形固定資産（償却資産）額"/>
        <xdr:cNvSpPr txBox="1"/>
      </xdr:nvSpPr>
      <xdr:spPr>
        <a:xfrm>
          <a:off x="7959236" y="1870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21668</xdr:rowOff>
    </xdr:from>
    <xdr:ext cx="534377" cy="259045"/>
    <xdr:sp macro="" textlink="">
      <xdr:nvSpPr>
        <xdr:cNvPr id="414" name="n_2mainValue【港湾・漁港】&#10;一人当たり有形固定資産（償却資産）額"/>
        <xdr:cNvSpPr txBox="1"/>
      </xdr:nvSpPr>
      <xdr:spPr>
        <a:xfrm>
          <a:off x="7225811" y="1870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5" name="正方形/長方形 414"/>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6" name="正方形/長方形 415"/>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7" name="正方形/長方形 416"/>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8" name="正方形/長方形 417"/>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9" name="正方形/長方形 418"/>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0" name="正方形/長方形 419"/>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1" name="正方形/長方形 420"/>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正方形/長方形 421"/>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3" name="テキスト ボックス 422"/>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4" name="直線コネクタ 423"/>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5" name="直線コネクタ 424"/>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6" name="テキスト ボックス 425"/>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7" name="直線コネクタ 426"/>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8" name="テキスト ボックス 427"/>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9" name="直線コネクタ 428"/>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0" name="テキスト ボックス 429"/>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1" name="直線コネクタ 430"/>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2" name="テキスト ボックス 431"/>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3" name="直線コネクタ 432"/>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4" name="テキスト ボックス 433"/>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5" name="直線コネクタ 434"/>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6" name="テキスト ボックス 435"/>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7" name="直線コネクタ 436"/>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8" name="テキスト ボックス 437"/>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9"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440" name="直線コネクタ 439"/>
        <xdr:cNvCxnSpPr/>
      </xdr:nvCxnSpPr>
      <xdr:spPr>
        <a:xfrm flipV="1">
          <a:off x="13889989"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441" name="【認定こども園・幼稚園・保育所】&#10;有形固定資産減価償却率最小値テキスト"/>
        <xdr:cNvSpPr txBox="1"/>
      </xdr:nvSpPr>
      <xdr:spPr>
        <a:xfrm>
          <a:off x="13928725"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442" name="直線コネクタ 441"/>
        <xdr:cNvCxnSpPr/>
      </xdr:nvCxnSpPr>
      <xdr:spPr>
        <a:xfrm>
          <a:off x="13801725" y="70680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43" name="【認定こども園・幼稚園・保育所】&#10;有形固定資産減価償却率最大値テキスト"/>
        <xdr:cNvSpPr txBox="1"/>
      </xdr:nvSpPr>
      <xdr:spPr>
        <a:xfrm>
          <a:off x="13928725"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44" name="直線コネクタ 443"/>
        <xdr:cNvCxnSpPr/>
      </xdr:nvCxnSpPr>
      <xdr:spPr>
        <a:xfrm>
          <a:off x="1380172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445" name="【認定こども園・幼稚園・保育所】&#10;有形固定資産減価償却率平均値テキスト"/>
        <xdr:cNvSpPr txBox="1"/>
      </xdr:nvSpPr>
      <xdr:spPr>
        <a:xfrm>
          <a:off x="13928725"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46" name="フローチャート: 判断 445"/>
        <xdr:cNvSpPr/>
      </xdr:nvSpPr>
      <xdr:spPr>
        <a:xfrm>
          <a:off x="13839825" y="62988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447" name="フローチャート: 判断 446"/>
        <xdr:cNvSpPr/>
      </xdr:nvSpPr>
      <xdr:spPr>
        <a:xfrm>
          <a:off x="13115925"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448" name="フローチャート: 判断 447"/>
        <xdr:cNvSpPr/>
      </xdr:nvSpPr>
      <xdr:spPr>
        <a:xfrm>
          <a:off x="123698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9" name="テキスト ボックス 448"/>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0" name="テキスト ボックス 449"/>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1" name="テキスト ボックス 450"/>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2" name="テキスト ボックス 451"/>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3" name="テキスト ボックス 452"/>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92347</xdr:rowOff>
    </xdr:from>
    <xdr:to>
      <xdr:col>85</xdr:col>
      <xdr:colOff>177800</xdr:colOff>
      <xdr:row>35</xdr:row>
      <xdr:rowOff>22497</xdr:rowOff>
    </xdr:to>
    <xdr:sp macro="" textlink="">
      <xdr:nvSpPr>
        <xdr:cNvPr id="454" name="楕円 453"/>
        <xdr:cNvSpPr/>
      </xdr:nvSpPr>
      <xdr:spPr>
        <a:xfrm>
          <a:off x="13839825" y="59216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115224</xdr:rowOff>
    </xdr:from>
    <xdr:ext cx="405111" cy="259045"/>
    <xdr:sp macro="" textlink="">
      <xdr:nvSpPr>
        <xdr:cNvPr id="455" name="【認定こども園・幼稚園・保育所】&#10;有形固定資産減価償却率該当値テキスト"/>
        <xdr:cNvSpPr txBox="1"/>
      </xdr:nvSpPr>
      <xdr:spPr>
        <a:xfrm>
          <a:off x="13928725" y="577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151130</xdr:rowOff>
    </xdr:from>
    <xdr:to>
      <xdr:col>81</xdr:col>
      <xdr:colOff>101600</xdr:colOff>
      <xdr:row>35</xdr:row>
      <xdr:rowOff>81280</xdr:rowOff>
    </xdr:to>
    <xdr:sp macro="" textlink="">
      <xdr:nvSpPr>
        <xdr:cNvPr id="456" name="楕円 455"/>
        <xdr:cNvSpPr/>
      </xdr:nvSpPr>
      <xdr:spPr>
        <a:xfrm>
          <a:off x="13115925"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143147</xdr:rowOff>
    </xdr:from>
    <xdr:to>
      <xdr:col>85</xdr:col>
      <xdr:colOff>127000</xdr:colOff>
      <xdr:row>35</xdr:row>
      <xdr:rowOff>30480</xdr:rowOff>
    </xdr:to>
    <xdr:cxnSp macro="">
      <xdr:nvCxnSpPr>
        <xdr:cNvPr id="457" name="直線コネクタ 456"/>
        <xdr:cNvCxnSpPr/>
      </xdr:nvCxnSpPr>
      <xdr:spPr>
        <a:xfrm flipV="1">
          <a:off x="13166725" y="5972447"/>
          <a:ext cx="7239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151130</xdr:rowOff>
    </xdr:from>
    <xdr:to>
      <xdr:col>76</xdr:col>
      <xdr:colOff>165100</xdr:colOff>
      <xdr:row>35</xdr:row>
      <xdr:rowOff>81280</xdr:rowOff>
    </xdr:to>
    <xdr:sp macro="" textlink="">
      <xdr:nvSpPr>
        <xdr:cNvPr id="458" name="楕円 457"/>
        <xdr:cNvSpPr/>
      </xdr:nvSpPr>
      <xdr:spPr>
        <a:xfrm>
          <a:off x="123698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30480</xdr:rowOff>
    </xdr:from>
    <xdr:to>
      <xdr:col>81</xdr:col>
      <xdr:colOff>50800</xdr:colOff>
      <xdr:row>35</xdr:row>
      <xdr:rowOff>30480</xdr:rowOff>
    </xdr:to>
    <xdr:cxnSp macro="">
      <xdr:nvCxnSpPr>
        <xdr:cNvPr id="459" name="直線コネクタ 458"/>
        <xdr:cNvCxnSpPr/>
      </xdr:nvCxnSpPr>
      <xdr:spPr>
        <a:xfrm>
          <a:off x="12420600" y="603123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460" name="n_1aveValue【認定こども園・幼稚園・保育所】&#10;有形固定資産減価償却率"/>
        <xdr:cNvSpPr txBox="1"/>
      </xdr:nvSpPr>
      <xdr:spPr>
        <a:xfrm>
          <a:off x="12980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461" name="n_2aveValue【認定こども園・幼稚園・保育所】&#10;有形固定資産減価償却率"/>
        <xdr:cNvSpPr txBox="1"/>
      </xdr:nvSpPr>
      <xdr:spPr>
        <a:xfrm>
          <a:off x="12246619"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97807</xdr:rowOff>
    </xdr:from>
    <xdr:ext cx="405111" cy="259045"/>
    <xdr:sp macro="" textlink="">
      <xdr:nvSpPr>
        <xdr:cNvPr id="462" name="n_1mainValue【認定こども園・幼稚園・保育所】&#10;有形固定資産減価償却率"/>
        <xdr:cNvSpPr txBox="1"/>
      </xdr:nvSpPr>
      <xdr:spPr>
        <a:xfrm>
          <a:off x="129800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97807</xdr:rowOff>
    </xdr:from>
    <xdr:ext cx="405111" cy="259045"/>
    <xdr:sp macro="" textlink="">
      <xdr:nvSpPr>
        <xdr:cNvPr id="463" name="n_2mainValue【認定こども園・幼稚園・保育所】&#10;有形固定資産減価償却率"/>
        <xdr:cNvSpPr txBox="1"/>
      </xdr:nvSpPr>
      <xdr:spPr>
        <a:xfrm>
          <a:off x="12246619"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4" name="正方形/長方形 463"/>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5" name="正方形/長方形 464"/>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6" name="正方形/長方形 465"/>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7" name="正方形/長方形 466"/>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8" name="正方形/長方形 467"/>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9" name="正方形/長方形 468"/>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0" name="正方形/長方形 469"/>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1" name="正方形/長方形 470"/>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2" name="テキスト ボックス 471"/>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3" name="直線コネクタ 472"/>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4" name="直線コネクタ 473"/>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5" name="テキスト ボックス 474"/>
        <xdr:cNvSpPr txBox="1"/>
      </xdr:nvSpPr>
      <xdr:spPr>
        <a:xfrm>
          <a:off x="151633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6" name="直線コネクタ 475"/>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7" name="テキスト ボックス 476"/>
        <xdr:cNvSpPr txBox="1"/>
      </xdr:nvSpPr>
      <xdr:spPr>
        <a:xfrm>
          <a:off x="1516334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8" name="直線コネクタ 477"/>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9" name="テキスト ボックス 478"/>
        <xdr:cNvSpPr txBox="1"/>
      </xdr:nvSpPr>
      <xdr:spPr>
        <a:xfrm>
          <a:off x="15163346"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0" name="直線コネクタ 479"/>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81" name="テキスト ボックス 480"/>
        <xdr:cNvSpPr txBox="1"/>
      </xdr:nvSpPr>
      <xdr:spPr>
        <a:xfrm>
          <a:off x="15163346"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2" name="直線コネクタ 481"/>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83" name="テキスト ボックス 482"/>
        <xdr:cNvSpPr txBox="1"/>
      </xdr:nvSpPr>
      <xdr:spPr>
        <a:xfrm>
          <a:off x="151633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4" name="直線コネクタ 483"/>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5" name="テキスト ボックス 484"/>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6"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487" name="直線コネクタ 486"/>
        <xdr:cNvCxnSpPr/>
      </xdr:nvCxnSpPr>
      <xdr:spPr>
        <a:xfrm flipV="1">
          <a:off x="188461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488" name="【認定こども園・幼稚園・保育所】&#10;一人当たり面積最小値テキスト"/>
        <xdr:cNvSpPr txBox="1"/>
      </xdr:nvSpPr>
      <xdr:spPr>
        <a:xfrm>
          <a:off x="188849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489" name="直線コネクタ 488"/>
        <xdr:cNvCxnSpPr/>
      </xdr:nvCxnSpPr>
      <xdr:spPr>
        <a:xfrm>
          <a:off x="18786475" y="71716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90" name="【認定こども園・幼稚園・保育所】&#10;一人当たり面積最大値テキスト"/>
        <xdr:cNvSpPr txBox="1"/>
      </xdr:nvSpPr>
      <xdr:spPr>
        <a:xfrm>
          <a:off x="188849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91" name="直線コネクタ 490"/>
        <xdr:cNvCxnSpPr/>
      </xdr:nvCxnSpPr>
      <xdr:spPr>
        <a:xfrm>
          <a:off x="18786475" y="57594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92" name="【認定こども園・幼稚園・保育所】&#10;一人当たり面積平均値テキスト"/>
        <xdr:cNvSpPr txBox="1"/>
      </xdr:nvSpPr>
      <xdr:spPr>
        <a:xfrm>
          <a:off x="188849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93" name="フローチャート: 判断 492"/>
        <xdr:cNvSpPr/>
      </xdr:nvSpPr>
      <xdr:spPr>
        <a:xfrm>
          <a:off x="187960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494" name="フローチャート: 判断 493"/>
        <xdr:cNvSpPr/>
      </xdr:nvSpPr>
      <xdr:spPr>
        <a:xfrm>
          <a:off x="18100675" y="66967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95" name="フローチャート: 判断 494"/>
        <xdr:cNvSpPr/>
      </xdr:nvSpPr>
      <xdr:spPr>
        <a:xfrm>
          <a:off x="17325975"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6" name="テキスト ボックス 495"/>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7" name="テキスト ボックス 496"/>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8" name="テキスト ボックス 497"/>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9" name="テキスト ボックス 498"/>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0" name="テキスト ボックス 499"/>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501" name="楕円 500"/>
        <xdr:cNvSpPr/>
      </xdr:nvSpPr>
      <xdr:spPr>
        <a:xfrm>
          <a:off x="187960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135907</xdr:rowOff>
    </xdr:from>
    <xdr:ext cx="469744" cy="259045"/>
    <xdr:sp macro="" textlink="">
      <xdr:nvSpPr>
        <xdr:cNvPr id="502" name="【認定こども園・幼稚園・保育所】&#10;一人当たり面積該当値テキスト"/>
        <xdr:cNvSpPr txBox="1"/>
      </xdr:nvSpPr>
      <xdr:spPr>
        <a:xfrm>
          <a:off x="18884900"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503" name="楕円 502"/>
        <xdr:cNvSpPr/>
      </xdr:nvSpPr>
      <xdr:spPr>
        <a:xfrm>
          <a:off x="18100675" y="6680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36830</xdr:rowOff>
    </xdr:from>
    <xdr:to>
      <xdr:col>116</xdr:col>
      <xdr:colOff>63500</xdr:colOff>
      <xdr:row>39</xdr:row>
      <xdr:rowOff>44450</xdr:rowOff>
    </xdr:to>
    <xdr:cxnSp macro="">
      <xdr:nvCxnSpPr>
        <xdr:cNvPr id="504" name="直線コネクタ 503"/>
        <xdr:cNvCxnSpPr/>
      </xdr:nvCxnSpPr>
      <xdr:spPr>
        <a:xfrm flipV="1">
          <a:off x="18132425" y="6723380"/>
          <a:ext cx="71437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0</xdr:rowOff>
    </xdr:from>
    <xdr:to>
      <xdr:col>107</xdr:col>
      <xdr:colOff>101600</xdr:colOff>
      <xdr:row>39</xdr:row>
      <xdr:rowOff>101600</xdr:rowOff>
    </xdr:to>
    <xdr:sp macro="" textlink="">
      <xdr:nvSpPr>
        <xdr:cNvPr id="505" name="楕円 504"/>
        <xdr:cNvSpPr/>
      </xdr:nvSpPr>
      <xdr:spPr>
        <a:xfrm>
          <a:off x="17325975"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50800</xdr:rowOff>
    </xdr:to>
    <xdr:cxnSp macro="">
      <xdr:nvCxnSpPr>
        <xdr:cNvPr id="506" name="直線コネクタ 505"/>
        <xdr:cNvCxnSpPr/>
      </xdr:nvCxnSpPr>
      <xdr:spPr>
        <a:xfrm flipV="1">
          <a:off x="17376775" y="6731000"/>
          <a:ext cx="75565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102887</xdr:rowOff>
    </xdr:from>
    <xdr:ext cx="469744" cy="259045"/>
    <xdr:sp macro="" textlink="">
      <xdr:nvSpPr>
        <xdr:cNvPr id="507" name="n_1aveValue【認定こども園・幼稚園・保育所】&#10;一人当たり面積"/>
        <xdr:cNvSpPr txBox="1"/>
      </xdr:nvSpPr>
      <xdr:spPr>
        <a:xfrm>
          <a:off x="1793247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115587</xdr:rowOff>
    </xdr:from>
    <xdr:ext cx="469744" cy="259045"/>
    <xdr:sp macro="" textlink="">
      <xdr:nvSpPr>
        <xdr:cNvPr id="508" name="n_2aveValue【認定こども園・幼稚園・保育所】&#10;一人当たり面積"/>
        <xdr:cNvSpPr txBox="1"/>
      </xdr:nvSpPr>
      <xdr:spPr>
        <a:xfrm>
          <a:off x="17170477" y="680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111777</xdr:rowOff>
    </xdr:from>
    <xdr:ext cx="469744" cy="259045"/>
    <xdr:sp macro="" textlink="">
      <xdr:nvSpPr>
        <xdr:cNvPr id="509" name="n_1mainValue【認定こども園・幼稚園・保育所】&#10;一人当たり面積"/>
        <xdr:cNvSpPr txBox="1"/>
      </xdr:nvSpPr>
      <xdr:spPr>
        <a:xfrm>
          <a:off x="1793247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118127</xdr:rowOff>
    </xdr:from>
    <xdr:ext cx="469744" cy="259045"/>
    <xdr:sp macro="" textlink="">
      <xdr:nvSpPr>
        <xdr:cNvPr id="510" name="n_2mainValue【認定こども園・幼稚園・保育所】&#10;一人当たり面積"/>
        <xdr:cNvSpPr txBox="1"/>
      </xdr:nvSpPr>
      <xdr:spPr>
        <a:xfrm>
          <a:off x="17170477"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21" name="テキスト ボックス 520"/>
        <xdr:cNvSpPr txBox="1"/>
      </xdr:nvSpPr>
      <xdr:spPr>
        <a:xfrm>
          <a:off x="10306836"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3" name="テキスト ボックス 522"/>
        <xdr:cNvSpPr txBox="1"/>
      </xdr:nvSpPr>
      <xdr:spPr>
        <a:xfrm>
          <a:off x="102427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31" name="テキスト ボックス 530"/>
        <xdr:cNvSpPr txBox="1"/>
      </xdr:nvSpPr>
      <xdr:spPr>
        <a:xfrm>
          <a:off x="101976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3" name="テキスト ボックス 532"/>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535" name="直線コネクタ 534"/>
        <xdr:cNvCxnSpPr/>
      </xdr:nvCxnSpPr>
      <xdr:spPr>
        <a:xfrm flipV="1">
          <a:off x="13889989"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536" name="【学校施設】&#10;有形固定資産減価償却率最小値テキスト"/>
        <xdr:cNvSpPr txBox="1"/>
      </xdr:nvSpPr>
      <xdr:spPr>
        <a:xfrm>
          <a:off x="13928725"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537" name="直線コネクタ 536"/>
        <xdr:cNvCxnSpPr/>
      </xdr:nvCxnSpPr>
      <xdr:spPr>
        <a:xfrm>
          <a:off x="13801725" y="111061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538" name="【学校施設】&#10;有形固定資産減価償却率最大値テキスト"/>
        <xdr:cNvSpPr txBox="1"/>
      </xdr:nvSpPr>
      <xdr:spPr>
        <a:xfrm>
          <a:off x="13928725"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539" name="直線コネクタ 538"/>
        <xdr:cNvCxnSpPr/>
      </xdr:nvCxnSpPr>
      <xdr:spPr>
        <a:xfrm>
          <a:off x="13801725" y="96069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40" name="【学校施設】&#10;有形固定資産減価償却率平均値テキスト"/>
        <xdr:cNvSpPr txBox="1"/>
      </xdr:nvSpPr>
      <xdr:spPr>
        <a:xfrm>
          <a:off x="13928725"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xdr:cNvSpPr/>
      </xdr:nvSpPr>
      <xdr:spPr>
        <a:xfrm>
          <a:off x="13839825" y="102704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42" name="フローチャート: 判断 541"/>
        <xdr:cNvSpPr/>
      </xdr:nvSpPr>
      <xdr:spPr>
        <a:xfrm>
          <a:off x="13115925"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543" name="フローチャート: 判断 542"/>
        <xdr:cNvSpPr/>
      </xdr:nvSpPr>
      <xdr:spPr>
        <a:xfrm>
          <a:off x="123698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80645</xdr:rowOff>
    </xdr:from>
    <xdr:to>
      <xdr:col>85</xdr:col>
      <xdr:colOff>177800</xdr:colOff>
      <xdr:row>62</xdr:row>
      <xdr:rowOff>10795</xdr:rowOff>
    </xdr:to>
    <xdr:sp macro="" textlink="">
      <xdr:nvSpPr>
        <xdr:cNvPr id="549" name="楕円 548"/>
        <xdr:cNvSpPr/>
      </xdr:nvSpPr>
      <xdr:spPr>
        <a:xfrm>
          <a:off x="13839825" y="105390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59072</xdr:rowOff>
    </xdr:from>
    <xdr:ext cx="405111" cy="259045"/>
    <xdr:sp macro="" textlink="">
      <xdr:nvSpPr>
        <xdr:cNvPr id="550" name="【学校施設】&#10;有形固定資産減価償却率該当値テキスト"/>
        <xdr:cNvSpPr txBox="1"/>
      </xdr:nvSpPr>
      <xdr:spPr>
        <a:xfrm>
          <a:off x="13928725"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59690</xdr:rowOff>
    </xdr:from>
    <xdr:to>
      <xdr:col>81</xdr:col>
      <xdr:colOff>101600</xdr:colOff>
      <xdr:row>61</xdr:row>
      <xdr:rowOff>161290</xdr:rowOff>
    </xdr:to>
    <xdr:sp macro="" textlink="">
      <xdr:nvSpPr>
        <xdr:cNvPr id="551" name="楕円 550"/>
        <xdr:cNvSpPr/>
      </xdr:nvSpPr>
      <xdr:spPr>
        <a:xfrm>
          <a:off x="13115925"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110490</xdr:rowOff>
    </xdr:from>
    <xdr:to>
      <xdr:col>85</xdr:col>
      <xdr:colOff>127000</xdr:colOff>
      <xdr:row>61</xdr:row>
      <xdr:rowOff>131445</xdr:rowOff>
    </xdr:to>
    <xdr:cxnSp macro="">
      <xdr:nvCxnSpPr>
        <xdr:cNvPr id="552" name="直線コネクタ 551"/>
        <xdr:cNvCxnSpPr/>
      </xdr:nvCxnSpPr>
      <xdr:spPr>
        <a:xfrm>
          <a:off x="13166725" y="10568940"/>
          <a:ext cx="7239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156845</xdr:rowOff>
    </xdr:from>
    <xdr:to>
      <xdr:col>76</xdr:col>
      <xdr:colOff>165100</xdr:colOff>
      <xdr:row>61</xdr:row>
      <xdr:rowOff>86995</xdr:rowOff>
    </xdr:to>
    <xdr:sp macro="" textlink="">
      <xdr:nvSpPr>
        <xdr:cNvPr id="553" name="楕円 552"/>
        <xdr:cNvSpPr/>
      </xdr:nvSpPr>
      <xdr:spPr>
        <a:xfrm>
          <a:off x="123698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36195</xdr:rowOff>
    </xdr:from>
    <xdr:to>
      <xdr:col>81</xdr:col>
      <xdr:colOff>50800</xdr:colOff>
      <xdr:row>61</xdr:row>
      <xdr:rowOff>110490</xdr:rowOff>
    </xdr:to>
    <xdr:cxnSp macro="">
      <xdr:nvCxnSpPr>
        <xdr:cNvPr id="554" name="直線コネクタ 553"/>
        <xdr:cNvCxnSpPr/>
      </xdr:nvCxnSpPr>
      <xdr:spPr>
        <a:xfrm>
          <a:off x="12420600" y="10494645"/>
          <a:ext cx="746125"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555" name="n_1aveValue【学校施設】&#10;有形固定資産減価償却率"/>
        <xdr:cNvSpPr txBox="1"/>
      </xdr:nvSpPr>
      <xdr:spPr>
        <a:xfrm>
          <a:off x="12980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556" name="n_2aveValue【学校施設】&#10;有形固定資産減価償却率"/>
        <xdr:cNvSpPr txBox="1"/>
      </xdr:nvSpPr>
      <xdr:spPr>
        <a:xfrm>
          <a:off x="12246619"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152417</xdr:rowOff>
    </xdr:from>
    <xdr:ext cx="405111" cy="259045"/>
    <xdr:sp macro="" textlink="">
      <xdr:nvSpPr>
        <xdr:cNvPr id="557" name="n_1mainValue【学校施設】&#10;有形固定資産減価償却率"/>
        <xdr:cNvSpPr txBox="1"/>
      </xdr:nvSpPr>
      <xdr:spPr>
        <a:xfrm>
          <a:off x="129800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78122</xdr:rowOff>
    </xdr:from>
    <xdr:ext cx="405111" cy="259045"/>
    <xdr:sp macro="" textlink="">
      <xdr:nvSpPr>
        <xdr:cNvPr id="558" name="n_2mainValue【学校施設】&#10;有形固定資産減価償却率"/>
        <xdr:cNvSpPr txBox="1"/>
      </xdr:nvSpPr>
      <xdr:spPr>
        <a:xfrm>
          <a:off x="12246619"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0" name="テキスト ボックス 569"/>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2" name="テキスト ボックス 571"/>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4" name="テキスト ボックス 573"/>
        <xdr:cNvSpPr txBox="1"/>
      </xdr:nvSpPr>
      <xdr:spPr>
        <a:xfrm>
          <a:off x="15099226"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76" name="テキスト ボックス 575"/>
        <xdr:cNvSpPr txBox="1"/>
      </xdr:nvSpPr>
      <xdr:spPr>
        <a:xfrm>
          <a:off x="15099226"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78" name="テキスト ボックス 577"/>
        <xdr:cNvSpPr txBox="1"/>
      </xdr:nvSpPr>
      <xdr:spPr>
        <a:xfrm>
          <a:off x="15099226"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0" name="テキスト ボックス 579"/>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582" name="直線コネクタ 581"/>
        <xdr:cNvCxnSpPr/>
      </xdr:nvCxnSpPr>
      <xdr:spPr>
        <a:xfrm flipV="1">
          <a:off x="188461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583" name="【学校施設】&#10;一人当たり面積最小値テキスト"/>
        <xdr:cNvSpPr txBox="1"/>
      </xdr:nvSpPr>
      <xdr:spPr>
        <a:xfrm>
          <a:off x="188849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584" name="直線コネクタ 583"/>
        <xdr:cNvCxnSpPr/>
      </xdr:nvCxnSpPr>
      <xdr:spPr>
        <a:xfrm>
          <a:off x="18786475" y="109748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585" name="【学校施設】&#10;一人当たり面積最大値テキスト"/>
        <xdr:cNvSpPr txBox="1"/>
      </xdr:nvSpPr>
      <xdr:spPr>
        <a:xfrm>
          <a:off x="188849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586" name="直線コネクタ 585"/>
        <xdr:cNvCxnSpPr/>
      </xdr:nvCxnSpPr>
      <xdr:spPr>
        <a:xfrm>
          <a:off x="18786475" y="96037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587" name="【学校施設】&#10;一人当たり面積平均値テキスト"/>
        <xdr:cNvSpPr txBox="1"/>
      </xdr:nvSpPr>
      <xdr:spPr>
        <a:xfrm>
          <a:off x="188849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588" name="フローチャート: 判断 587"/>
        <xdr:cNvSpPr/>
      </xdr:nvSpPr>
      <xdr:spPr>
        <a:xfrm>
          <a:off x="187960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589" name="フローチャート: 判断 588"/>
        <xdr:cNvSpPr/>
      </xdr:nvSpPr>
      <xdr:spPr>
        <a:xfrm>
          <a:off x="18100675" y="106750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590" name="フローチャート: 判断 589"/>
        <xdr:cNvSpPr/>
      </xdr:nvSpPr>
      <xdr:spPr>
        <a:xfrm>
          <a:off x="17325975"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166370</xdr:rowOff>
    </xdr:from>
    <xdr:to>
      <xdr:col>116</xdr:col>
      <xdr:colOff>114300</xdr:colOff>
      <xdr:row>62</xdr:row>
      <xdr:rowOff>96520</xdr:rowOff>
    </xdr:to>
    <xdr:sp macro="" textlink="">
      <xdr:nvSpPr>
        <xdr:cNvPr id="596" name="楕円 595"/>
        <xdr:cNvSpPr/>
      </xdr:nvSpPr>
      <xdr:spPr>
        <a:xfrm>
          <a:off x="187960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17797</xdr:rowOff>
    </xdr:from>
    <xdr:ext cx="469744" cy="259045"/>
    <xdr:sp macro="" textlink="">
      <xdr:nvSpPr>
        <xdr:cNvPr id="597" name="【学校施設】&#10;一人当たり面積該当値テキスト"/>
        <xdr:cNvSpPr txBox="1"/>
      </xdr:nvSpPr>
      <xdr:spPr>
        <a:xfrm>
          <a:off x="18884900"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19762</xdr:rowOff>
    </xdr:from>
    <xdr:to>
      <xdr:col>112</xdr:col>
      <xdr:colOff>38100</xdr:colOff>
      <xdr:row>62</xdr:row>
      <xdr:rowOff>121362</xdr:rowOff>
    </xdr:to>
    <xdr:sp macro="" textlink="">
      <xdr:nvSpPr>
        <xdr:cNvPr id="598" name="楕円 597"/>
        <xdr:cNvSpPr/>
      </xdr:nvSpPr>
      <xdr:spPr>
        <a:xfrm>
          <a:off x="18100675" y="1064966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45720</xdr:rowOff>
    </xdr:from>
    <xdr:to>
      <xdr:col>116</xdr:col>
      <xdr:colOff>63500</xdr:colOff>
      <xdr:row>62</xdr:row>
      <xdr:rowOff>70562</xdr:rowOff>
    </xdr:to>
    <xdr:cxnSp macro="">
      <xdr:nvCxnSpPr>
        <xdr:cNvPr id="599" name="直線コネクタ 598"/>
        <xdr:cNvCxnSpPr/>
      </xdr:nvCxnSpPr>
      <xdr:spPr>
        <a:xfrm flipV="1">
          <a:off x="18132425" y="10675620"/>
          <a:ext cx="714375" cy="2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23800</xdr:rowOff>
    </xdr:from>
    <xdr:to>
      <xdr:col>107</xdr:col>
      <xdr:colOff>101600</xdr:colOff>
      <xdr:row>62</xdr:row>
      <xdr:rowOff>125400</xdr:rowOff>
    </xdr:to>
    <xdr:sp macro="" textlink="">
      <xdr:nvSpPr>
        <xdr:cNvPr id="600" name="楕円 599"/>
        <xdr:cNvSpPr/>
      </xdr:nvSpPr>
      <xdr:spPr>
        <a:xfrm>
          <a:off x="17325975" y="106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70562</xdr:rowOff>
    </xdr:from>
    <xdr:to>
      <xdr:col>111</xdr:col>
      <xdr:colOff>177800</xdr:colOff>
      <xdr:row>62</xdr:row>
      <xdr:rowOff>74600</xdr:rowOff>
    </xdr:to>
    <xdr:cxnSp macro="">
      <xdr:nvCxnSpPr>
        <xdr:cNvPr id="601" name="直線コネクタ 600"/>
        <xdr:cNvCxnSpPr/>
      </xdr:nvCxnSpPr>
      <xdr:spPr>
        <a:xfrm flipV="1">
          <a:off x="17376775" y="10700462"/>
          <a:ext cx="75565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137863</xdr:rowOff>
    </xdr:from>
    <xdr:ext cx="469744" cy="259045"/>
    <xdr:sp macro="" textlink="">
      <xdr:nvSpPr>
        <xdr:cNvPr id="602" name="n_1aveValue【学校施設】&#10;一人当たり面積"/>
        <xdr:cNvSpPr txBox="1"/>
      </xdr:nvSpPr>
      <xdr:spPr>
        <a:xfrm>
          <a:off x="17932477" y="107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2303</xdr:rowOff>
    </xdr:from>
    <xdr:ext cx="469744" cy="259045"/>
    <xdr:sp macro="" textlink="">
      <xdr:nvSpPr>
        <xdr:cNvPr id="603" name="n_2aveValue【学校施設】&#10;一人当たり面積"/>
        <xdr:cNvSpPr txBox="1"/>
      </xdr:nvSpPr>
      <xdr:spPr>
        <a:xfrm>
          <a:off x="1717047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137889</xdr:rowOff>
    </xdr:from>
    <xdr:ext cx="469744" cy="259045"/>
    <xdr:sp macro="" textlink="">
      <xdr:nvSpPr>
        <xdr:cNvPr id="604" name="n_1mainValue【学校施設】&#10;一人当たり面積"/>
        <xdr:cNvSpPr txBox="1"/>
      </xdr:nvSpPr>
      <xdr:spPr>
        <a:xfrm>
          <a:off x="17932477" y="104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141927</xdr:rowOff>
    </xdr:from>
    <xdr:ext cx="469744" cy="259045"/>
    <xdr:sp macro="" textlink="">
      <xdr:nvSpPr>
        <xdr:cNvPr id="605" name="n_2mainValue【学校施設】&#10;一人当たり面積"/>
        <xdr:cNvSpPr txBox="1"/>
      </xdr:nvSpPr>
      <xdr:spPr>
        <a:xfrm>
          <a:off x="17170477" y="104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6" name="正方形/長方形 605"/>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7" name="正方形/長方形 606"/>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8" name="正方形/長方形 607"/>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9" name="正方形/長方形 608"/>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0" name="正方形/長方形 609"/>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1" name="正方形/長方形 610"/>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2" name="正方形/長方形 611"/>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4" name="正方形/長方形 613"/>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5" name="正方形/長方形 614"/>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6" name="正方形/長方形 615"/>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7" name="正方形/長方形 616"/>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8" name="正方形/長方形 617"/>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9" name="正方形/長方形 618"/>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0" name="正方形/長方形 619"/>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1" name="正方形/長方形 620"/>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2" name="正方形/長方形 621"/>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3" name="正方形/長方形 622"/>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4" name="正方形/長方形 623"/>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5" name="正方形/長方形 624"/>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6" name="正方形/長方形 625"/>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7" name="正方形/長方形 626"/>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8" name="正方形/長方形 627"/>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9" name="正方形/長方形 628"/>
        <xdr:cNvSpPr/>
      </xdr:nvSpPr>
      <xdr:spPr>
        <a:xfrm>
          <a:off x="10588625"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xdr:cNvSpPr/>
      </xdr:nvSpPr>
      <xdr:spPr>
        <a:xfrm>
          <a:off x="155448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8" name="正方形/長方形 637"/>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9" name="正方形/長方形 638"/>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0" name="テキスト ボックス 639"/>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類似団体と比較して特に有形固定資産減価償却率が高くなっている施設は、保育所、漁港であり、特に低くなっている施設は、学校施設、公営住宅である。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は昭和５７年に建設、漁港施設は古くて昭和５２年に建設された物件であり、老朽化により有形固定資産減価償却率が高くなっている。学校施設は中学校が平成１４年に建替、小学校が平成２７年に建替、</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は昭和３０年代・昭和５０年代の住宅があるものの、平成２２年から古い団地の建替が行われ平成２９年度に整備が完了。それぞれ新しい施設を建設したため、有形固定資産減価償却率が低くなっ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平成２８年度に策定した公共施設総合管理計画に基づき老朽化対策に取り組んでいくこととしている。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北海道豊富町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3,991
3,963
520.69
6,483,790
5,897,613
583,377
3,381,487
6,623,347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5632450"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xdr:cNvCxnSpPr/>
      </xdr:nvCxnSpPr>
      <xdr:spPr>
        <a:xfrm flipV="1">
          <a:off x="39490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xdr:cNvSpPr txBox="1"/>
      </xdr:nvSpPr>
      <xdr:spPr>
        <a:xfrm>
          <a:off x="39878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xdr:cNvCxnSpPr/>
      </xdr:nvCxnSpPr>
      <xdr:spPr>
        <a:xfrm>
          <a:off x="3889375" y="110623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39878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3889375" y="952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xdr:cNvSpPr txBox="1"/>
      </xdr:nvSpPr>
      <xdr:spPr>
        <a:xfrm>
          <a:off x="39878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xdr:cNvSpPr/>
      </xdr:nvSpPr>
      <xdr:spPr>
        <a:xfrm>
          <a:off x="38989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xdr:cNvSpPr/>
      </xdr:nvSpPr>
      <xdr:spPr>
        <a:xfrm>
          <a:off x="3203575" y="101276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80" name="n_1aveValue【体育館・プール】&#10;有形固定資産減価償却率"/>
        <xdr:cNvSpPr txBox="1"/>
      </xdr:nvSpPr>
      <xdr:spPr>
        <a:xfrm>
          <a:off x="306769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xdr:cNvSpPr/>
      </xdr:nvSpPr>
      <xdr:spPr>
        <a:xfrm>
          <a:off x="2428875"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121937</xdr:rowOff>
    </xdr:from>
    <xdr:ext cx="405111" cy="259045"/>
    <xdr:sp macro="" textlink="">
      <xdr:nvSpPr>
        <xdr:cNvPr id="82" name="n_2aveValue【体育館・プール】&#10;有形固定資産減価償却率"/>
        <xdr:cNvSpPr txBox="1"/>
      </xdr:nvSpPr>
      <xdr:spPr>
        <a:xfrm>
          <a:off x="230569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61595</xdr:rowOff>
    </xdr:from>
    <xdr:to>
      <xdr:col>24</xdr:col>
      <xdr:colOff>114300</xdr:colOff>
      <xdr:row>56</xdr:row>
      <xdr:rowOff>163195</xdr:rowOff>
    </xdr:to>
    <xdr:sp macro="" textlink="">
      <xdr:nvSpPr>
        <xdr:cNvPr id="88" name="楕円 87"/>
        <xdr:cNvSpPr/>
      </xdr:nvSpPr>
      <xdr:spPr>
        <a:xfrm>
          <a:off x="3898900" y="96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84472</xdr:rowOff>
    </xdr:from>
    <xdr:ext cx="405111" cy="259045"/>
    <xdr:sp macro="" textlink="">
      <xdr:nvSpPr>
        <xdr:cNvPr id="89" name="【体育館・プール】&#10;有形固定資産減価償却率該当値テキスト"/>
        <xdr:cNvSpPr txBox="1"/>
      </xdr:nvSpPr>
      <xdr:spPr>
        <a:xfrm>
          <a:off x="3987800"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103505</xdr:rowOff>
    </xdr:from>
    <xdr:to>
      <xdr:col>20</xdr:col>
      <xdr:colOff>38100</xdr:colOff>
      <xdr:row>57</xdr:row>
      <xdr:rowOff>33655</xdr:rowOff>
    </xdr:to>
    <xdr:sp macro="" textlink="">
      <xdr:nvSpPr>
        <xdr:cNvPr id="90" name="楕円 89"/>
        <xdr:cNvSpPr/>
      </xdr:nvSpPr>
      <xdr:spPr>
        <a:xfrm>
          <a:off x="3203575" y="97047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112395</xdr:rowOff>
    </xdr:from>
    <xdr:to>
      <xdr:col>24</xdr:col>
      <xdr:colOff>63500</xdr:colOff>
      <xdr:row>56</xdr:row>
      <xdr:rowOff>154305</xdr:rowOff>
    </xdr:to>
    <xdr:cxnSp macro="">
      <xdr:nvCxnSpPr>
        <xdr:cNvPr id="91" name="直線コネクタ 90"/>
        <xdr:cNvCxnSpPr/>
      </xdr:nvCxnSpPr>
      <xdr:spPr>
        <a:xfrm flipV="1">
          <a:off x="3235325" y="9713595"/>
          <a:ext cx="7143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103505</xdr:rowOff>
    </xdr:from>
    <xdr:to>
      <xdr:col>15</xdr:col>
      <xdr:colOff>101600</xdr:colOff>
      <xdr:row>57</xdr:row>
      <xdr:rowOff>33655</xdr:rowOff>
    </xdr:to>
    <xdr:sp macro="" textlink="">
      <xdr:nvSpPr>
        <xdr:cNvPr id="92" name="楕円 91"/>
        <xdr:cNvSpPr/>
      </xdr:nvSpPr>
      <xdr:spPr>
        <a:xfrm>
          <a:off x="2428875" y="97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154305</xdr:rowOff>
    </xdr:from>
    <xdr:to>
      <xdr:col>19</xdr:col>
      <xdr:colOff>177800</xdr:colOff>
      <xdr:row>56</xdr:row>
      <xdr:rowOff>154305</xdr:rowOff>
    </xdr:to>
    <xdr:cxnSp macro="">
      <xdr:nvCxnSpPr>
        <xdr:cNvPr id="93" name="直線コネクタ 92"/>
        <xdr:cNvCxnSpPr/>
      </xdr:nvCxnSpPr>
      <xdr:spPr>
        <a:xfrm>
          <a:off x="2479675" y="9755505"/>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50182</xdr:rowOff>
    </xdr:from>
    <xdr:ext cx="405111" cy="259045"/>
    <xdr:sp macro="" textlink="">
      <xdr:nvSpPr>
        <xdr:cNvPr id="94" name="n_1mainValue【体育館・プール】&#10;有形固定資産減価償却率"/>
        <xdr:cNvSpPr txBox="1"/>
      </xdr:nvSpPr>
      <xdr:spPr>
        <a:xfrm>
          <a:off x="3067694" y="947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50182</xdr:rowOff>
    </xdr:from>
    <xdr:ext cx="405111" cy="259045"/>
    <xdr:sp macro="" textlink="">
      <xdr:nvSpPr>
        <xdr:cNvPr id="95" name="n_2mainValue【体育館・プール】&#10;有形固定資産減価償却率"/>
        <xdr:cNvSpPr txBox="1"/>
      </xdr:nvSpPr>
      <xdr:spPr>
        <a:xfrm>
          <a:off x="2305694" y="947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6" name="直線コネクタ 105"/>
        <xdr:cNvCxnSpPr/>
      </xdr:nvCxnSpPr>
      <xdr:spPr>
        <a:xfrm>
          <a:off x="5632450" y="1110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7" name="テキスト ボックス 106"/>
        <xdr:cNvSpPr txBox="1"/>
      </xdr:nvSpPr>
      <xdr:spPr>
        <a:xfrm>
          <a:off x="52224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8" name="直線コネクタ 107"/>
        <xdr:cNvCxnSpPr/>
      </xdr:nvCxnSpPr>
      <xdr:spPr>
        <a:xfrm>
          <a:off x="5632450" y="1077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9" name="テキスト ボックス 108"/>
        <xdr:cNvSpPr txBox="1"/>
      </xdr:nvSpPr>
      <xdr:spPr>
        <a:xfrm>
          <a:off x="52224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0" name="直線コネクタ 109"/>
        <xdr:cNvCxnSpPr/>
      </xdr:nvCxnSpPr>
      <xdr:spPr>
        <a:xfrm>
          <a:off x="5632450" y="1045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1" name="テキスト ボックス 110"/>
        <xdr:cNvSpPr txBox="1"/>
      </xdr:nvSpPr>
      <xdr:spPr>
        <a:xfrm>
          <a:off x="52224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2" name="直線コネクタ 111"/>
        <xdr:cNvCxnSpPr/>
      </xdr:nvCxnSpPr>
      <xdr:spPr>
        <a:xfrm>
          <a:off x="5632450" y="1012371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3" name="テキスト ボックス 112"/>
        <xdr:cNvSpPr txBox="1"/>
      </xdr:nvSpPr>
      <xdr:spPr>
        <a:xfrm>
          <a:off x="52224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4" name="直線コネクタ 113"/>
        <xdr:cNvCxnSpPr/>
      </xdr:nvCxnSpPr>
      <xdr:spPr>
        <a:xfrm>
          <a:off x="5632450" y="979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5" name="テキスト ボックス 114"/>
        <xdr:cNvSpPr txBox="1"/>
      </xdr:nvSpPr>
      <xdr:spPr>
        <a:xfrm>
          <a:off x="52224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6" name="直線コネクタ 115"/>
        <xdr:cNvCxnSpPr/>
      </xdr:nvCxnSpPr>
      <xdr:spPr>
        <a:xfrm>
          <a:off x="5632450" y="947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7" name="テキスト ボックス 116"/>
        <xdr:cNvSpPr txBox="1"/>
      </xdr:nvSpPr>
      <xdr:spPr>
        <a:xfrm>
          <a:off x="517735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9" name="テキスト ボックス 118"/>
        <xdr:cNvSpPr txBox="1"/>
      </xdr:nvSpPr>
      <xdr:spPr>
        <a:xfrm>
          <a:off x="517735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21" name="直線コネクタ 120"/>
        <xdr:cNvCxnSpPr/>
      </xdr:nvCxnSpPr>
      <xdr:spPr>
        <a:xfrm flipV="1">
          <a:off x="8905240"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22" name="【体育館・プール】&#10;一人当たり面積最小値テキスト"/>
        <xdr:cNvSpPr txBox="1"/>
      </xdr:nvSpPr>
      <xdr:spPr>
        <a:xfrm>
          <a:off x="8943975"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3" name="直線コネクタ 122"/>
        <xdr:cNvCxnSpPr/>
      </xdr:nvCxnSpPr>
      <xdr:spPr>
        <a:xfrm>
          <a:off x="8845550" y="110841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4" name="【体育館・プール】&#10;一人当たり面積最大値テキスト"/>
        <xdr:cNvSpPr txBox="1"/>
      </xdr:nvSpPr>
      <xdr:spPr>
        <a:xfrm>
          <a:off x="8943975"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5" name="直線コネクタ 124"/>
        <xdr:cNvCxnSpPr/>
      </xdr:nvCxnSpPr>
      <xdr:spPr>
        <a:xfrm>
          <a:off x="8845550" y="95881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107931</xdr:rowOff>
    </xdr:from>
    <xdr:ext cx="469744" cy="259045"/>
    <xdr:sp macro="" textlink="">
      <xdr:nvSpPr>
        <xdr:cNvPr id="126" name="【体育館・プール】&#10;一人当たり面積平均値テキスト"/>
        <xdr:cNvSpPr txBox="1"/>
      </xdr:nvSpPr>
      <xdr:spPr>
        <a:xfrm>
          <a:off x="8943975" y="1073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7" name="フローチャート: 判断 126"/>
        <xdr:cNvSpPr/>
      </xdr:nvSpPr>
      <xdr:spPr>
        <a:xfrm>
          <a:off x="8883650" y="108864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8" name="フローチャート: 判断 127"/>
        <xdr:cNvSpPr/>
      </xdr:nvSpPr>
      <xdr:spPr>
        <a:xfrm>
          <a:off x="815975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22424</xdr:rowOff>
    </xdr:from>
    <xdr:ext cx="469744" cy="259045"/>
    <xdr:sp macro="" textlink="">
      <xdr:nvSpPr>
        <xdr:cNvPr id="129" name="n_1aveValue【体育館・プール】&#10;一人当たり面積"/>
        <xdr:cNvSpPr txBox="1"/>
      </xdr:nvSpPr>
      <xdr:spPr>
        <a:xfrm>
          <a:off x="7991552"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30" name="フローチャート: 判断 129"/>
        <xdr:cNvSpPr/>
      </xdr:nvSpPr>
      <xdr:spPr>
        <a:xfrm>
          <a:off x="7413625" y="109063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26251</xdr:rowOff>
    </xdr:from>
    <xdr:ext cx="469744" cy="259045"/>
    <xdr:sp macro="" textlink="">
      <xdr:nvSpPr>
        <xdr:cNvPr id="131" name="n_2aveValue【体育館・プール】&#10;一人当たり面積"/>
        <xdr:cNvSpPr txBox="1"/>
      </xdr:nvSpPr>
      <xdr:spPr>
        <a:xfrm>
          <a:off x="72581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2" name="テキスト ボックス 131"/>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86034</xdr:rowOff>
    </xdr:from>
    <xdr:to>
      <xdr:col>55</xdr:col>
      <xdr:colOff>50800</xdr:colOff>
      <xdr:row>64</xdr:row>
      <xdr:rowOff>16184</xdr:rowOff>
    </xdr:to>
    <xdr:sp macro="" textlink="">
      <xdr:nvSpPr>
        <xdr:cNvPr id="137" name="楕円 136"/>
        <xdr:cNvSpPr/>
      </xdr:nvSpPr>
      <xdr:spPr>
        <a:xfrm>
          <a:off x="8883650" y="1088738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64461</xdr:rowOff>
    </xdr:from>
    <xdr:ext cx="469744" cy="259045"/>
    <xdr:sp macro="" textlink="">
      <xdr:nvSpPr>
        <xdr:cNvPr id="138" name="【体育館・プール】&#10;一人当たり面積該当値テキスト"/>
        <xdr:cNvSpPr txBox="1"/>
      </xdr:nvSpPr>
      <xdr:spPr>
        <a:xfrm>
          <a:off x="8943975" y="1086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88809</xdr:rowOff>
    </xdr:from>
    <xdr:to>
      <xdr:col>50</xdr:col>
      <xdr:colOff>165100</xdr:colOff>
      <xdr:row>64</xdr:row>
      <xdr:rowOff>18959</xdr:rowOff>
    </xdr:to>
    <xdr:sp macro="" textlink="">
      <xdr:nvSpPr>
        <xdr:cNvPr id="139" name="楕円 138"/>
        <xdr:cNvSpPr/>
      </xdr:nvSpPr>
      <xdr:spPr>
        <a:xfrm>
          <a:off x="8159750" y="1089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136834</xdr:rowOff>
    </xdr:from>
    <xdr:to>
      <xdr:col>55</xdr:col>
      <xdr:colOff>0</xdr:colOff>
      <xdr:row>63</xdr:row>
      <xdr:rowOff>139609</xdr:rowOff>
    </xdr:to>
    <xdr:cxnSp macro="">
      <xdr:nvCxnSpPr>
        <xdr:cNvPr id="140" name="直線コネクタ 139"/>
        <xdr:cNvCxnSpPr/>
      </xdr:nvCxnSpPr>
      <xdr:spPr>
        <a:xfrm flipV="1">
          <a:off x="8210550" y="10938184"/>
          <a:ext cx="695325"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90605</xdr:rowOff>
    </xdr:from>
    <xdr:to>
      <xdr:col>46</xdr:col>
      <xdr:colOff>38100</xdr:colOff>
      <xdr:row>64</xdr:row>
      <xdr:rowOff>20755</xdr:rowOff>
    </xdr:to>
    <xdr:sp macro="" textlink="">
      <xdr:nvSpPr>
        <xdr:cNvPr id="141" name="楕円 140"/>
        <xdr:cNvSpPr/>
      </xdr:nvSpPr>
      <xdr:spPr>
        <a:xfrm>
          <a:off x="7413625" y="108919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139609</xdr:rowOff>
    </xdr:from>
    <xdr:to>
      <xdr:col>50</xdr:col>
      <xdr:colOff>114300</xdr:colOff>
      <xdr:row>63</xdr:row>
      <xdr:rowOff>141405</xdr:rowOff>
    </xdr:to>
    <xdr:cxnSp macro="">
      <xdr:nvCxnSpPr>
        <xdr:cNvPr id="142" name="直線コネクタ 141"/>
        <xdr:cNvCxnSpPr/>
      </xdr:nvCxnSpPr>
      <xdr:spPr>
        <a:xfrm flipV="1">
          <a:off x="7445375" y="10940959"/>
          <a:ext cx="765175"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10086</xdr:rowOff>
    </xdr:from>
    <xdr:ext cx="469744" cy="259045"/>
    <xdr:sp macro="" textlink="">
      <xdr:nvSpPr>
        <xdr:cNvPr id="143" name="n_1mainValue【体育館・プール】&#10;一人当たり面積"/>
        <xdr:cNvSpPr txBox="1"/>
      </xdr:nvSpPr>
      <xdr:spPr>
        <a:xfrm>
          <a:off x="7991552" y="1098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37282</xdr:rowOff>
    </xdr:from>
    <xdr:ext cx="469744" cy="259045"/>
    <xdr:sp macro="" textlink="">
      <xdr:nvSpPr>
        <xdr:cNvPr id="144" name="n_2mainValue【体育館・プール】&#10;一人当たり面積"/>
        <xdr:cNvSpPr txBox="1"/>
      </xdr:nvSpPr>
      <xdr:spPr>
        <a:xfrm>
          <a:off x="7258127" y="106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3" name="テキスト ボックス 152"/>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4" name="直線コネクタ 153"/>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5" name="直線コネクタ 154"/>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6" name="テキスト ボックス 155"/>
        <xdr:cNvSpPr txBox="1"/>
      </xdr:nvSpPr>
      <xdr:spPr>
        <a:xfrm>
          <a:off x="36591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7" name="直線コネクタ 156"/>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8" name="テキスト ボックス 157"/>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9" name="直線コネクタ 158"/>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0" name="テキスト ボックス 159"/>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1" name="直線コネクタ 160"/>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2" name="テキスト ボックス 161"/>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3" name="直線コネクタ 162"/>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4" name="テキスト ボックス 163"/>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5" name="直線コネクタ 164"/>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6" name="テキスト ボックス 165"/>
        <xdr:cNvSpPr txBox="1"/>
      </xdr:nvSpPr>
      <xdr:spPr>
        <a:xfrm>
          <a:off x="2662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7" name="直線コネクタ 166"/>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8" name="テキスト ボックス 167"/>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9"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70" name="直線コネクタ 169"/>
        <xdr:cNvCxnSpPr/>
      </xdr:nvCxnSpPr>
      <xdr:spPr>
        <a:xfrm flipV="1">
          <a:off x="39490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71" name="【福祉施設】&#10;有形固定資産減価償却率最小値テキスト"/>
        <xdr:cNvSpPr txBox="1"/>
      </xdr:nvSpPr>
      <xdr:spPr>
        <a:xfrm>
          <a:off x="39878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72" name="直線コネクタ 171"/>
        <xdr:cNvCxnSpPr/>
      </xdr:nvCxnSpPr>
      <xdr:spPr>
        <a:xfrm>
          <a:off x="3889375" y="147109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3" name="【福祉施設】&#10;有形固定資産減価償却率最大値テキスト"/>
        <xdr:cNvSpPr txBox="1"/>
      </xdr:nvSpPr>
      <xdr:spPr>
        <a:xfrm>
          <a:off x="39878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4" name="直線コネクタ 173"/>
        <xdr:cNvCxnSpPr/>
      </xdr:nvCxnSpPr>
      <xdr:spPr>
        <a:xfrm>
          <a:off x="3889375" y="1328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77125</xdr:rowOff>
    </xdr:from>
    <xdr:ext cx="405111" cy="259045"/>
    <xdr:sp macro="" textlink="">
      <xdr:nvSpPr>
        <xdr:cNvPr id="175" name="【福祉施設】&#10;有形固定資産減価償却率平均値テキスト"/>
        <xdr:cNvSpPr txBox="1"/>
      </xdr:nvSpPr>
      <xdr:spPr>
        <a:xfrm>
          <a:off x="3987800" y="1396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76" name="フローチャート: 判断 175"/>
        <xdr:cNvSpPr/>
      </xdr:nvSpPr>
      <xdr:spPr>
        <a:xfrm>
          <a:off x="38989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77" name="フローチャート: 判断 176"/>
        <xdr:cNvSpPr/>
      </xdr:nvSpPr>
      <xdr:spPr>
        <a:xfrm>
          <a:off x="3203575" y="1412294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10721</xdr:rowOff>
    </xdr:from>
    <xdr:ext cx="405111" cy="259045"/>
    <xdr:sp macro="" textlink="">
      <xdr:nvSpPr>
        <xdr:cNvPr id="178" name="n_1aveValue【福祉施設】&#10;有形固定資産減価償却率"/>
        <xdr:cNvSpPr txBox="1"/>
      </xdr:nvSpPr>
      <xdr:spPr>
        <a:xfrm>
          <a:off x="306769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179" name="フローチャート: 判断 178"/>
        <xdr:cNvSpPr/>
      </xdr:nvSpPr>
      <xdr:spPr>
        <a:xfrm>
          <a:off x="2428875"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159311</xdr:rowOff>
    </xdr:from>
    <xdr:ext cx="405111" cy="259045"/>
    <xdr:sp macro="" textlink="">
      <xdr:nvSpPr>
        <xdr:cNvPr id="180" name="n_2aveValue【福祉施設】&#10;有形固定資産減価償却率"/>
        <xdr:cNvSpPr txBox="1"/>
      </xdr:nvSpPr>
      <xdr:spPr>
        <a:xfrm>
          <a:off x="230569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1" name="テキスト ボックス 180"/>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2" name="テキスト ボックス 181"/>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3" name="テキスト ボックス 182"/>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4" name="テキスト ボックス 183"/>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5" name="テキスト ボックス 184"/>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101600</xdr:rowOff>
    </xdr:from>
    <xdr:to>
      <xdr:col>24</xdr:col>
      <xdr:colOff>114300</xdr:colOff>
      <xdr:row>83</xdr:row>
      <xdr:rowOff>31750</xdr:rowOff>
    </xdr:to>
    <xdr:sp macro="" textlink="">
      <xdr:nvSpPr>
        <xdr:cNvPr id="186" name="楕円 185"/>
        <xdr:cNvSpPr/>
      </xdr:nvSpPr>
      <xdr:spPr>
        <a:xfrm>
          <a:off x="38989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80027</xdr:rowOff>
    </xdr:from>
    <xdr:ext cx="405111" cy="259045"/>
    <xdr:sp macro="" textlink="">
      <xdr:nvSpPr>
        <xdr:cNvPr id="187" name="【福祉施設】&#10;有形固定資産減価償却率該当値テキスト"/>
        <xdr:cNvSpPr txBox="1"/>
      </xdr:nvSpPr>
      <xdr:spPr>
        <a:xfrm>
          <a:off x="3987800"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1995</xdr:rowOff>
    </xdr:from>
    <xdr:to>
      <xdr:col>20</xdr:col>
      <xdr:colOff>38100</xdr:colOff>
      <xdr:row>83</xdr:row>
      <xdr:rowOff>103595</xdr:rowOff>
    </xdr:to>
    <xdr:sp macro="" textlink="">
      <xdr:nvSpPr>
        <xdr:cNvPr id="188" name="楕円 187"/>
        <xdr:cNvSpPr/>
      </xdr:nvSpPr>
      <xdr:spPr>
        <a:xfrm>
          <a:off x="3203575" y="142323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152400</xdr:rowOff>
    </xdr:from>
    <xdr:to>
      <xdr:col>24</xdr:col>
      <xdr:colOff>63500</xdr:colOff>
      <xdr:row>83</xdr:row>
      <xdr:rowOff>52795</xdr:rowOff>
    </xdr:to>
    <xdr:cxnSp macro="">
      <xdr:nvCxnSpPr>
        <xdr:cNvPr id="189" name="直線コネクタ 188"/>
        <xdr:cNvCxnSpPr/>
      </xdr:nvCxnSpPr>
      <xdr:spPr>
        <a:xfrm flipV="1">
          <a:off x="3235325" y="14211300"/>
          <a:ext cx="714375"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1995</xdr:rowOff>
    </xdr:from>
    <xdr:to>
      <xdr:col>15</xdr:col>
      <xdr:colOff>101600</xdr:colOff>
      <xdr:row>83</xdr:row>
      <xdr:rowOff>103595</xdr:rowOff>
    </xdr:to>
    <xdr:sp macro="" textlink="">
      <xdr:nvSpPr>
        <xdr:cNvPr id="190" name="楕円 189"/>
        <xdr:cNvSpPr/>
      </xdr:nvSpPr>
      <xdr:spPr>
        <a:xfrm>
          <a:off x="2428875"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52795</xdr:rowOff>
    </xdr:from>
    <xdr:to>
      <xdr:col>19</xdr:col>
      <xdr:colOff>177800</xdr:colOff>
      <xdr:row>83</xdr:row>
      <xdr:rowOff>52795</xdr:rowOff>
    </xdr:to>
    <xdr:cxnSp macro="">
      <xdr:nvCxnSpPr>
        <xdr:cNvPr id="191" name="直線コネクタ 190"/>
        <xdr:cNvCxnSpPr/>
      </xdr:nvCxnSpPr>
      <xdr:spPr>
        <a:xfrm>
          <a:off x="2479675" y="14283145"/>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94722</xdr:rowOff>
    </xdr:from>
    <xdr:ext cx="405111" cy="259045"/>
    <xdr:sp macro="" textlink="">
      <xdr:nvSpPr>
        <xdr:cNvPr id="192" name="n_1mainValue【福祉施設】&#10;有形固定資産減価償却率"/>
        <xdr:cNvSpPr txBox="1"/>
      </xdr:nvSpPr>
      <xdr:spPr>
        <a:xfrm>
          <a:off x="306769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94722</xdr:rowOff>
    </xdr:from>
    <xdr:ext cx="405111" cy="259045"/>
    <xdr:sp macro="" textlink="">
      <xdr:nvSpPr>
        <xdr:cNvPr id="193" name="n_2mainValue【福祉施設】&#10;有形固定資産減価償却率"/>
        <xdr:cNvSpPr txBox="1"/>
      </xdr:nvSpPr>
      <xdr:spPr>
        <a:xfrm>
          <a:off x="230569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4" name="正方形/長方形 193"/>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5" name="正方形/長方形 194"/>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6" name="正方形/長方形 195"/>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7" name="正方形/長方形 196"/>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8" name="正方形/長方形 197"/>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9" name="正方形/長方形 198"/>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0" name="正方形/長方形 199"/>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1" name="正方形/長方形 200"/>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2" name="テキスト ボックス 201"/>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3" name="直線コネクタ 202"/>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4" name="直線コネクタ 203"/>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5" name="テキスト ボックス 204"/>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6" name="直線コネクタ 205"/>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7" name="テキスト ボックス 206"/>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8" name="直線コネクタ 207"/>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9" name="テキスト ボックス 208"/>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0" name="直線コネクタ 209"/>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1" name="テキスト ボックス 210"/>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2" name="直線コネクタ 211"/>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3" name="テキスト ボックス 212"/>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4" name="直線コネクタ 213"/>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5" name="テキスト ボックス 214"/>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6"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17" name="直線コネクタ 216"/>
        <xdr:cNvCxnSpPr/>
      </xdr:nvCxnSpPr>
      <xdr:spPr>
        <a:xfrm flipV="1">
          <a:off x="8905240"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18" name="【福祉施設】&#10;一人当たり面積最小値テキスト"/>
        <xdr:cNvSpPr txBox="1"/>
      </xdr:nvSpPr>
      <xdr:spPr>
        <a:xfrm>
          <a:off x="8943975"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19" name="直線コネクタ 218"/>
        <xdr:cNvCxnSpPr/>
      </xdr:nvCxnSpPr>
      <xdr:spPr>
        <a:xfrm>
          <a:off x="8845550" y="1484642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20" name="【福祉施設】&#10;一人当たり面積最大値テキスト"/>
        <xdr:cNvSpPr txBox="1"/>
      </xdr:nvSpPr>
      <xdr:spPr>
        <a:xfrm>
          <a:off x="8943975"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21" name="直線コネクタ 220"/>
        <xdr:cNvCxnSpPr/>
      </xdr:nvCxnSpPr>
      <xdr:spPr>
        <a:xfrm>
          <a:off x="8845550" y="134153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22" name="【福祉施設】&#10;一人当たり面積平均値テキスト"/>
        <xdr:cNvSpPr txBox="1"/>
      </xdr:nvSpPr>
      <xdr:spPr>
        <a:xfrm>
          <a:off x="8943975"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23" name="フローチャート: 判断 222"/>
        <xdr:cNvSpPr/>
      </xdr:nvSpPr>
      <xdr:spPr>
        <a:xfrm>
          <a:off x="8883650" y="144416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24" name="フローチャート: 判断 223"/>
        <xdr:cNvSpPr/>
      </xdr:nvSpPr>
      <xdr:spPr>
        <a:xfrm>
          <a:off x="815975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2684</xdr:rowOff>
    </xdr:from>
    <xdr:ext cx="469744" cy="259045"/>
    <xdr:sp macro="" textlink="">
      <xdr:nvSpPr>
        <xdr:cNvPr id="225" name="n_1aveValue【福祉施設】&#10;一人当たり面積"/>
        <xdr:cNvSpPr txBox="1"/>
      </xdr:nvSpPr>
      <xdr:spPr>
        <a:xfrm>
          <a:off x="7991552"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26" name="フローチャート: 判断 225"/>
        <xdr:cNvSpPr/>
      </xdr:nvSpPr>
      <xdr:spPr>
        <a:xfrm>
          <a:off x="7413625" y="145098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29354</xdr:rowOff>
    </xdr:from>
    <xdr:ext cx="469744" cy="259045"/>
    <xdr:sp macro="" textlink="">
      <xdr:nvSpPr>
        <xdr:cNvPr id="227" name="n_2aveValue【福祉施設】&#10;一人当たり面積"/>
        <xdr:cNvSpPr txBox="1"/>
      </xdr:nvSpPr>
      <xdr:spPr>
        <a:xfrm>
          <a:off x="7258127" y="146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8" name="テキスト ボックス 227"/>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9" name="テキスト ボックス 228"/>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0" name="テキスト ボックス 229"/>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1" name="テキスト ボックス 230"/>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2" name="テキスト ボックス 231"/>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146558</xdr:rowOff>
    </xdr:from>
    <xdr:to>
      <xdr:col>55</xdr:col>
      <xdr:colOff>50800</xdr:colOff>
      <xdr:row>82</xdr:row>
      <xdr:rowOff>76708</xdr:rowOff>
    </xdr:to>
    <xdr:sp macro="" textlink="">
      <xdr:nvSpPr>
        <xdr:cNvPr id="233" name="楕円 232"/>
        <xdr:cNvSpPr/>
      </xdr:nvSpPr>
      <xdr:spPr>
        <a:xfrm>
          <a:off x="8883650" y="1403400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169435</xdr:rowOff>
    </xdr:from>
    <xdr:ext cx="469744" cy="259045"/>
    <xdr:sp macro="" textlink="">
      <xdr:nvSpPr>
        <xdr:cNvPr id="234" name="【福祉施設】&#10;一人当たり面積該当値テキスト"/>
        <xdr:cNvSpPr txBox="1"/>
      </xdr:nvSpPr>
      <xdr:spPr>
        <a:xfrm>
          <a:off x="8943975" y="138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159131</xdr:rowOff>
    </xdr:from>
    <xdr:to>
      <xdr:col>50</xdr:col>
      <xdr:colOff>165100</xdr:colOff>
      <xdr:row>82</xdr:row>
      <xdr:rowOff>89281</xdr:rowOff>
    </xdr:to>
    <xdr:sp macro="" textlink="">
      <xdr:nvSpPr>
        <xdr:cNvPr id="235" name="楕円 234"/>
        <xdr:cNvSpPr/>
      </xdr:nvSpPr>
      <xdr:spPr>
        <a:xfrm>
          <a:off x="8159750" y="1404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25908</xdr:rowOff>
    </xdr:from>
    <xdr:to>
      <xdr:col>55</xdr:col>
      <xdr:colOff>0</xdr:colOff>
      <xdr:row>82</xdr:row>
      <xdr:rowOff>38481</xdr:rowOff>
    </xdr:to>
    <xdr:cxnSp macro="">
      <xdr:nvCxnSpPr>
        <xdr:cNvPr id="236" name="直線コネクタ 235"/>
        <xdr:cNvCxnSpPr/>
      </xdr:nvCxnSpPr>
      <xdr:spPr>
        <a:xfrm flipV="1">
          <a:off x="8210550" y="14084808"/>
          <a:ext cx="695325"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167894</xdr:rowOff>
    </xdr:from>
    <xdr:to>
      <xdr:col>46</xdr:col>
      <xdr:colOff>38100</xdr:colOff>
      <xdr:row>82</xdr:row>
      <xdr:rowOff>98044</xdr:rowOff>
    </xdr:to>
    <xdr:sp macro="" textlink="">
      <xdr:nvSpPr>
        <xdr:cNvPr id="237" name="楕円 236"/>
        <xdr:cNvSpPr/>
      </xdr:nvSpPr>
      <xdr:spPr>
        <a:xfrm>
          <a:off x="7413625" y="1405534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38481</xdr:rowOff>
    </xdr:from>
    <xdr:to>
      <xdr:col>50</xdr:col>
      <xdr:colOff>114300</xdr:colOff>
      <xdr:row>82</xdr:row>
      <xdr:rowOff>47244</xdr:rowOff>
    </xdr:to>
    <xdr:cxnSp macro="">
      <xdr:nvCxnSpPr>
        <xdr:cNvPr id="238" name="直線コネクタ 237"/>
        <xdr:cNvCxnSpPr/>
      </xdr:nvCxnSpPr>
      <xdr:spPr>
        <a:xfrm flipV="1">
          <a:off x="7445375" y="14097381"/>
          <a:ext cx="765175"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105808</xdr:rowOff>
    </xdr:from>
    <xdr:ext cx="469744" cy="259045"/>
    <xdr:sp macro="" textlink="">
      <xdr:nvSpPr>
        <xdr:cNvPr id="239" name="n_1mainValue【福祉施設】&#10;一人当たり面積"/>
        <xdr:cNvSpPr txBox="1"/>
      </xdr:nvSpPr>
      <xdr:spPr>
        <a:xfrm>
          <a:off x="7991552" y="1382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114571</xdr:rowOff>
    </xdr:from>
    <xdr:ext cx="469744" cy="259045"/>
    <xdr:sp macro="" textlink="">
      <xdr:nvSpPr>
        <xdr:cNvPr id="240" name="n_2mainValue【福祉施設】&#10;一人当たり面積"/>
        <xdr:cNvSpPr txBox="1"/>
      </xdr:nvSpPr>
      <xdr:spPr>
        <a:xfrm>
          <a:off x="72581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1" name="正方形/長方形 240"/>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2" name="正方形/長方形 241"/>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3" name="正方形/長方形 242"/>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4" name="正方形/長方形 243"/>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5" name="正方形/長方形 244"/>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6" name="正方形/長方形 245"/>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7" name="正方形/長方形 246"/>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8" name="正方形/長方形 247"/>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9" name="正方形/長方形 248"/>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0" name="正方形/長方形 249"/>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1" name="正方形/長方形 250"/>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2" name="正方形/長方形 251"/>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3" name="正方形/長方形 252"/>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4" name="正方形/長方形 253"/>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5" name="正方形/長方形 254"/>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6" name="正方形/長方形 255"/>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7" name="正方形/長方形 256"/>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8" name="正方形/長方形 257"/>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9" name="正方形/長方形 258"/>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0" name="正方形/長方形 259"/>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1" name="正方形/長方形 260"/>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2" name="正方形/長方形 261"/>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3" name="正方形/長方形 262"/>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4" name="正方形/長方形 263"/>
        <xdr:cNvSpPr/>
      </xdr:nvSpPr>
      <xdr:spPr>
        <a:xfrm>
          <a:off x="10588625"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5" name="正方形/長方形 264"/>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6" name="正方形/長方形 265"/>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7" name="正方形/長方形 266"/>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8" name="正方形/長方形 267"/>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9" name="正方形/長方形 268"/>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0" name="正方形/長方形 269"/>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1" name="正方形/長方形 270"/>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2" name="正方形/長方形 271"/>
        <xdr:cNvSpPr/>
      </xdr:nvSpPr>
      <xdr:spPr>
        <a:xfrm>
          <a:off x="155448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3" name="正方形/長方形 272"/>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4" name="正方形/長方形 273"/>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5" name="正方形/長方形 274"/>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6" name="正方形/長方形 275"/>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7" name="正方形/長方形 276"/>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8" name="正方形/長方形 277"/>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9" name="正方形/長方形 278"/>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0" name="正方形/長方形 279"/>
        <xdr:cNvSpPr/>
      </xdr:nvSpPr>
      <xdr:spPr>
        <a:xfrm>
          <a:off x="10588625" y="914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81" name="正方形/長方形 280"/>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82" name="正方形/長方形 281"/>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83" name="正方形/長方形 282"/>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84" name="正方形/長方形 283"/>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85" name="正方形/長方形 284"/>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86" name="正方形/長方形 285"/>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87" name="正方形/長方形 286"/>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8" name="正方形/長方形 287"/>
        <xdr:cNvSpPr/>
      </xdr:nvSpPr>
      <xdr:spPr>
        <a:xfrm>
          <a:off x="15544800" y="914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89" name="正方形/長方形 288"/>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90" name="正方形/長方形 289"/>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91" name="正方形/長方形 290"/>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92" name="正方形/長方形 291"/>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3" name="正方形/長方形 292"/>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4" name="正方形/長方形 293"/>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5" name="正方形/長方形 294"/>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6" name="正方形/長方形 295"/>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97" name="正方形/長方形 296"/>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98" name="正方形/長方形 297"/>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99" name="正方形/長方形 298"/>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00" name="正方形/長方形 299"/>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01" name="正方形/長方形 300"/>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02" name="正方形/長方形 301"/>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03" name="正方形/長方形 302"/>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04" name="正方形/長方形 303"/>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05" name="正方形/長方形 304"/>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06" name="正方形/長方形 305"/>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07" name="正方形/長方形 306"/>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08" name="正方形/長方形 307"/>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09" name="正方形/長方形 308"/>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10" name="正方形/長方形 309"/>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11" name="正方形/長方形 310"/>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12" name="正方形/長方形 311"/>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13" name="テキスト ボックス 312"/>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14" name="直線コネクタ 313"/>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15" name="直線コネクタ 314"/>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16" name="テキスト ボックス 315"/>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17" name="直線コネクタ 316"/>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18" name="テキスト ボックス 317"/>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19" name="直線コネクタ 318"/>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20" name="テキスト ボックス 319"/>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21" name="直線コネクタ 320"/>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22" name="テキスト ボックス 321"/>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23" name="直線コネクタ 322"/>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24" name="テキスト ボックス 323"/>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25" name="直線コネクタ 324"/>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26" name="テキスト ボックス 325"/>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27" name="直線コネクタ 326"/>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28" name="テキスト ボックス 327"/>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29"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330" name="直線コネクタ 329"/>
        <xdr:cNvCxnSpPr/>
      </xdr:nvCxnSpPr>
      <xdr:spPr>
        <a:xfrm flipV="1">
          <a:off x="13889989"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331" name="【庁舎】&#10;有形固定資産減価償却率最小値テキスト"/>
        <xdr:cNvSpPr txBox="1"/>
      </xdr:nvSpPr>
      <xdr:spPr>
        <a:xfrm>
          <a:off x="13928725"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332" name="直線コネクタ 331"/>
        <xdr:cNvCxnSpPr/>
      </xdr:nvCxnSpPr>
      <xdr:spPr>
        <a:xfrm>
          <a:off x="13801725" y="185274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33" name="【庁舎】&#10;有形固定資産減価償却率最大値テキスト"/>
        <xdr:cNvSpPr txBox="1"/>
      </xdr:nvSpPr>
      <xdr:spPr>
        <a:xfrm>
          <a:off x="13928725"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34" name="直線コネクタ 333"/>
        <xdr:cNvCxnSpPr/>
      </xdr:nvCxnSpPr>
      <xdr:spPr>
        <a:xfrm>
          <a:off x="1380172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335" name="【庁舎】&#10;有形固定資産減価償却率平均値テキスト"/>
        <xdr:cNvSpPr txBox="1"/>
      </xdr:nvSpPr>
      <xdr:spPr>
        <a:xfrm>
          <a:off x="13928725"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336" name="フローチャート: 判断 335"/>
        <xdr:cNvSpPr/>
      </xdr:nvSpPr>
      <xdr:spPr>
        <a:xfrm>
          <a:off x="13839825" y="177141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337" name="フローチャート: 判断 336"/>
        <xdr:cNvSpPr/>
      </xdr:nvSpPr>
      <xdr:spPr>
        <a:xfrm>
          <a:off x="13115925"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338" name="n_1aveValue【庁舎】&#10;有形固定資産減価償却率"/>
        <xdr:cNvSpPr txBox="1"/>
      </xdr:nvSpPr>
      <xdr:spPr>
        <a:xfrm>
          <a:off x="12980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339" name="フローチャート: 判断 338"/>
        <xdr:cNvSpPr/>
      </xdr:nvSpPr>
      <xdr:spPr>
        <a:xfrm>
          <a:off x="123698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340" name="n_2aveValue【庁舎】&#10;有形固定資産減価償却率"/>
        <xdr:cNvSpPr txBox="1"/>
      </xdr:nvSpPr>
      <xdr:spPr>
        <a:xfrm>
          <a:off x="12246619"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41" name="テキスト ボックス 340"/>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42" name="テキスト ボックス 341"/>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43" name="テキスト ボックス 342"/>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44" name="テキスト ボックス 343"/>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45" name="テキスト ボックス 344"/>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98879</xdr:rowOff>
    </xdr:from>
    <xdr:to>
      <xdr:col>85</xdr:col>
      <xdr:colOff>177800</xdr:colOff>
      <xdr:row>100</xdr:row>
      <xdr:rowOff>29029</xdr:rowOff>
    </xdr:to>
    <xdr:sp macro="" textlink="">
      <xdr:nvSpPr>
        <xdr:cNvPr id="346" name="楕円 345"/>
        <xdr:cNvSpPr/>
      </xdr:nvSpPr>
      <xdr:spPr>
        <a:xfrm>
          <a:off x="13839825" y="170724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19249</xdr:rowOff>
    </xdr:from>
    <xdr:ext cx="405111" cy="259045"/>
    <xdr:sp macro="" textlink="">
      <xdr:nvSpPr>
        <xdr:cNvPr id="347" name="【庁舎】&#10;有形固定資産減価償却率該当値テキスト"/>
        <xdr:cNvSpPr txBox="1"/>
      </xdr:nvSpPr>
      <xdr:spPr>
        <a:xfrm>
          <a:off x="13928725" y="1699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164193</xdr:rowOff>
    </xdr:from>
    <xdr:to>
      <xdr:col>81</xdr:col>
      <xdr:colOff>101600</xdr:colOff>
      <xdr:row>100</xdr:row>
      <xdr:rowOff>94343</xdr:rowOff>
    </xdr:to>
    <xdr:sp macro="" textlink="">
      <xdr:nvSpPr>
        <xdr:cNvPr id="348" name="楕円 347"/>
        <xdr:cNvSpPr/>
      </xdr:nvSpPr>
      <xdr:spPr>
        <a:xfrm>
          <a:off x="13115925"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149679</xdr:rowOff>
    </xdr:from>
    <xdr:to>
      <xdr:col>85</xdr:col>
      <xdr:colOff>127000</xdr:colOff>
      <xdr:row>100</xdr:row>
      <xdr:rowOff>43543</xdr:rowOff>
    </xdr:to>
    <xdr:cxnSp macro="">
      <xdr:nvCxnSpPr>
        <xdr:cNvPr id="349" name="直線コネクタ 348"/>
        <xdr:cNvCxnSpPr/>
      </xdr:nvCxnSpPr>
      <xdr:spPr>
        <a:xfrm flipV="1">
          <a:off x="13166725" y="17123229"/>
          <a:ext cx="7239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164193</xdr:rowOff>
    </xdr:from>
    <xdr:to>
      <xdr:col>76</xdr:col>
      <xdr:colOff>165100</xdr:colOff>
      <xdr:row>100</xdr:row>
      <xdr:rowOff>94343</xdr:rowOff>
    </xdr:to>
    <xdr:sp macro="" textlink="">
      <xdr:nvSpPr>
        <xdr:cNvPr id="350" name="楕円 349"/>
        <xdr:cNvSpPr/>
      </xdr:nvSpPr>
      <xdr:spPr>
        <a:xfrm>
          <a:off x="123698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43543</xdr:rowOff>
    </xdr:from>
    <xdr:to>
      <xdr:col>81</xdr:col>
      <xdr:colOff>50800</xdr:colOff>
      <xdr:row>100</xdr:row>
      <xdr:rowOff>43543</xdr:rowOff>
    </xdr:to>
    <xdr:cxnSp macro="">
      <xdr:nvCxnSpPr>
        <xdr:cNvPr id="351" name="直線コネクタ 350"/>
        <xdr:cNvCxnSpPr/>
      </xdr:nvCxnSpPr>
      <xdr:spPr>
        <a:xfrm>
          <a:off x="12420600" y="17188543"/>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110870</xdr:rowOff>
    </xdr:from>
    <xdr:ext cx="405111" cy="259045"/>
    <xdr:sp macro="" textlink="">
      <xdr:nvSpPr>
        <xdr:cNvPr id="352" name="n_1mainValue【庁舎】&#10;有形固定資産減価償却率"/>
        <xdr:cNvSpPr txBox="1"/>
      </xdr:nvSpPr>
      <xdr:spPr>
        <a:xfrm>
          <a:off x="12980044" y="1691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110870</xdr:rowOff>
    </xdr:from>
    <xdr:ext cx="405111" cy="259045"/>
    <xdr:sp macro="" textlink="">
      <xdr:nvSpPr>
        <xdr:cNvPr id="353" name="n_2mainValue【庁舎】&#10;有形固定資産減価償却率"/>
        <xdr:cNvSpPr txBox="1"/>
      </xdr:nvSpPr>
      <xdr:spPr>
        <a:xfrm>
          <a:off x="12246619" y="1691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54" name="正方形/長方形 353"/>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55" name="正方形/長方形 354"/>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56" name="正方形/長方形 355"/>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57" name="正方形/長方形 356"/>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58" name="正方形/長方形 357"/>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59" name="正方形/長方形 358"/>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60" name="正方形/長方形 359"/>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61" name="正方形/長方形 360"/>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62" name="テキスト ボックス 361"/>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63" name="直線コネクタ 362"/>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364" name="直線コネクタ 363"/>
        <xdr:cNvCxnSpPr/>
      </xdr:nvCxnSpPr>
      <xdr:spPr>
        <a:xfrm>
          <a:off x="15544800" y="1859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365" name="テキスト ボックス 364"/>
        <xdr:cNvSpPr txBox="1"/>
      </xdr:nvSpPr>
      <xdr:spPr>
        <a:xfrm>
          <a:off x="1516334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366" name="直線コネクタ 365"/>
        <xdr:cNvCxnSpPr/>
      </xdr:nvCxnSpPr>
      <xdr:spPr>
        <a:xfrm>
          <a:off x="15544800" y="1813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367" name="テキスト ボックス 366"/>
        <xdr:cNvSpPr txBox="1"/>
      </xdr:nvSpPr>
      <xdr:spPr>
        <a:xfrm>
          <a:off x="15163346"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368" name="直線コネクタ 367"/>
        <xdr:cNvCxnSpPr/>
      </xdr:nvCxnSpPr>
      <xdr:spPr>
        <a:xfrm>
          <a:off x="15544800" y="1767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369" name="テキスト ボックス 368"/>
        <xdr:cNvSpPr txBox="1"/>
      </xdr:nvSpPr>
      <xdr:spPr>
        <a:xfrm>
          <a:off x="15163346"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370" name="直線コネクタ 369"/>
        <xdr:cNvCxnSpPr/>
      </xdr:nvCxnSpPr>
      <xdr:spPr>
        <a:xfrm>
          <a:off x="15544800" y="1722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371" name="テキスト ボックス 370"/>
        <xdr:cNvSpPr txBox="1"/>
      </xdr:nvSpPr>
      <xdr:spPr>
        <a:xfrm>
          <a:off x="1516334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72" name="直線コネクタ 371"/>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73" name="テキスト ボックス 372"/>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74"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375" name="直線コネクタ 374"/>
        <xdr:cNvCxnSpPr/>
      </xdr:nvCxnSpPr>
      <xdr:spPr>
        <a:xfrm flipV="1">
          <a:off x="188461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376" name="【庁舎】&#10;一人当たり面積最小値テキスト"/>
        <xdr:cNvSpPr txBox="1"/>
      </xdr:nvSpPr>
      <xdr:spPr>
        <a:xfrm>
          <a:off x="188849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377" name="直線コネクタ 376"/>
        <xdr:cNvCxnSpPr/>
      </xdr:nvCxnSpPr>
      <xdr:spPr>
        <a:xfrm>
          <a:off x="18786475" y="185244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378" name="【庁舎】&#10;一人当たり面積最大値テキスト"/>
        <xdr:cNvSpPr txBox="1"/>
      </xdr:nvSpPr>
      <xdr:spPr>
        <a:xfrm>
          <a:off x="188849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379" name="直線コネクタ 378"/>
        <xdr:cNvCxnSpPr/>
      </xdr:nvCxnSpPr>
      <xdr:spPr>
        <a:xfrm>
          <a:off x="18786475" y="171494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11473</xdr:rowOff>
    </xdr:from>
    <xdr:ext cx="469744" cy="259045"/>
    <xdr:sp macro="" textlink="">
      <xdr:nvSpPr>
        <xdr:cNvPr id="380" name="【庁舎】&#10;一人当たり面積平均値テキスト"/>
        <xdr:cNvSpPr txBox="1"/>
      </xdr:nvSpPr>
      <xdr:spPr>
        <a:xfrm>
          <a:off x="18884900" y="1818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381" name="フローチャート: 判断 380"/>
        <xdr:cNvSpPr/>
      </xdr:nvSpPr>
      <xdr:spPr>
        <a:xfrm>
          <a:off x="187960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382" name="フローチャート: 判断 381"/>
        <xdr:cNvSpPr/>
      </xdr:nvSpPr>
      <xdr:spPr>
        <a:xfrm>
          <a:off x="18100675" y="1833968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383" name="n_1aveValue【庁舎】&#10;一人当たり面積"/>
        <xdr:cNvSpPr txBox="1"/>
      </xdr:nvSpPr>
      <xdr:spPr>
        <a:xfrm>
          <a:off x="1793247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384" name="フローチャート: 判断 383"/>
        <xdr:cNvSpPr/>
      </xdr:nvSpPr>
      <xdr:spPr>
        <a:xfrm>
          <a:off x="17325975"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385" name="n_2aveValue【庁舎】&#10;一人当たり面積"/>
        <xdr:cNvSpPr txBox="1"/>
      </xdr:nvSpPr>
      <xdr:spPr>
        <a:xfrm>
          <a:off x="1717047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86" name="テキスト ボックス 385"/>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87" name="テキスト ボックス 386"/>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88" name="テキスト ボックス 387"/>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89" name="テキスト ボックス 388"/>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90" name="テキスト ボックス 389"/>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98323</xdr:rowOff>
    </xdr:from>
    <xdr:to>
      <xdr:col>116</xdr:col>
      <xdr:colOff>114300</xdr:colOff>
      <xdr:row>108</xdr:row>
      <xdr:rowOff>28473</xdr:rowOff>
    </xdr:to>
    <xdr:sp macro="" textlink="">
      <xdr:nvSpPr>
        <xdr:cNvPr id="391" name="楕円 390"/>
        <xdr:cNvSpPr/>
      </xdr:nvSpPr>
      <xdr:spPr>
        <a:xfrm>
          <a:off x="18796000" y="184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13250</xdr:rowOff>
    </xdr:from>
    <xdr:ext cx="469744" cy="259045"/>
    <xdr:sp macro="" textlink="">
      <xdr:nvSpPr>
        <xdr:cNvPr id="392" name="【庁舎】&#10;一人当たり面積該当値テキスト"/>
        <xdr:cNvSpPr txBox="1"/>
      </xdr:nvSpPr>
      <xdr:spPr>
        <a:xfrm>
          <a:off x="18884900" y="18358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99924</xdr:rowOff>
    </xdr:from>
    <xdr:to>
      <xdr:col>112</xdr:col>
      <xdr:colOff>38100</xdr:colOff>
      <xdr:row>108</xdr:row>
      <xdr:rowOff>30074</xdr:rowOff>
    </xdr:to>
    <xdr:sp macro="" textlink="">
      <xdr:nvSpPr>
        <xdr:cNvPr id="393" name="楕円 392"/>
        <xdr:cNvSpPr/>
      </xdr:nvSpPr>
      <xdr:spPr>
        <a:xfrm>
          <a:off x="18100675" y="1844507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149123</xdr:rowOff>
    </xdr:from>
    <xdr:to>
      <xdr:col>116</xdr:col>
      <xdr:colOff>63500</xdr:colOff>
      <xdr:row>107</xdr:row>
      <xdr:rowOff>150724</xdr:rowOff>
    </xdr:to>
    <xdr:cxnSp macro="">
      <xdr:nvCxnSpPr>
        <xdr:cNvPr id="394" name="直線コネクタ 393"/>
        <xdr:cNvCxnSpPr/>
      </xdr:nvCxnSpPr>
      <xdr:spPr>
        <a:xfrm flipV="1">
          <a:off x="18132425" y="18494273"/>
          <a:ext cx="714375"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101067</xdr:rowOff>
    </xdr:from>
    <xdr:to>
      <xdr:col>107</xdr:col>
      <xdr:colOff>101600</xdr:colOff>
      <xdr:row>108</xdr:row>
      <xdr:rowOff>31217</xdr:rowOff>
    </xdr:to>
    <xdr:sp macro="" textlink="">
      <xdr:nvSpPr>
        <xdr:cNvPr id="395" name="楕円 394"/>
        <xdr:cNvSpPr/>
      </xdr:nvSpPr>
      <xdr:spPr>
        <a:xfrm>
          <a:off x="17325975" y="1844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150724</xdr:rowOff>
    </xdr:from>
    <xdr:to>
      <xdr:col>111</xdr:col>
      <xdr:colOff>177800</xdr:colOff>
      <xdr:row>107</xdr:row>
      <xdr:rowOff>151867</xdr:rowOff>
    </xdr:to>
    <xdr:cxnSp macro="">
      <xdr:nvCxnSpPr>
        <xdr:cNvPr id="396" name="直線コネクタ 395"/>
        <xdr:cNvCxnSpPr/>
      </xdr:nvCxnSpPr>
      <xdr:spPr>
        <a:xfrm flipV="1">
          <a:off x="17376775" y="18495874"/>
          <a:ext cx="75565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21201</xdr:rowOff>
    </xdr:from>
    <xdr:ext cx="469744" cy="259045"/>
    <xdr:sp macro="" textlink="">
      <xdr:nvSpPr>
        <xdr:cNvPr id="397" name="n_1mainValue【庁舎】&#10;一人当たり面積"/>
        <xdr:cNvSpPr txBox="1"/>
      </xdr:nvSpPr>
      <xdr:spPr>
        <a:xfrm>
          <a:off x="17932477" y="1853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22344</xdr:rowOff>
    </xdr:from>
    <xdr:ext cx="469744" cy="259045"/>
    <xdr:sp macro="" textlink="">
      <xdr:nvSpPr>
        <xdr:cNvPr id="398" name="n_2mainValue【庁舎】&#10;一人当たり面積"/>
        <xdr:cNvSpPr txBox="1"/>
      </xdr:nvSpPr>
      <xdr:spPr>
        <a:xfrm>
          <a:off x="17170477" y="1853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99" name="正方形/長方形 398"/>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00" name="正方形/長方形 399"/>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01" name="テキスト ボックス 400"/>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類似団体と比較して特に有形固定資産減価償却率が高くなっている施設は、庁舎、体育館・プールである。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庁舎は昭和４３年建設、体育館は昭和５１年建設、プールは昭和５９年に建設された施設であり、老朽化により有形固定資産減価償却率が高くなっている。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は平成２５年度に複合施設を新築し、老朽化した会館を解体した。今後、さらなる統廃合を進めるため平成２８年度に策定した公共施設総合管理計画に基づき老朽化対策に取り組んでいく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北海道豊富町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3,991
3,963
520.69
6,483,790
5,897,613
583,377
3,381,487
6,623,347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itchFamily="50" charset="-128"/>
              <a:ea typeface="ＭＳ Ｐゴシック" pitchFamily="50" charset="-128"/>
              <a:cs typeface="+mn-cs"/>
            </a:rPr>
            <a:t>　類似団体平均と比べると０．０</a:t>
          </a:r>
          <a:r>
            <a:rPr lang="ja-JP" altLang="en-US" sz="1300" b="0" i="0" baseline="0">
              <a:solidFill>
                <a:schemeClr val="dk1"/>
              </a:solidFill>
              <a:effectLst/>
              <a:latin typeface="ＭＳ Ｐゴシック" pitchFamily="50" charset="-128"/>
              <a:ea typeface="ＭＳ Ｐゴシック" pitchFamily="50" charset="-128"/>
              <a:cs typeface="+mn-cs"/>
            </a:rPr>
            <a:t>１</a:t>
          </a:r>
          <a:r>
            <a:rPr lang="ja-JP" altLang="ja-JP" sz="1300" b="0" i="0" baseline="0">
              <a:solidFill>
                <a:schemeClr val="dk1"/>
              </a:solidFill>
              <a:effectLst/>
              <a:latin typeface="ＭＳ Ｐゴシック" pitchFamily="50" charset="-128"/>
              <a:ea typeface="ＭＳ Ｐゴシック" pitchFamily="50" charset="-128"/>
              <a:cs typeface="+mn-cs"/>
            </a:rPr>
            <a:t>ポイント</a:t>
          </a:r>
          <a:r>
            <a:rPr lang="ja-JP" altLang="en-US" sz="1300" b="0" i="0" baseline="0">
              <a:solidFill>
                <a:schemeClr val="dk1"/>
              </a:solidFill>
              <a:effectLst/>
              <a:latin typeface="ＭＳ Ｐゴシック" pitchFamily="50" charset="-128"/>
              <a:ea typeface="ＭＳ Ｐゴシック" pitchFamily="50" charset="-128"/>
              <a:cs typeface="+mn-cs"/>
            </a:rPr>
            <a:t>下回っているが、それは地方の</a:t>
          </a:r>
          <a:r>
            <a:rPr lang="ja-JP" altLang="ja-JP" sz="1300" b="0" i="0" baseline="0">
              <a:solidFill>
                <a:schemeClr val="dk1"/>
              </a:solidFill>
              <a:effectLst/>
              <a:latin typeface="ＭＳ Ｐゴシック" pitchFamily="50" charset="-128"/>
              <a:ea typeface="ＭＳ Ｐゴシック" pitchFamily="50" charset="-128"/>
              <a:cs typeface="+mn-cs"/>
            </a:rPr>
            <a:t>長引く景気低迷による個人・法人関係の減収など</a:t>
          </a:r>
          <a:r>
            <a:rPr lang="ja-JP" altLang="en-US" sz="1300" b="0" i="0" baseline="0">
              <a:solidFill>
                <a:schemeClr val="dk1"/>
              </a:solidFill>
              <a:effectLst/>
              <a:latin typeface="ＭＳ Ｐゴシック" pitchFamily="50" charset="-128"/>
              <a:ea typeface="ＭＳ Ｐゴシック" pitchFamily="50" charset="-128"/>
              <a:cs typeface="+mn-cs"/>
            </a:rPr>
            <a:t>によるものと考えられる</a:t>
          </a:r>
          <a:r>
            <a:rPr lang="ja-JP" altLang="ja-JP" sz="1300" b="0" i="0" baseline="0">
              <a:solidFill>
                <a:schemeClr val="dk1"/>
              </a:solidFill>
              <a:effectLst/>
              <a:latin typeface="ＭＳ Ｐゴシック" pitchFamily="50" charset="-128"/>
              <a:ea typeface="ＭＳ Ｐゴシック" pitchFamily="50" charset="-128"/>
              <a:cs typeface="+mn-cs"/>
            </a:rPr>
            <a:t>。今後についても、退職者不補充等による職員数の削減による人件費の削減や緊急に必要な事業を峻別し、投資的経費を抑制することにより、歳出の削減を実施するとともに、税収の徴収率向上対策を中心とする歳入確保に努める。</a:t>
          </a:r>
          <a:endParaRPr lang="ja-JP" altLang="ja-JP" sz="1300">
            <a:effectLst/>
            <a:latin typeface="ＭＳ Ｐゴシック" pitchFamily="50" charset="-128"/>
            <a:ea typeface="ＭＳ Ｐゴシック"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108796</xdr:rowOff>
    </xdr:from>
    <xdr:to>
      <xdr:col>23</xdr:col>
      <xdr:colOff>133350</xdr:colOff>
      <xdr:row>44</xdr:row>
      <xdr:rowOff>116840</xdr:rowOff>
    </xdr:to>
    <xdr:cxnSp macro="">
      <xdr:nvCxnSpPr>
        <xdr:cNvPr id="68" name="直線コネクタ 67"/>
        <xdr:cNvCxnSpPr/>
      </xdr:nvCxnSpPr>
      <xdr:spPr>
        <a:xfrm flipV="1">
          <a:off x="4114800" y="76525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1" name="直線コネクタ 70"/>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124883</xdr:rowOff>
    </xdr:to>
    <xdr:cxnSp macro="">
      <xdr:nvCxnSpPr>
        <xdr:cNvPr id="74" name="直線コネクタ 73"/>
        <xdr:cNvCxnSpPr/>
      </xdr:nvCxnSpPr>
      <xdr:spPr>
        <a:xfrm flipV="1">
          <a:off x="2336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57996</xdr:rowOff>
    </xdr:from>
    <xdr:to>
      <xdr:col>23</xdr:col>
      <xdr:colOff>184150</xdr:colOff>
      <xdr:row>44</xdr:row>
      <xdr:rowOff>159596</xdr:rowOff>
    </xdr:to>
    <xdr:sp macro="" textlink="">
      <xdr:nvSpPr>
        <xdr:cNvPr id="87" name="楕円 86"/>
        <xdr:cNvSpPr/>
      </xdr:nvSpPr>
      <xdr:spPr>
        <a:xfrm>
          <a:off x="49022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itchFamily="50" charset="-128"/>
              <a:ea typeface="ＭＳ Ｐゴシック" pitchFamily="50" charset="-128"/>
              <a:cs typeface="+mn-cs"/>
            </a:rPr>
            <a:t>　地方債の発行を伴う普通建設事業を段階的に縮減してきており、経常収支比率は、類似団体平均を</a:t>
          </a:r>
          <a:r>
            <a:rPr lang="ja-JP" altLang="en-US" sz="1300" b="0" i="0" baseline="0">
              <a:solidFill>
                <a:schemeClr val="dk1"/>
              </a:solidFill>
              <a:effectLst/>
              <a:latin typeface="ＭＳ Ｐゴシック" pitchFamily="50" charset="-128"/>
              <a:ea typeface="ＭＳ Ｐゴシック" pitchFamily="50" charset="-128"/>
              <a:cs typeface="+mn-cs"/>
            </a:rPr>
            <a:t>０</a:t>
          </a:r>
          <a:r>
            <a:rPr lang="ja-JP" altLang="ja-JP" sz="1300" b="0" i="0" baseline="0">
              <a:solidFill>
                <a:schemeClr val="dk1"/>
              </a:solidFill>
              <a:effectLst/>
              <a:latin typeface="ＭＳ Ｐゴシック" pitchFamily="50" charset="-128"/>
              <a:ea typeface="ＭＳ Ｐゴシック" pitchFamily="50" charset="-128"/>
              <a:cs typeface="+mn-cs"/>
            </a:rPr>
            <a:t>．</a:t>
          </a:r>
          <a:r>
            <a:rPr lang="ja-JP" altLang="en-US" sz="1300" b="0" i="0" baseline="0">
              <a:solidFill>
                <a:schemeClr val="dk1"/>
              </a:solidFill>
              <a:effectLst/>
              <a:latin typeface="ＭＳ Ｐゴシック" pitchFamily="50" charset="-128"/>
              <a:ea typeface="ＭＳ Ｐゴシック" pitchFamily="50" charset="-128"/>
              <a:cs typeface="+mn-cs"/>
            </a:rPr>
            <a:t>５</a:t>
          </a:r>
          <a:r>
            <a:rPr lang="ja-JP" altLang="ja-JP" sz="1300" b="0" i="0" baseline="0">
              <a:solidFill>
                <a:schemeClr val="dk1"/>
              </a:solidFill>
              <a:effectLst/>
              <a:latin typeface="ＭＳ Ｐゴシック" pitchFamily="50" charset="-128"/>
              <a:ea typeface="ＭＳ Ｐゴシック" pitchFamily="50" charset="-128"/>
              <a:cs typeface="+mn-cs"/>
            </a:rPr>
            <a:t>ポイント下回っている。今後についても、人件費の削減など行財政改革への取組みを通じて、義務的経費の削減に努め、現在の水準を維持する。</a:t>
          </a:r>
          <a:endParaRPr lang="ja-JP" altLang="ja-JP" sz="1300">
            <a:effectLst/>
            <a:latin typeface="ＭＳ Ｐゴシック" pitchFamily="50" charset="-128"/>
            <a:ea typeface="ＭＳ Ｐゴシック"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64</xdr:row>
      <xdr:rowOff>91077</xdr:rowOff>
    </xdr:to>
    <xdr:cxnSp macro="">
      <xdr:nvCxnSpPr>
        <xdr:cNvPr id="133" name="直線コネクタ 132"/>
        <xdr:cNvCxnSpPr/>
      </xdr:nvCxnSpPr>
      <xdr:spPr>
        <a:xfrm>
          <a:off x="4114800" y="11036300"/>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55699</xdr:rowOff>
    </xdr:from>
    <xdr:to>
      <xdr:col>19</xdr:col>
      <xdr:colOff>133350</xdr:colOff>
      <xdr:row>64</xdr:row>
      <xdr:rowOff>63500</xdr:rowOff>
    </xdr:to>
    <xdr:cxnSp macro="">
      <xdr:nvCxnSpPr>
        <xdr:cNvPr id="136" name="直線コネクタ 135"/>
        <xdr:cNvCxnSpPr/>
      </xdr:nvCxnSpPr>
      <xdr:spPr>
        <a:xfrm>
          <a:off x="3225800" y="10857049"/>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55699</xdr:rowOff>
    </xdr:from>
    <xdr:to>
      <xdr:col>15</xdr:col>
      <xdr:colOff>82550</xdr:colOff>
      <xdr:row>64</xdr:row>
      <xdr:rowOff>25581</xdr:rowOff>
    </xdr:to>
    <xdr:cxnSp macro="">
      <xdr:nvCxnSpPr>
        <xdr:cNvPr id="139" name="直線コネクタ 138"/>
        <xdr:cNvCxnSpPr/>
      </xdr:nvCxnSpPr>
      <xdr:spPr>
        <a:xfrm flipV="1">
          <a:off x="2336800" y="10857049"/>
          <a:ext cx="889000" cy="14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127181</xdr:rowOff>
    </xdr:from>
    <xdr:to>
      <xdr:col>11</xdr:col>
      <xdr:colOff>31750</xdr:colOff>
      <xdr:row>64</xdr:row>
      <xdr:rowOff>25581</xdr:rowOff>
    </xdr:to>
    <xdr:cxnSp macro="">
      <xdr:nvCxnSpPr>
        <xdr:cNvPr id="142" name="直線コネクタ 141"/>
        <xdr:cNvCxnSpPr/>
      </xdr:nvCxnSpPr>
      <xdr:spPr>
        <a:xfrm>
          <a:off x="1447800" y="1075708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40277</xdr:rowOff>
    </xdr:from>
    <xdr:to>
      <xdr:col>23</xdr:col>
      <xdr:colOff>184150</xdr:colOff>
      <xdr:row>64</xdr:row>
      <xdr:rowOff>141877</xdr:rowOff>
    </xdr:to>
    <xdr:sp macro="" textlink="">
      <xdr:nvSpPr>
        <xdr:cNvPr id="152" name="楕円 151"/>
        <xdr:cNvSpPr/>
      </xdr:nvSpPr>
      <xdr:spPr>
        <a:xfrm>
          <a:off x="49022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56804</xdr:rowOff>
    </xdr:from>
    <xdr:ext cx="762000" cy="259045"/>
    <xdr:sp macro="" textlink="">
      <xdr:nvSpPr>
        <xdr:cNvPr id="153" name="財政構造の弾力性該当値テキスト"/>
        <xdr:cNvSpPr txBox="1"/>
      </xdr:nvSpPr>
      <xdr:spPr>
        <a:xfrm>
          <a:off x="50419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4" name="楕円 153"/>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5" name="テキスト ボックス 154"/>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4899</xdr:rowOff>
    </xdr:from>
    <xdr:to>
      <xdr:col>15</xdr:col>
      <xdr:colOff>133350</xdr:colOff>
      <xdr:row>63</xdr:row>
      <xdr:rowOff>106499</xdr:rowOff>
    </xdr:to>
    <xdr:sp macro="" textlink="">
      <xdr:nvSpPr>
        <xdr:cNvPr id="156" name="楕円 155"/>
        <xdr:cNvSpPr/>
      </xdr:nvSpPr>
      <xdr:spPr>
        <a:xfrm>
          <a:off x="3175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116676</xdr:rowOff>
    </xdr:from>
    <xdr:ext cx="762000" cy="259045"/>
    <xdr:sp macro="" textlink="">
      <xdr:nvSpPr>
        <xdr:cNvPr id="157" name="テキスト ボックス 156"/>
        <xdr:cNvSpPr txBox="1"/>
      </xdr:nvSpPr>
      <xdr:spPr>
        <a:xfrm>
          <a:off x="2844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146231</xdr:rowOff>
    </xdr:from>
    <xdr:to>
      <xdr:col>11</xdr:col>
      <xdr:colOff>82550</xdr:colOff>
      <xdr:row>64</xdr:row>
      <xdr:rowOff>76381</xdr:rowOff>
    </xdr:to>
    <xdr:sp macro="" textlink="">
      <xdr:nvSpPr>
        <xdr:cNvPr id="158" name="楕円 157"/>
        <xdr:cNvSpPr/>
      </xdr:nvSpPr>
      <xdr:spPr>
        <a:xfrm>
          <a:off x="2286000" y="109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86558</xdr:rowOff>
    </xdr:from>
    <xdr:ext cx="762000" cy="259045"/>
    <xdr:sp macro="" textlink="">
      <xdr:nvSpPr>
        <xdr:cNvPr id="159" name="テキスト ボックス 158"/>
        <xdr:cNvSpPr txBox="1"/>
      </xdr:nvSpPr>
      <xdr:spPr>
        <a:xfrm>
          <a:off x="1955800" y="10716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76381</xdr:rowOff>
    </xdr:from>
    <xdr:to>
      <xdr:col>7</xdr:col>
      <xdr:colOff>31750</xdr:colOff>
      <xdr:row>63</xdr:row>
      <xdr:rowOff>6531</xdr:rowOff>
    </xdr:to>
    <xdr:sp macro="" textlink="">
      <xdr:nvSpPr>
        <xdr:cNvPr id="160" name="楕円 159"/>
        <xdr:cNvSpPr/>
      </xdr:nvSpPr>
      <xdr:spPr>
        <a:xfrm>
          <a:off x="1397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16708</xdr:rowOff>
    </xdr:from>
    <xdr:ext cx="762000" cy="259045"/>
    <xdr:sp macro="" textlink="">
      <xdr:nvSpPr>
        <xdr:cNvPr id="161" name="テキスト ボックス 160"/>
        <xdr:cNvSpPr txBox="1"/>
      </xdr:nvSpPr>
      <xdr:spPr>
        <a:xfrm>
          <a:off x="1066800" y="1047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[411,512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itchFamily="50" charset="-128"/>
              <a:ea typeface="ＭＳ Ｐゴシック" pitchFamily="50" charset="-128"/>
              <a:cs typeface="+mn-cs"/>
            </a:rPr>
            <a:t>　概ね類似団体平均の決算額となっているが、今後についても、退職者不補充等による職員数の削減や行財政改革への取組みを通じて人件費の抑制を図っていきたい。また、物件費についても、公共施設の民間委託や指定管理者制度の活用による管理等の合理化を図り、経費を抑制していきたい。</a:t>
          </a:r>
          <a:endParaRPr lang="ja-JP" altLang="ja-JP" sz="1300">
            <a:effectLst/>
            <a:latin typeface="ＭＳ Ｐゴシック" pitchFamily="50" charset="-128"/>
            <a:ea typeface="ＭＳ Ｐゴシック"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119366</xdr:rowOff>
    </xdr:from>
    <xdr:to>
      <xdr:col>23</xdr:col>
      <xdr:colOff>133350</xdr:colOff>
      <xdr:row>82</xdr:row>
      <xdr:rowOff>157161</xdr:rowOff>
    </xdr:to>
    <xdr:cxnSp macro="">
      <xdr:nvCxnSpPr>
        <xdr:cNvPr id="197" name="直線コネクタ 196"/>
        <xdr:cNvCxnSpPr/>
      </xdr:nvCxnSpPr>
      <xdr:spPr>
        <a:xfrm>
          <a:off x="4114800" y="14178266"/>
          <a:ext cx="838200" cy="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119366</xdr:rowOff>
    </xdr:from>
    <xdr:to>
      <xdr:col>19</xdr:col>
      <xdr:colOff>133350</xdr:colOff>
      <xdr:row>82</xdr:row>
      <xdr:rowOff>136100</xdr:rowOff>
    </xdr:to>
    <xdr:cxnSp macro="">
      <xdr:nvCxnSpPr>
        <xdr:cNvPr id="200" name="直線コネクタ 199"/>
        <xdr:cNvCxnSpPr/>
      </xdr:nvCxnSpPr>
      <xdr:spPr>
        <a:xfrm flipV="1">
          <a:off x="3225800" y="14178266"/>
          <a:ext cx="8890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92523</xdr:rowOff>
    </xdr:from>
    <xdr:to>
      <xdr:col>15</xdr:col>
      <xdr:colOff>82550</xdr:colOff>
      <xdr:row>82</xdr:row>
      <xdr:rowOff>136100</xdr:rowOff>
    </xdr:to>
    <xdr:cxnSp macro="">
      <xdr:nvCxnSpPr>
        <xdr:cNvPr id="203" name="直線コネクタ 202"/>
        <xdr:cNvCxnSpPr/>
      </xdr:nvCxnSpPr>
      <xdr:spPr>
        <a:xfrm>
          <a:off x="2336800" y="14151423"/>
          <a:ext cx="889000" cy="4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89123</xdr:rowOff>
    </xdr:from>
    <xdr:to>
      <xdr:col>11</xdr:col>
      <xdr:colOff>31750</xdr:colOff>
      <xdr:row>82</xdr:row>
      <xdr:rowOff>92523</xdr:rowOff>
    </xdr:to>
    <xdr:cxnSp macro="">
      <xdr:nvCxnSpPr>
        <xdr:cNvPr id="206" name="直線コネクタ 205"/>
        <xdr:cNvCxnSpPr/>
      </xdr:nvCxnSpPr>
      <xdr:spPr>
        <a:xfrm>
          <a:off x="1447800" y="14148023"/>
          <a:ext cx="889000" cy="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106361</xdr:rowOff>
    </xdr:from>
    <xdr:to>
      <xdr:col>23</xdr:col>
      <xdr:colOff>184150</xdr:colOff>
      <xdr:row>83</xdr:row>
      <xdr:rowOff>36511</xdr:rowOff>
    </xdr:to>
    <xdr:sp macro="" textlink="">
      <xdr:nvSpPr>
        <xdr:cNvPr id="216" name="楕円 215"/>
        <xdr:cNvSpPr/>
      </xdr:nvSpPr>
      <xdr:spPr>
        <a:xfrm>
          <a:off x="4902200" y="1416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122888</xdr:rowOff>
    </xdr:from>
    <xdr:ext cx="762000" cy="259045"/>
    <xdr:sp macro="" textlink="">
      <xdr:nvSpPr>
        <xdr:cNvPr id="217" name="人件費・物件費等の状況該当値テキスト"/>
        <xdr:cNvSpPr txBox="1"/>
      </xdr:nvSpPr>
      <xdr:spPr>
        <a:xfrm>
          <a:off x="5041900" y="140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68566</xdr:rowOff>
    </xdr:from>
    <xdr:to>
      <xdr:col>19</xdr:col>
      <xdr:colOff>184150</xdr:colOff>
      <xdr:row>82</xdr:row>
      <xdr:rowOff>170166</xdr:rowOff>
    </xdr:to>
    <xdr:sp macro="" textlink="">
      <xdr:nvSpPr>
        <xdr:cNvPr id="218" name="楕円 217"/>
        <xdr:cNvSpPr/>
      </xdr:nvSpPr>
      <xdr:spPr>
        <a:xfrm>
          <a:off x="4064000" y="1412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8893</xdr:rowOff>
    </xdr:from>
    <xdr:ext cx="736600" cy="259045"/>
    <xdr:sp macro="" textlink="">
      <xdr:nvSpPr>
        <xdr:cNvPr id="219" name="テキスト ボックス 218"/>
        <xdr:cNvSpPr txBox="1"/>
      </xdr:nvSpPr>
      <xdr:spPr>
        <a:xfrm>
          <a:off x="3733800" y="13896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85300</xdr:rowOff>
    </xdr:from>
    <xdr:to>
      <xdr:col>15</xdr:col>
      <xdr:colOff>133350</xdr:colOff>
      <xdr:row>83</xdr:row>
      <xdr:rowOff>15450</xdr:rowOff>
    </xdr:to>
    <xdr:sp macro="" textlink="">
      <xdr:nvSpPr>
        <xdr:cNvPr id="220" name="楕円 219"/>
        <xdr:cNvSpPr/>
      </xdr:nvSpPr>
      <xdr:spPr>
        <a:xfrm>
          <a:off x="3175000" y="141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227</xdr:rowOff>
    </xdr:from>
    <xdr:ext cx="762000" cy="259045"/>
    <xdr:sp macro="" textlink="">
      <xdr:nvSpPr>
        <xdr:cNvPr id="221" name="テキスト ボックス 220"/>
        <xdr:cNvSpPr txBox="1"/>
      </xdr:nvSpPr>
      <xdr:spPr>
        <a:xfrm>
          <a:off x="2844800" y="142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41723</xdr:rowOff>
    </xdr:from>
    <xdr:to>
      <xdr:col>11</xdr:col>
      <xdr:colOff>82550</xdr:colOff>
      <xdr:row>82</xdr:row>
      <xdr:rowOff>143323</xdr:rowOff>
    </xdr:to>
    <xdr:sp macro="" textlink="">
      <xdr:nvSpPr>
        <xdr:cNvPr id="222" name="楕円 221"/>
        <xdr:cNvSpPr/>
      </xdr:nvSpPr>
      <xdr:spPr>
        <a:xfrm>
          <a:off x="2286000" y="1410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153500</xdr:rowOff>
    </xdr:from>
    <xdr:ext cx="762000" cy="259045"/>
    <xdr:sp macro="" textlink="">
      <xdr:nvSpPr>
        <xdr:cNvPr id="223" name="テキスト ボックス 222"/>
        <xdr:cNvSpPr txBox="1"/>
      </xdr:nvSpPr>
      <xdr:spPr>
        <a:xfrm>
          <a:off x="1955800" y="1386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38323</xdr:rowOff>
    </xdr:from>
    <xdr:to>
      <xdr:col>7</xdr:col>
      <xdr:colOff>31750</xdr:colOff>
      <xdr:row>82</xdr:row>
      <xdr:rowOff>139923</xdr:rowOff>
    </xdr:to>
    <xdr:sp macro="" textlink="">
      <xdr:nvSpPr>
        <xdr:cNvPr id="224" name="楕円 223"/>
        <xdr:cNvSpPr/>
      </xdr:nvSpPr>
      <xdr:spPr>
        <a:xfrm>
          <a:off x="1397000" y="1409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150100</xdr:rowOff>
    </xdr:from>
    <xdr:ext cx="762000" cy="259045"/>
    <xdr:sp macro="" textlink="">
      <xdr:nvSpPr>
        <xdr:cNvPr id="225" name="テキスト ボックス 224"/>
        <xdr:cNvSpPr txBox="1"/>
      </xdr:nvSpPr>
      <xdr:spPr>
        <a:xfrm>
          <a:off x="1066800" y="1386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itchFamily="50" charset="-128"/>
              <a:ea typeface="ＭＳ Ｐゴシック" pitchFamily="50" charset="-128"/>
              <a:cs typeface="+mn-cs"/>
            </a:rPr>
            <a:t>　類似団体平均を０</a:t>
          </a:r>
          <a:r>
            <a:rPr lang="ja-JP" altLang="en-US" sz="1300" b="0" i="0" baseline="0">
              <a:solidFill>
                <a:schemeClr val="dk1"/>
              </a:solidFill>
              <a:effectLst/>
              <a:latin typeface="ＭＳ Ｐゴシック" pitchFamily="50" charset="-128"/>
              <a:ea typeface="ＭＳ Ｐゴシック" pitchFamily="50" charset="-128"/>
              <a:cs typeface="+mn-cs"/>
            </a:rPr>
            <a:t>．７</a:t>
          </a:r>
          <a:r>
            <a:rPr lang="ja-JP" altLang="ja-JP" sz="1300" b="0" i="0" baseline="0">
              <a:solidFill>
                <a:schemeClr val="dk1"/>
              </a:solidFill>
              <a:effectLst/>
              <a:latin typeface="ＭＳ Ｐゴシック" pitchFamily="50" charset="-128"/>
              <a:ea typeface="ＭＳ Ｐゴシック" pitchFamily="50" charset="-128"/>
              <a:cs typeface="+mn-cs"/>
            </a:rPr>
            <a:t>ポイント上回っている。今後においても、引き続き適正な給与制度の運用に努める。</a:t>
          </a:r>
          <a:endParaRPr lang="ja-JP" altLang="ja-JP" sz="1300">
            <a:effectLst/>
            <a:latin typeface="ＭＳ Ｐゴシック" pitchFamily="50" charset="-128"/>
            <a:ea typeface="ＭＳ Ｐゴシック"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56832</xdr:rowOff>
    </xdr:from>
    <xdr:to>
      <xdr:col>81</xdr:col>
      <xdr:colOff>44450</xdr:colOff>
      <xdr:row>87</xdr:row>
      <xdr:rowOff>56832</xdr:rowOff>
    </xdr:to>
    <xdr:cxnSp macro="">
      <xdr:nvCxnSpPr>
        <xdr:cNvPr id="255" name="直線コネクタ 254"/>
        <xdr:cNvCxnSpPr/>
      </xdr:nvCxnSpPr>
      <xdr:spPr>
        <a:xfrm>
          <a:off x="16179800" y="149729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56832</xdr:rowOff>
    </xdr:from>
    <xdr:to>
      <xdr:col>77</xdr:col>
      <xdr:colOff>44450</xdr:colOff>
      <xdr:row>87</xdr:row>
      <xdr:rowOff>86995</xdr:rowOff>
    </xdr:to>
    <xdr:cxnSp macro="">
      <xdr:nvCxnSpPr>
        <xdr:cNvPr id="258" name="直線コネクタ 257"/>
        <xdr:cNvCxnSpPr/>
      </xdr:nvCxnSpPr>
      <xdr:spPr>
        <a:xfrm flipV="1">
          <a:off x="15290800" y="1497298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86995</xdr:rowOff>
    </xdr:from>
    <xdr:to>
      <xdr:col>72</xdr:col>
      <xdr:colOff>203200</xdr:colOff>
      <xdr:row>87</xdr:row>
      <xdr:rowOff>117157</xdr:rowOff>
    </xdr:to>
    <xdr:cxnSp macro="">
      <xdr:nvCxnSpPr>
        <xdr:cNvPr id="261" name="直線コネクタ 260"/>
        <xdr:cNvCxnSpPr/>
      </xdr:nvCxnSpPr>
      <xdr:spPr>
        <a:xfrm flipV="1">
          <a:off x="14401800" y="1500314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62864</xdr:rowOff>
    </xdr:from>
    <xdr:to>
      <xdr:col>68</xdr:col>
      <xdr:colOff>152400</xdr:colOff>
      <xdr:row>87</xdr:row>
      <xdr:rowOff>117157</xdr:rowOff>
    </xdr:to>
    <xdr:cxnSp macro="">
      <xdr:nvCxnSpPr>
        <xdr:cNvPr id="264" name="直線コネクタ 263"/>
        <xdr:cNvCxnSpPr/>
      </xdr:nvCxnSpPr>
      <xdr:spPr>
        <a:xfrm>
          <a:off x="13512800" y="14979014"/>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6032</xdr:rowOff>
    </xdr:from>
    <xdr:to>
      <xdr:col>81</xdr:col>
      <xdr:colOff>95250</xdr:colOff>
      <xdr:row>87</xdr:row>
      <xdr:rowOff>107632</xdr:rowOff>
    </xdr:to>
    <xdr:sp macro="" textlink="">
      <xdr:nvSpPr>
        <xdr:cNvPr id="274" name="楕円 273"/>
        <xdr:cNvSpPr/>
      </xdr:nvSpPr>
      <xdr:spPr>
        <a:xfrm>
          <a:off x="169672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149559</xdr:rowOff>
    </xdr:from>
    <xdr:ext cx="762000" cy="259045"/>
    <xdr:sp macro="" textlink="">
      <xdr:nvSpPr>
        <xdr:cNvPr id="275" name="給与水準   （国との比較）該当値テキスト"/>
        <xdr:cNvSpPr txBox="1"/>
      </xdr:nvSpPr>
      <xdr:spPr>
        <a:xfrm>
          <a:off x="17106900" y="1489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6032</xdr:rowOff>
    </xdr:from>
    <xdr:to>
      <xdr:col>77</xdr:col>
      <xdr:colOff>95250</xdr:colOff>
      <xdr:row>87</xdr:row>
      <xdr:rowOff>107632</xdr:rowOff>
    </xdr:to>
    <xdr:sp macro="" textlink="">
      <xdr:nvSpPr>
        <xdr:cNvPr id="276" name="楕円 275"/>
        <xdr:cNvSpPr/>
      </xdr:nvSpPr>
      <xdr:spPr>
        <a:xfrm>
          <a:off x="16129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92409</xdr:rowOff>
    </xdr:from>
    <xdr:ext cx="736600" cy="259045"/>
    <xdr:sp macro="" textlink="">
      <xdr:nvSpPr>
        <xdr:cNvPr id="277" name="テキスト ボックス 276"/>
        <xdr:cNvSpPr txBox="1"/>
      </xdr:nvSpPr>
      <xdr:spPr>
        <a:xfrm>
          <a:off x="15798800" y="15008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36195</xdr:rowOff>
    </xdr:from>
    <xdr:to>
      <xdr:col>73</xdr:col>
      <xdr:colOff>44450</xdr:colOff>
      <xdr:row>87</xdr:row>
      <xdr:rowOff>137795</xdr:rowOff>
    </xdr:to>
    <xdr:sp macro="" textlink="">
      <xdr:nvSpPr>
        <xdr:cNvPr id="278" name="楕円 277"/>
        <xdr:cNvSpPr/>
      </xdr:nvSpPr>
      <xdr:spPr>
        <a:xfrm>
          <a:off x="15240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122572</xdr:rowOff>
    </xdr:from>
    <xdr:ext cx="762000" cy="259045"/>
    <xdr:sp macro="" textlink="">
      <xdr:nvSpPr>
        <xdr:cNvPr id="279" name="テキスト ボックス 278"/>
        <xdr:cNvSpPr txBox="1"/>
      </xdr:nvSpPr>
      <xdr:spPr>
        <a:xfrm>
          <a:off x="14909800" y="150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66357</xdr:rowOff>
    </xdr:from>
    <xdr:to>
      <xdr:col>68</xdr:col>
      <xdr:colOff>203200</xdr:colOff>
      <xdr:row>87</xdr:row>
      <xdr:rowOff>167957</xdr:rowOff>
    </xdr:to>
    <xdr:sp macro="" textlink="">
      <xdr:nvSpPr>
        <xdr:cNvPr id="280" name="楕円 279"/>
        <xdr:cNvSpPr/>
      </xdr:nvSpPr>
      <xdr:spPr>
        <a:xfrm>
          <a:off x="14351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152734</xdr:rowOff>
    </xdr:from>
    <xdr:ext cx="762000" cy="259045"/>
    <xdr:sp macro="" textlink="">
      <xdr:nvSpPr>
        <xdr:cNvPr id="281" name="テキスト ボックス 280"/>
        <xdr:cNvSpPr txBox="1"/>
      </xdr:nvSpPr>
      <xdr:spPr>
        <a:xfrm>
          <a:off x="14020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12064</xdr:rowOff>
    </xdr:from>
    <xdr:to>
      <xdr:col>64</xdr:col>
      <xdr:colOff>152400</xdr:colOff>
      <xdr:row>87</xdr:row>
      <xdr:rowOff>113664</xdr:rowOff>
    </xdr:to>
    <xdr:sp macro="" textlink="">
      <xdr:nvSpPr>
        <xdr:cNvPr id="282" name="楕円 281"/>
        <xdr:cNvSpPr/>
      </xdr:nvSpPr>
      <xdr:spPr>
        <a:xfrm>
          <a:off x="13462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98441</xdr:rowOff>
    </xdr:from>
    <xdr:ext cx="762000" cy="259045"/>
    <xdr:sp macro="" textlink="">
      <xdr:nvSpPr>
        <xdr:cNvPr id="283" name="テキスト ボックス 282"/>
        <xdr:cNvSpPr txBox="1"/>
      </xdr:nvSpPr>
      <xdr:spPr>
        <a:xfrm>
          <a:off x="13131800" y="1501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itchFamily="50" charset="-128"/>
              <a:ea typeface="ＭＳ Ｐゴシック" pitchFamily="50" charset="-128"/>
              <a:cs typeface="+mn-cs"/>
            </a:rPr>
            <a:t>　概ね類似団体平均の職員数となっているが、今後についても、退職者不補充等による職員数の削減による人件費の削減や行財政改革への取組みを通じて、より適切な定員管理に努める。</a:t>
          </a:r>
          <a:endParaRPr lang="ja-JP" altLang="ja-JP" sz="1300">
            <a:effectLst/>
            <a:latin typeface="ＭＳ Ｐゴシック" pitchFamily="50" charset="-128"/>
            <a:ea typeface="ＭＳ Ｐゴシック"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136030</xdr:rowOff>
    </xdr:from>
    <xdr:to>
      <xdr:col>81</xdr:col>
      <xdr:colOff>44450</xdr:colOff>
      <xdr:row>61</xdr:row>
      <xdr:rowOff>144717</xdr:rowOff>
    </xdr:to>
    <xdr:cxnSp macro="">
      <xdr:nvCxnSpPr>
        <xdr:cNvPr id="315" name="直線コネクタ 314"/>
        <xdr:cNvCxnSpPr/>
      </xdr:nvCxnSpPr>
      <xdr:spPr>
        <a:xfrm>
          <a:off x="16179800" y="10594480"/>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129997</xdr:rowOff>
    </xdr:from>
    <xdr:to>
      <xdr:col>77</xdr:col>
      <xdr:colOff>44450</xdr:colOff>
      <xdr:row>61</xdr:row>
      <xdr:rowOff>136030</xdr:rowOff>
    </xdr:to>
    <xdr:cxnSp macro="">
      <xdr:nvCxnSpPr>
        <xdr:cNvPr id="318" name="直線コネクタ 317"/>
        <xdr:cNvCxnSpPr/>
      </xdr:nvCxnSpPr>
      <xdr:spPr>
        <a:xfrm>
          <a:off x="15290800" y="1058844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104178</xdr:rowOff>
    </xdr:from>
    <xdr:to>
      <xdr:col>72</xdr:col>
      <xdr:colOff>203200</xdr:colOff>
      <xdr:row>61</xdr:row>
      <xdr:rowOff>129997</xdr:rowOff>
    </xdr:to>
    <xdr:cxnSp macro="">
      <xdr:nvCxnSpPr>
        <xdr:cNvPr id="321" name="直線コネクタ 320"/>
        <xdr:cNvCxnSpPr/>
      </xdr:nvCxnSpPr>
      <xdr:spPr>
        <a:xfrm>
          <a:off x="14401800" y="10562628"/>
          <a:ext cx="889000" cy="2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87529</xdr:rowOff>
    </xdr:from>
    <xdr:to>
      <xdr:col>68</xdr:col>
      <xdr:colOff>152400</xdr:colOff>
      <xdr:row>61</xdr:row>
      <xdr:rowOff>104178</xdr:rowOff>
    </xdr:to>
    <xdr:cxnSp macro="">
      <xdr:nvCxnSpPr>
        <xdr:cNvPr id="324" name="直線コネクタ 323"/>
        <xdr:cNvCxnSpPr/>
      </xdr:nvCxnSpPr>
      <xdr:spPr>
        <a:xfrm>
          <a:off x="13512800" y="10545979"/>
          <a:ext cx="8890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93917</xdr:rowOff>
    </xdr:from>
    <xdr:to>
      <xdr:col>81</xdr:col>
      <xdr:colOff>95250</xdr:colOff>
      <xdr:row>62</xdr:row>
      <xdr:rowOff>24067</xdr:rowOff>
    </xdr:to>
    <xdr:sp macro="" textlink="">
      <xdr:nvSpPr>
        <xdr:cNvPr id="334" name="楕円 333"/>
        <xdr:cNvSpPr/>
      </xdr:nvSpPr>
      <xdr:spPr>
        <a:xfrm>
          <a:off x="16967200" y="1055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65994</xdr:rowOff>
    </xdr:from>
    <xdr:ext cx="762000" cy="259045"/>
    <xdr:sp macro="" textlink="">
      <xdr:nvSpPr>
        <xdr:cNvPr id="335" name="定員管理の状況該当値テキスト"/>
        <xdr:cNvSpPr txBox="1"/>
      </xdr:nvSpPr>
      <xdr:spPr>
        <a:xfrm>
          <a:off x="17106900" y="1052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85230</xdr:rowOff>
    </xdr:from>
    <xdr:to>
      <xdr:col>77</xdr:col>
      <xdr:colOff>95250</xdr:colOff>
      <xdr:row>62</xdr:row>
      <xdr:rowOff>15380</xdr:rowOff>
    </xdr:to>
    <xdr:sp macro="" textlink="">
      <xdr:nvSpPr>
        <xdr:cNvPr id="336" name="楕円 335"/>
        <xdr:cNvSpPr/>
      </xdr:nvSpPr>
      <xdr:spPr>
        <a:xfrm>
          <a:off x="16129000" y="105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25557</xdr:rowOff>
    </xdr:from>
    <xdr:ext cx="736600" cy="259045"/>
    <xdr:sp macro="" textlink="">
      <xdr:nvSpPr>
        <xdr:cNvPr id="337" name="テキスト ボックス 336"/>
        <xdr:cNvSpPr txBox="1"/>
      </xdr:nvSpPr>
      <xdr:spPr>
        <a:xfrm>
          <a:off x="15798800" y="1031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79197</xdr:rowOff>
    </xdr:from>
    <xdr:to>
      <xdr:col>73</xdr:col>
      <xdr:colOff>44450</xdr:colOff>
      <xdr:row>62</xdr:row>
      <xdr:rowOff>9347</xdr:rowOff>
    </xdr:to>
    <xdr:sp macro="" textlink="">
      <xdr:nvSpPr>
        <xdr:cNvPr id="338" name="楕円 337"/>
        <xdr:cNvSpPr/>
      </xdr:nvSpPr>
      <xdr:spPr>
        <a:xfrm>
          <a:off x="15240000" y="1053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165574</xdr:rowOff>
    </xdr:from>
    <xdr:ext cx="762000" cy="259045"/>
    <xdr:sp macro="" textlink="">
      <xdr:nvSpPr>
        <xdr:cNvPr id="339" name="テキスト ボックス 338"/>
        <xdr:cNvSpPr txBox="1"/>
      </xdr:nvSpPr>
      <xdr:spPr>
        <a:xfrm>
          <a:off x="14909800" y="1062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53378</xdr:rowOff>
    </xdr:from>
    <xdr:to>
      <xdr:col>68</xdr:col>
      <xdr:colOff>203200</xdr:colOff>
      <xdr:row>61</xdr:row>
      <xdr:rowOff>154978</xdr:rowOff>
    </xdr:to>
    <xdr:sp macro="" textlink="">
      <xdr:nvSpPr>
        <xdr:cNvPr id="340" name="楕円 339"/>
        <xdr:cNvSpPr/>
      </xdr:nvSpPr>
      <xdr:spPr>
        <a:xfrm>
          <a:off x="14351000" y="1051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165155</xdr:rowOff>
    </xdr:from>
    <xdr:ext cx="762000" cy="259045"/>
    <xdr:sp macro="" textlink="">
      <xdr:nvSpPr>
        <xdr:cNvPr id="341" name="テキスト ボックス 340"/>
        <xdr:cNvSpPr txBox="1"/>
      </xdr:nvSpPr>
      <xdr:spPr>
        <a:xfrm>
          <a:off x="14020800" y="1028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36729</xdr:rowOff>
    </xdr:from>
    <xdr:to>
      <xdr:col>64</xdr:col>
      <xdr:colOff>152400</xdr:colOff>
      <xdr:row>61</xdr:row>
      <xdr:rowOff>138329</xdr:rowOff>
    </xdr:to>
    <xdr:sp macro="" textlink="">
      <xdr:nvSpPr>
        <xdr:cNvPr id="342" name="楕円 341"/>
        <xdr:cNvSpPr/>
      </xdr:nvSpPr>
      <xdr:spPr>
        <a:xfrm>
          <a:off x="13462000" y="104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148506</xdr:rowOff>
    </xdr:from>
    <xdr:ext cx="762000" cy="259045"/>
    <xdr:sp macro="" textlink="">
      <xdr:nvSpPr>
        <xdr:cNvPr id="343" name="テキスト ボックス 342"/>
        <xdr:cNvSpPr txBox="1"/>
      </xdr:nvSpPr>
      <xdr:spPr>
        <a:xfrm>
          <a:off x="13131800" y="10264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300" b="0" i="0" baseline="0">
              <a:solidFill>
                <a:schemeClr val="dk1"/>
              </a:solidFill>
              <a:effectLst/>
              <a:latin typeface="ＭＳ Ｐゴシック" pitchFamily="50" charset="-128"/>
              <a:ea typeface="ＭＳ Ｐゴシック" pitchFamily="50" charset="-128"/>
              <a:cs typeface="+mn-cs"/>
            </a:rPr>
            <a:t>類似団体平均と比べると６．４ポイント上回っている。</a:t>
          </a:r>
          <a:r>
            <a:rPr lang="ja-JP" altLang="ja-JP" sz="1300" b="0" i="0" baseline="0">
              <a:solidFill>
                <a:schemeClr val="dk1"/>
              </a:solidFill>
              <a:effectLst/>
              <a:latin typeface="ＭＳ Ｐゴシック" pitchFamily="50" charset="-128"/>
              <a:ea typeface="ＭＳ Ｐゴシック" pitchFamily="50" charset="-128"/>
              <a:cs typeface="+mn-cs"/>
            </a:rPr>
            <a:t>この要因は、</a:t>
          </a:r>
          <a:r>
            <a:rPr lang="ja-JP" altLang="en-US" sz="1300" b="0" i="0" baseline="0">
              <a:solidFill>
                <a:schemeClr val="dk1"/>
              </a:solidFill>
              <a:effectLst/>
              <a:latin typeface="ＭＳ Ｐゴシック" pitchFamily="50" charset="-128"/>
              <a:ea typeface="ＭＳ Ｐゴシック" pitchFamily="50" charset="-128"/>
              <a:cs typeface="+mn-cs"/>
            </a:rPr>
            <a:t>地域経済・雇用対策費に係る単位費用の減や公債費に係る算入額（元利償還金）の減などに伴い平成２９年度普通交付税が減少したこと</a:t>
          </a:r>
          <a:r>
            <a:rPr lang="ja-JP" altLang="ja-JP" sz="1300" b="0" i="0" baseline="0">
              <a:solidFill>
                <a:schemeClr val="dk1"/>
              </a:solidFill>
              <a:effectLst/>
              <a:latin typeface="ＭＳ Ｐゴシック" pitchFamily="50" charset="-128"/>
              <a:ea typeface="ＭＳ Ｐゴシック" pitchFamily="50" charset="-128"/>
              <a:cs typeface="+mn-cs"/>
            </a:rPr>
            <a:t>により、実質公債費比率は増加した。</a:t>
          </a:r>
          <a:endParaRPr lang="ja-JP" altLang="ja-JP" sz="1300">
            <a:effectLst/>
            <a:latin typeface="ＭＳ Ｐゴシック" pitchFamily="50" charset="-128"/>
            <a:ea typeface="ＭＳ Ｐゴシック"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68580</xdr:rowOff>
    </xdr:from>
    <xdr:to>
      <xdr:col>81</xdr:col>
      <xdr:colOff>44450</xdr:colOff>
      <xdr:row>44</xdr:row>
      <xdr:rowOff>124883</xdr:rowOff>
    </xdr:to>
    <xdr:cxnSp macro="">
      <xdr:nvCxnSpPr>
        <xdr:cNvPr id="376" name="直線コネクタ 375"/>
        <xdr:cNvCxnSpPr/>
      </xdr:nvCxnSpPr>
      <xdr:spPr>
        <a:xfrm>
          <a:off x="16179800" y="761238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36406</xdr:rowOff>
    </xdr:from>
    <xdr:to>
      <xdr:col>77</xdr:col>
      <xdr:colOff>44450</xdr:colOff>
      <xdr:row>44</xdr:row>
      <xdr:rowOff>68580</xdr:rowOff>
    </xdr:to>
    <xdr:cxnSp macro="">
      <xdr:nvCxnSpPr>
        <xdr:cNvPr id="379" name="直線コネクタ 378"/>
        <xdr:cNvCxnSpPr/>
      </xdr:nvCxnSpPr>
      <xdr:spPr>
        <a:xfrm>
          <a:off x="15290800" y="75802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36406</xdr:rowOff>
    </xdr:from>
    <xdr:to>
      <xdr:col>72</xdr:col>
      <xdr:colOff>203200</xdr:colOff>
      <xdr:row>44</xdr:row>
      <xdr:rowOff>100754</xdr:rowOff>
    </xdr:to>
    <xdr:cxnSp macro="">
      <xdr:nvCxnSpPr>
        <xdr:cNvPr id="382" name="直線コネクタ 381"/>
        <xdr:cNvCxnSpPr/>
      </xdr:nvCxnSpPr>
      <xdr:spPr>
        <a:xfrm flipV="1">
          <a:off x="14401800" y="75802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100754</xdr:rowOff>
    </xdr:from>
    <xdr:to>
      <xdr:col>68</xdr:col>
      <xdr:colOff>152400</xdr:colOff>
      <xdr:row>45</xdr:row>
      <xdr:rowOff>25823</xdr:rowOff>
    </xdr:to>
    <xdr:cxnSp macro="">
      <xdr:nvCxnSpPr>
        <xdr:cNvPr id="385" name="直線コネクタ 384"/>
        <xdr:cNvCxnSpPr/>
      </xdr:nvCxnSpPr>
      <xdr:spPr>
        <a:xfrm flipV="1">
          <a:off x="13512800" y="764455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9" name="テキスト ボックス 388"/>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74083</xdr:rowOff>
    </xdr:from>
    <xdr:to>
      <xdr:col>81</xdr:col>
      <xdr:colOff>95250</xdr:colOff>
      <xdr:row>45</xdr:row>
      <xdr:rowOff>4233</xdr:rowOff>
    </xdr:to>
    <xdr:sp macro="" textlink="">
      <xdr:nvSpPr>
        <xdr:cNvPr id="395" name="楕円 394"/>
        <xdr:cNvSpPr/>
      </xdr:nvSpPr>
      <xdr:spPr>
        <a:xfrm>
          <a:off x="16967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46160</xdr:rowOff>
    </xdr:from>
    <xdr:ext cx="762000" cy="259045"/>
    <xdr:sp macro="" textlink="">
      <xdr:nvSpPr>
        <xdr:cNvPr id="396" name="公債費負担の状況該当値テキスト"/>
        <xdr:cNvSpPr txBox="1"/>
      </xdr:nvSpPr>
      <xdr:spPr>
        <a:xfrm>
          <a:off x="17106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17780</xdr:rowOff>
    </xdr:from>
    <xdr:to>
      <xdr:col>77</xdr:col>
      <xdr:colOff>95250</xdr:colOff>
      <xdr:row>44</xdr:row>
      <xdr:rowOff>119380</xdr:rowOff>
    </xdr:to>
    <xdr:sp macro="" textlink="">
      <xdr:nvSpPr>
        <xdr:cNvPr id="397" name="楕円 396"/>
        <xdr:cNvSpPr/>
      </xdr:nvSpPr>
      <xdr:spPr>
        <a:xfrm>
          <a:off x="16129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104157</xdr:rowOff>
    </xdr:from>
    <xdr:ext cx="736600" cy="259045"/>
    <xdr:sp macro="" textlink="">
      <xdr:nvSpPr>
        <xdr:cNvPr id="398" name="テキスト ボックス 397"/>
        <xdr:cNvSpPr txBox="1"/>
      </xdr:nvSpPr>
      <xdr:spPr>
        <a:xfrm>
          <a:off x="15798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157056</xdr:rowOff>
    </xdr:from>
    <xdr:to>
      <xdr:col>73</xdr:col>
      <xdr:colOff>44450</xdr:colOff>
      <xdr:row>44</xdr:row>
      <xdr:rowOff>87206</xdr:rowOff>
    </xdr:to>
    <xdr:sp macro="" textlink="">
      <xdr:nvSpPr>
        <xdr:cNvPr id="399" name="楕円 398"/>
        <xdr:cNvSpPr/>
      </xdr:nvSpPr>
      <xdr:spPr>
        <a:xfrm>
          <a:off x="15240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71983</xdr:rowOff>
    </xdr:from>
    <xdr:ext cx="762000" cy="259045"/>
    <xdr:sp macro="" textlink="">
      <xdr:nvSpPr>
        <xdr:cNvPr id="400" name="テキスト ボックス 399"/>
        <xdr:cNvSpPr txBox="1"/>
      </xdr:nvSpPr>
      <xdr:spPr>
        <a:xfrm>
          <a:off x="14909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49954</xdr:rowOff>
    </xdr:from>
    <xdr:to>
      <xdr:col>68</xdr:col>
      <xdr:colOff>203200</xdr:colOff>
      <xdr:row>44</xdr:row>
      <xdr:rowOff>151554</xdr:rowOff>
    </xdr:to>
    <xdr:sp macro="" textlink="">
      <xdr:nvSpPr>
        <xdr:cNvPr id="401" name="楕円 400"/>
        <xdr:cNvSpPr/>
      </xdr:nvSpPr>
      <xdr:spPr>
        <a:xfrm>
          <a:off x="14351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136331</xdr:rowOff>
    </xdr:from>
    <xdr:ext cx="762000" cy="259045"/>
    <xdr:sp macro="" textlink="">
      <xdr:nvSpPr>
        <xdr:cNvPr id="402" name="テキスト ボックス 401"/>
        <xdr:cNvSpPr txBox="1"/>
      </xdr:nvSpPr>
      <xdr:spPr>
        <a:xfrm>
          <a:off x="14020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146473</xdr:rowOff>
    </xdr:from>
    <xdr:to>
      <xdr:col>64</xdr:col>
      <xdr:colOff>152400</xdr:colOff>
      <xdr:row>45</xdr:row>
      <xdr:rowOff>76623</xdr:rowOff>
    </xdr:to>
    <xdr:sp macro="" textlink="">
      <xdr:nvSpPr>
        <xdr:cNvPr id="403" name="楕円 402"/>
        <xdr:cNvSpPr/>
      </xdr:nvSpPr>
      <xdr:spPr>
        <a:xfrm>
          <a:off x="13462000" y="76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61400</xdr:rowOff>
    </xdr:from>
    <xdr:ext cx="762000" cy="259045"/>
    <xdr:sp macro="" textlink="">
      <xdr:nvSpPr>
        <xdr:cNvPr id="404" name="テキスト ボックス 403"/>
        <xdr:cNvSpPr txBox="1"/>
      </xdr:nvSpPr>
      <xdr:spPr>
        <a:xfrm>
          <a:off x="13131800" y="777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itchFamily="50" charset="-128"/>
              <a:ea typeface="ＭＳ Ｐゴシック" pitchFamily="50" charset="-128"/>
              <a:cs typeface="+mn-cs"/>
            </a:rPr>
            <a:t>　前年度に比べ</a:t>
          </a:r>
          <a:r>
            <a:rPr lang="ja-JP" altLang="en-US" sz="1300" b="0" i="0" baseline="0">
              <a:solidFill>
                <a:schemeClr val="dk1"/>
              </a:solidFill>
              <a:effectLst/>
              <a:latin typeface="ＭＳ Ｐゴシック" pitchFamily="50" charset="-128"/>
              <a:ea typeface="ＭＳ Ｐゴシック" pitchFamily="50" charset="-128"/>
              <a:cs typeface="+mn-cs"/>
            </a:rPr>
            <a:t>２６</a:t>
          </a:r>
          <a:r>
            <a:rPr lang="ja-JP" altLang="ja-JP" sz="1300" b="0" i="0" baseline="0">
              <a:solidFill>
                <a:schemeClr val="dk1"/>
              </a:solidFill>
              <a:effectLst/>
              <a:latin typeface="ＭＳ Ｐゴシック" pitchFamily="50" charset="-128"/>
              <a:ea typeface="ＭＳ Ｐゴシック" pitchFamily="50" charset="-128"/>
              <a:cs typeface="+mn-cs"/>
            </a:rPr>
            <a:t>．</a:t>
          </a:r>
          <a:r>
            <a:rPr lang="ja-JP" altLang="en-US" sz="1300" b="0" i="0" baseline="0">
              <a:solidFill>
                <a:schemeClr val="dk1"/>
              </a:solidFill>
              <a:effectLst/>
              <a:latin typeface="ＭＳ Ｐゴシック" pitchFamily="50" charset="-128"/>
              <a:ea typeface="ＭＳ Ｐゴシック" pitchFamily="50" charset="-128"/>
              <a:cs typeface="+mn-cs"/>
            </a:rPr>
            <a:t>３</a:t>
          </a:r>
          <a:r>
            <a:rPr lang="ja-JP" altLang="ja-JP" sz="1300" b="0" i="0" baseline="0">
              <a:solidFill>
                <a:schemeClr val="dk1"/>
              </a:solidFill>
              <a:effectLst/>
              <a:latin typeface="ＭＳ Ｐゴシック" pitchFamily="50" charset="-128"/>
              <a:ea typeface="ＭＳ Ｐゴシック" pitchFamily="50" charset="-128"/>
              <a:cs typeface="+mn-cs"/>
            </a:rPr>
            <a:t>ポイント減少している。本町では、財政の健全化を図るため、平成１７年度より地方債の発行を伴う普通建設事業の段階的縮減を図ってきたことに伴い、地方債の償還額等に充てることのできる基金が増加したことにより、将来負担比率は減少した。</a:t>
          </a:r>
          <a:endParaRPr lang="ja-JP" altLang="ja-JP" sz="1300">
            <a:effectLst/>
            <a:latin typeface="ＭＳ Ｐゴシック" pitchFamily="50" charset="-128"/>
            <a:ea typeface="ＭＳ Ｐゴシック"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126637</xdr:rowOff>
    </xdr:from>
    <xdr:to>
      <xdr:col>81</xdr:col>
      <xdr:colOff>44450</xdr:colOff>
      <xdr:row>17</xdr:row>
      <xdr:rowOff>65587</xdr:rowOff>
    </xdr:to>
    <xdr:cxnSp macro="">
      <xdr:nvCxnSpPr>
        <xdr:cNvPr id="440" name="直線コネクタ 439"/>
        <xdr:cNvCxnSpPr/>
      </xdr:nvCxnSpPr>
      <xdr:spPr>
        <a:xfrm flipV="1">
          <a:off x="16179800" y="2526937"/>
          <a:ext cx="838200" cy="45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1"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164646</xdr:rowOff>
    </xdr:from>
    <xdr:to>
      <xdr:col>77</xdr:col>
      <xdr:colOff>44450</xdr:colOff>
      <xdr:row>17</xdr:row>
      <xdr:rowOff>65587</xdr:rowOff>
    </xdr:to>
    <xdr:cxnSp macro="">
      <xdr:nvCxnSpPr>
        <xdr:cNvPr id="443" name="直線コネクタ 442"/>
        <xdr:cNvCxnSpPr/>
      </xdr:nvCxnSpPr>
      <xdr:spPr>
        <a:xfrm>
          <a:off x="15290800" y="29078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4" name="フローチャート: 判断 44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5" name="テキスト ボックス 44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164646</xdr:rowOff>
    </xdr:from>
    <xdr:to>
      <xdr:col>72</xdr:col>
      <xdr:colOff>203200</xdr:colOff>
      <xdr:row>17</xdr:row>
      <xdr:rowOff>137976</xdr:rowOff>
    </xdr:to>
    <xdr:cxnSp macro="">
      <xdr:nvCxnSpPr>
        <xdr:cNvPr id="446" name="直線コネクタ 445"/>
        <xdr:cNvCxnSpPr/>
      </xdr:nvCxnSpPr>
      <xdr:spPr>
        <a:xfrm flipV="1">
          <a:off x="14401800" y="290784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53521</xdr:rowOff>
    </xdr:from>
    <xdr:to>
      <xdr:col>68</xdr:col>
      <xdr:colOff>152400</xdr:colOff>
      <xdr:row>17</xdr:row>
      <xdr:rowOff>137976</xdr:rowOff>
    </xdr:to>
    <xdr:cxnSp macro="">
      <xdr:nvCxnSpPr>
        <xdr:cNvPr id="449" name="直線コネクタ 448"/>
        <xdr:cNvCxnSpPr/>
      </xdr:nvCxnSpPr>
      <xdr:spPr>
        <a:xfrm>
          <a:off x="13512800" y="2968171"/>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75837</xdr:rowOff>
    </xdr:from>
    <xdr:to>
      <xdr:col>81</xdr:col>
      <xdr:colOff>95250</xdr:colOff>
      <xdr:row>15</xdr:row>
      <xdr:rowOff>5987</xdr:rowOff>
    </xdr:to>
    <xdr:sp macro="" textlink="">
      <xdr:nvSpPr>
        <xdr:cNvPr id="459" name="楕円 458"/>
        <xdr:cNvSpPr/>
      </xdr:nvSpPr>
      <xdr:spPr>
        <a:xfrm>
          <a:off x="16967200" y="24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47914</xdr:rowOff>
    </xdr:from>
    <xdr:ext cx="762000" cy="259045"/>
    <xdr:sp macro="" textlink="">
      <xdr:nvSpPr>
        <xdr:cNvPr id="460" name="将来負担の状況該当値テキスト"/>
        <xdr:cNvSpPr txBox="1"/>
      </xdr:nvSpPr>
      <xdr:spPr>
        <a:xfrm>
          <a:off x="17106900" y="2448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14787</xdr:rowOff>
    </xdr:from>
    <xdr:to>
      <xdr:col>77</xdr:col>
      <xdr:colOff>95250</xdr:colOff>
      <xdr:row>17</xdr:row>
      <xdr:rowOff>116387</xdr:rowOff>
    </xdr:to>
    <xdr:sp macro="" textlink="">
      <xdr:nvSpPr>
        <xdr:cNvPr id="461" name="楕円 460"/>
        <xdr:cNvSpPr/>
      </xdr:nvSpPr>
      <xdr:spPr>
        <a:xfrm>
          <a:off x="16129000" y="292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101164</xdr:rowOff>
    </xdr:from>
    <xdr:ext cx="736600" cy="259045"/>
    <xdr:sp macro="" textlink="">
      <xdr:nvSpPr>
        <xdr:cNvPr id="462" name="テキスト ボックス 461"/>
        <xdr:cNvSpPr txBox="1"/>
      </xdr:nvSpPr>
      <xdr:spPr>
        <a:xfrm>
          <a:off x="15798800" y="3015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113846</xdr:rowOff>
    </xdr:from>
    <xdr:to>
      <xdr:col>73</xdr:col>
      <xdr:colOff>44450</xdr:colOff>
      <xdr:row>17</xdr:row>
      <xdr:rowOff>43996</xdr:rowOff>
    </xdr:to>
    <xdr:sp macro="" textlink="">
      <xdr:nvSpPr>
        <xdr:cNvPr id="463" name="楕円 462"/>
        <xdr:cNvSpPr/>
      </xdr:nvSpPr>
      <xdr:spPr>
        <a:xfrm>
          <a:off x="15240000" y="285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28773</xdr:rowOff>
    </xdr:from>
    <xdr:ext cx="762000" cy="259045"/>
    <xdr:sp macro="" textlink="">
      <xdr:nvSpPr>
        <xdr:cNvPr id="464" name="テキスト ボックス 463"/>
        <xdr:cNvSpPr txBox="1"/>
      </xdr:nvSpPr>
      <xdr:spPr>
        <a:xfrm>
          <a:off x="14909800" y="294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87176</xdr:rowOff>
    </xdr:from>
    <xdr:to>
      <xdr:col>68</xdr:col>
      <xdr:colOff>203200</xdr:colOff>
      <xdr:row>18</xdr:row>
      <xdr:rowOff>17326</xdr:rowOff>
    </xdr:to>
    <xdr:sp macro="" textlink="">
      <xdr:nvSpPr>
        <xdr:cNvPr id="465" name="楕円 464"/>
        <xdr:cNvSpPr/>
      </xdr:nvSpPr>
      <xdr:spPr>
        <a:xfrm>
          <a:off x="14351000" y="300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2103</xdr:rowOff>
    </xdr:from>
    <xdr:ext cx="762000" cy="259045"/>
    <xdr:sp macro="" textlink="">
      <xdr:nvSpPr>
        <xdr:cNvPr id="466" name="テキスト ボックス 465"/>
        <xdr:cNvSpPr txBox="1"/>
      </xdr:nvSpPr>
      <xdr:spPr>
        <a:xfrm>
          <a:off x="14020800" y="3088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2721</xdr:rowOff>
    </xdr:from>
    <xdr:to>
      <xdr:col>64</xdr:col>
      <xdr:colOff>152400</xdr:colOff>
      <xdr:row>17</xdr:row>
      <xdr:rowOff>104321</xdr:rowOff>
    </xdr:to>
    <xdr:sp macro="" textlink="">
      <xdr:nvSpPr>
        <xdr:cNvPr id="467" name="楕円 466"/>
        <xdr:cNvSpPr/>
      </xdr:nvSpPr>
      <xdr:spPr>
        <a:xfrm>
          <a:off x="13462000" y="2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89098</xdr:rowOff>
    </xdr:from>
    <xdr:ext cx="762000" cy="259045"/>
    <xdr:sp macro="" textlink="">
      <xdr:nvSpPr>
        <xdr:cNvPr id="468" name="テキスト ボックス 467"/>
        <xdr:cNvSpPr txBox="1"/>
      </xdr:nvSpPr>
      <xdr:spPr>
        <a:xfrm>
          <a:off x="131318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北海道豊富町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3,991
3,963
520.69
6,483,790
5,897,613
583,377
3,381,487
6,623,347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itchFamily="50" charset="-128"/>
              <a:ea typeface="ＭＳ Ｐゴシック" pitchFamily="50" charset="-128"/>
              <a:cs typeface="+mn-cs"/>
            </a:rPr>
            <a:t>　人件費に係る経常収支比率は、類似団体平均を６．</a:t>
          </a:r>
          <a:r>
            <a:rPr lang="ja-JP" altLang="en-US" sz="1300" b="0" i="0" baseline="0">
              <a:solidFill>
                <a:schemeClr val="dk1"/>
              </a:solidFill>
              <a:effectLst/>
              <a:latin typeface="ＭＳ Ｐゴシック" pitchFamily="50" charset="-128"/>
              <a:ea typeface="ＭＳ Ｐゴシック" pitchFamily="50" charset="-128"/>
              <a:cs typeface="+mn-cs"/>
            </a:rPr>
            <a:t>１</a:t>
          </a:r>
          <a:r>
            <a:rPr lang="ja-JP" altLang="ja-JP" sz="1300" b="0" i="0" baseline="0">
              <a:solidFill>
                <a:schemeClr val="dk1"/>
              </a:solidFill>
              <a:effectLst/>
              <a:latin typeface="ＭＳ Ｐゴシック" pitchFamily="50" charset="-128"/>
              <a:ea typeface="ＭＳ Ｐゴシック" pitchFamily="50" charset="-128"/>
              <a:cs typeface="+mn-cs"/>
            </a:rPr>
            <a:t>ポイント下回る結果となっている。今後においても、退職者不補充等による職員数の削減による人件費の削減、行財政改革への取組みを通じて、人件費の抑制を図っていきたい。</a:t>
          </a:r>
          <a:endParaRPr lang="ja-JP" altLang="ja-JP" sz="1300">
            <a:effectLst/>
            <a:latin typeface="ＭＳ Ｐゴシック" pitchFamily="50" charset="-128"/>
            <a:ea typeface="ＭＳ Ｐゴシック"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42418</xdr:rowOff>
    </xdr:from>
    <xdr:to>
      <xdr:col>24</xdr:col>
      <xdr:colOff>25400</xdr:colOff>
      <xdr:row>35</xdr:row>
      <xdr:rowOff>69850</xdr:rowOff>
    </xdr:to>
    <xdr:cxnSp macro="">
      <xdr:nvCxnSpPr>
        <xdr:cNvPr id="64" name="直線コネクタ 63"/>
        <xdr:cNvCxnSpPr/>
      </xdr:nvCxnSpPr>
      <xdr:spPr>
        <a:xfrm>
          <a:off x="3987800" y="60431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28702</xdr:rowOff>
    </xdr:from>
    <xdr:to>
      <xdr:col>19</xdr:col>
      <xdr:colOff>187325</xdr:colOff>
      <xdr:row>35</xdr:row>
      <xdr:rowOff>42418</xdr:rowOff>
    </xdr:to>
    <xdr:cxnSp macro="">
      <xdr:nvCxnSpPr>
        <xdr:cNvPr id="67" name="直線コネクタ 66"/>
        <xdr:cNvCxnSpPr/>
      </xdr:nvCxnSpPr>
      <xdr:spPr>
        <a:xfrm>
          <a:off x="3098800" y="60294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19558</xdr:rowOff>
    </xdr:from>
    <xdr:to>
      <xdr:col>15</xdr:col>
      <xdr:colOff>98425</xdr:colOff>
      <xdr:row>35</xdr:row>
      <xdr:rowOff>28702</xdr:rowOff>
    </xdr:to>
    <xdr:cxnSp macro="">
      <xdr:nvCxnSpPr>
        <xdr:cNvPr id="70" name="直線コネクタ 69"/>
        <xdr:cNvCxnSpPr/>
      </xdr:nvCxnSpPr>
      <xdr:spPr>
        <a:xfrm>
          <a:off x="2209800" y="60203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19558</xdr:rowOff>
    </xdr:from>
    <xdr:to>
      <xdr:col>11</xdr:col>
      <xdr:colOff>9525</xdr:colOff>
      <xdr:row>35</xdr:row>
      <xdr:rowOff>24130</xdr:rowOff>
    </xdr:to>
    <xdr:cxnSp macro="">
      <xdr:nvCxnSpPr>
        <xdr:cNvPr id="73" name="直線コネクタ 72"/>
        <xdr:cNvCxnSpPr/>
      </xdr:nvCxnSpPr>
      <xdr:spPr>
        <a:xfrm flipV="1">
          <a:off x="1320800" y="60203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3" name="楕円 82"/>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4" name="人件費該当値テキスト"/>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163068</xdr:rowOff>
    </xdr:from>
    <xdr:to>
      <xdr:col>20</xdr:col>
      <xdr:colOff>38100</xdr:colOff>
      <xdr:row>35</xdr:row>
      <xdr:rowOff>93218</xdr:rowOff>
    </xdr:to>
    <xdr:sp macro="" textlink="">
      <xdr:nvSpPr>
        <xdr:cNvPr id="85" name="楕円 84"/>
        <xdr:cNvSpPr/>
      </xdr:nvSpPr>
      <xdr:spPr>
        <a:xfrm>
          <a:off x="3937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103395</xdr:rowOff>
    </xdr:from>
    <xdr:ext cx="736600" cy="259045"/>
    <xdr:sp macro="" textlink="">
      <xdr:nvSpPr>
        <xdr:cNvPr id="86" name="テキスト ボックス 85"/>
        <xdr:cNvSpPr txBox="1"/>
      </xdr:nvSpPr>
      <xdr:spPr>
        <a:xfrm>
          <a:off x="3606800" y="576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149352</xdr:rowOff>
    </xdr:from>
    <xdr:to>
      <xdr:col>15</xdr:col>
      <xdr:colOff>149225</xdr:colOff>
      <xdr:row>35</xdr:row>
      <xdr:rowOff>79502</xdr:rowOff>
    </xdr:to>
    <xdr:sp macro="" textlink="">
      <xdr:nvSpPr>
        <xdr:cNvPr id="87" name="楕円 86"/>
        <xdr:cNvSpPr/>
      </xdr:nvSpPr>
      <xdr:spPr>
        <a:xfrm>
          <a:off x="3048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89679</xdr:rowOff>
    </xdr:from>
    <xdr:ext cx="762000" cy="259045"/>
    <xdr:sp macro="" textlink="">
      <xdr:nvSpPr>
        <xdr:cNvPr id="88" name="テキスト ボックス 87"/>
        <xdr:cNvSpPr txBox="1"/>
      </xdr:nvSpPr>
      <xdr:spPr>
        <a:xfrm>
          <a:off x="2717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140208</xdr:rowOff>
    </xdr:from>
    <xdr:to>
      <xdr:col>11</xdr:col>
      <xdr:colOff>60325</xdr:colOff>
      <xdr:row>35</xdr:row>
      <xdr:rowOff>70358</xdr:rowOff>
    </xdr:to>
    <xdr:sp macro="" textlink="">
      <xdr:nvSpPr>
        <xdr:cNvPr id="89" name="楕円 88"/>
        <xdr:cNvSpPr/>
      </xdr:nvSpPr>
      <xdr:spPr>
        <a:xfrm>
          <a:off x="2159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80535</xdr:rowOff>
    </xdr:from>
    <xdr:ext cx="762000" cy="259045"/>
    <xdr:sp macro="" textlink="">
      <xdr:nvSpPr>
        <xdr:cNvPr id="90" name="テキスト ボックス 89"/>
        <xdr:cNvSpPr txBox="1"/>
      </xdr:nvSpPr>
      <xdr:spPr>
        <a:xfrm>
          <a:off x="1828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144780</xdr:rowOff>
    </xdr:from>
    <xdr:to>
      <xdr:col>6</xdr:col>
      <xdr:colOff>171450</xdr:colOff>
      <xdr:row>35</xdr:row>
      <xdr:rowOff>74930</xdr:rowOff>
    </xdr:to>
    <xdr:sp macro="" textlink="">
      <xdr:nvSpPr>
        <xdr:cNvPr id="91" name="楕円 90"/>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85107</xdr:rowOff>
    </xdr:from>
    <xdr:ext cx="762000" cy="259045"/>
    <xdr:sp macro="" textlink="">
      <xdr:nvSpPr>
        <xdr:cNvPr id="92" name="テキスト ボックス 91"/>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itchFamily="50" charset="-128"/>
              <a:ea typeface="ＭＳ Ｐゴシック" pitchFamily="50" charset="-128"/>
              <a:cs typeface="+mn-cs"/>
            </a:rPr>
            <a:t>　物件費に係る経常収支比率は、類似団体平均を５．</a:t>
          </a:r>
          <a:r>
            <a:rPr lang="ja-JP" altLang="en-US" sz="1300" b="0" i="0" baseline="0">
              <a:solidFill>
                <a:schemeClr val="dk1"/>
              </a:solidFill>
              <a:effectLst/>
              <a:latin typeface="ＭＳ Ｐゴシック" pitchFamily="50" charset="-128"/>
              <a:ea typeface="ＭＳ Ｐゴシック" pitchFamily="50" charset="-128"/>
              <a:cs typeface="+mn-cs"/>
            </a:rPr>
            <a:t>８</a:t>
          </a:r>
          <a:r>
            <a:rPr lang="ja-JP" altLang="ja-JP" sz="1300" b="0" i="0" baseline="0">
              <a:solidFill>
                <a:schemeClr val="dk1"/>
              </a:solidFill>
              <a:effectLst/>
              <a:latin typeface="ＭＳ Ｐゴシック" pitchFamily="50" charset="-128"/>
              <a:ea typeface="ＭＳ Ｐゴシック" pitchFamily="50" charset="-128"/>
              <a:cs typeface="+mn-cs"/>
            </a:rPr>
            <a:t>ポイント下回る結果となっている。今後も物件費の効率的な執行や制度の運用</a:t>
          </a:r>
          <a:r>
            <a:rPr lang="ja-JP" altLang="en-US" sz="1300" b="0" i="0" baseline="0">
              <a:solidFill>
                <a:schemeClr val="dk1"/>
              </a:solidFill>
              <a:effectLst/>
              <a:latin typeface="ＭＳ Ｐゴシック" pitchFamily="50" charset="-128"/>
              <a:ea typeface="ＭＳ Ｐゴシック" pitchFamily="50" charset="-128"/>
              <a:cs typeface="+mn-cs"/>
            </a:rPr>
            <a:t>・あり方</a:t>
          </a:r>
          <a:r>
            <a:rPr lang="ja-JP" altLang="ja-JP" sz="1300" b="0" i="0" baseline="0">
              <a:solidFill>
                <a:schemeClr val="dk1"/>
              </a:solidFill>
              <a:effectLst/>
              <a:latin typeface="ＭＳ Ｐゴシック" pitchFamily="50" charset="-128"/>
              <a:ea typeface="ＭＳ Ｐゴシック" pitchFamily="50" charset="-128"/>
              <a:cs typeface="+mn-cs"/>
            </a:rPr>
            <a:t>などを見直し、経費縮減に努める。</a:t>
          </a:r>
          <a:endParaRPr lang="ja-JP" altLang="ja-JP" sz="1300">
            <a:effectLst/>
            <a:latin typeface="ＭＳ Ｐゴシック" pitchFamily="50" charset="-128"/>
            <a:ea typeface="ＭＳ Ｐゴシック"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42091</xdr:rowOff>
    </xdr:from>
    <xdr:to>
      <xdr:col>82</xdr:col>
      <xdr:colOff>107950</xdr:colOff>
      <xdr:row>14</xdr:row>
      <xdr:rowOff>42091</xdr:rowOff>
    </xdr:to>
    <xdr:cxnSp macro="">
      <xdr:nvCxnSpPr>
        <xdr:cNvPr id="127" name="直線コネクタ 126"/>
        <xdr:cNvCxnSpPr/>
      </xdr:nvCxnSpPr>
      <xdr:spPr>
        <a:xfrm>
          <a:off x="15671800" y="24423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154759</xdr:rowOff>
    </xdr:from>
    <xdr:to>
      <xdr:col>78</xdr:col>
      <xdr:colOff>69850</xdr:colOff>
      <xdr:row>14</xdr:row>
      <xdr:rowOff>42091</xdr:rowOff>
    </xdr:to>
    <xdr:cxnSp macro="">
      <xdr:nvCxnSpPr>
        <xdr:cNvPr id="130" name="直線コネクタ 129"/>
        <xdr:cNvCxnSpPr/>
      </xdr:nvCxnSpPr>
      <xdr:spPr>
        <a:xfrm>
          <a:off x="14782800" y="238360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154759</xdr:rowOff>
    </xdr:from>
    <xdr:to>
      <xdr:col>73</xdr:col>
      <xdr:colOff>180975</xdr:colOff>
      <xdr:row>14</xdr:row>
      <xdr:rowOff>29029</xdr:rowOff>
    </xdr:to>
    <xdr:cxnSp macro="">
      <xdr:nvCxnSpPr>
        <xdr:cNvPr id="133" name="直線コネクタ 132"/>
        <xdr:cNvCxnSpPr/>
      </xdr:nvCxnSpPr>
      <xdr:spPr>
        <a:xfrm flipV="1">
          <a:off x="13893800" y="238360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135164</xdr:rowOff>
    </xdr:from>
    <xdr:to>
      <xdr:col>69</xdr:col>
      <xdr:colOff>92075</xdr:colOff>
      <xdr:row>14</xdr:row>
      <xdr:rowOff>29029</xdr:rowOff>
    </xdr:to>
    <xdr:cxnSp macro="">
      <xdr:nvCxnSpPr>
        <xdr:cNvPr id="136" name="直線コネクタ 135"/>
        <xdr:cNvCxnSpPr/>
      </xdr:nvCxnSpPr>
      <xdr:spPr>
        <a:xfrm>
          <a:off x="13004800" y="23640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162741</xdr:rowOff>
    </xdr:from>
    <xdr:to>
      <xdr:col>82</xdr:col>
      <xdr:colOff>158750</xdr:colOff>
      <xdr:row>14</xdr:row>
      <xdr:rowOff>92891</xdr:rowOff>
    </xdr:to>
    <xdr:sp macro="" textlink="">
      <xdr:nvSpPr>
        <xdr:cNvPr id="146" name="楕円 145"/>
        <xdr:cNvSpPr/>
      </xdr:nvSpPr>
      <xdr:spPr>
        <a:xfrm>
          <a:off x="16459200" y="239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7818</xdr:rowOff>
    </xdr:from>
    <xdr:ext cx="762000" cy="259045"/>
    <xdr:sp macro="" textlink="">
      <xdr:nvSpPr>
        <xdr:cNvPr id="147" name="物件費該当値テキスト"/>
        <xdr:cNvSpPr txBox="1"/>
      </xdr:nvSpPr>
      <xdr:spPr>
        <a:xfrm>
          <a:off x="16598900" y="2236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162741</xdr:rowOff>
    </xdr:from>
    <xdr:to>
      <xdr:col>78</xdr:col>
      <xdr:colOff>120650</xdr:colOff>
      <xdr:row>14</xdr:row>
      <xdr:rowOff>92891</xdr:rowOff>
    </xdr:to>
    <xdr:sp macro="" textlink="">
      <xdr:nvSpPr>
        <xdr:cNvPr id="148" name="楕円 147"/>
        <xdr:cNvSpPr/>
      </xdr:nvSpPr>
      <xdr:spPr>
        <a:xfrm>
          <a:off x="15621000" y="239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103068</xdr:rowOff>
    </xdr:from>
    <xdr:ext cx="736600" cy="259045"/>
    <xdr:sp macro="" textlink="">
      <xdr:nvSpPr>
        <xdr:cNvPr id="149" name="テキスト ボックス 148"/>
        <xdr:cNvSpPr txBox="1"/>
      </xdr:nvSpPr>
      <xdr:spPr>
        <a:xfrm>
          <a:off x="15290800" y="216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103959</xdr:rowOff>
    </xdr:from>
    <xdr:to>
      <xdr:col>74</xdr:col>
      <xdr:colOff>31750</xdr:colOff>
      <xdr:row>14</xdr:row>
      <xdr:rowOff>34109</xdr:rowOff>
    </xdr:to>
    <xdr:sp macro="" textlink="">
      <xdr:nvSpPr>
        <xdr:cNvPr id="150" name="楕円 149"/>
        <xdr:cNvSpPr/>
      </xdr:nvSpPr>
      <xdr:spPr>
        <a:xfrm>
          <a:off x="14732000" y="233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44286</xdr:rowOff>
    </xdr:from>
    <xdr:ext cx="762000" cy="259045"/>
    <xdr:sp macro="" textlink="">
      <xdr:nvSpPr>
        <xdr:cNvPr id="151" name="テキスト ボックス 150"/>
        <xdr:cNvSpPr txBox="1"/>
      </xdr:nvSpPr>
      <xdr:spPr>
        <a:xfrm>
          <a:off x="14401800" y="210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149679</xdr:rowOff>
    </xdr:from>
    <xdr:to>
      <xdr:col>69</xdr:col>
      <xdr:colOff>142875</xdr:colOff>
      <xdr:row>14</xdr:row>
      <xdr:rowOff>79829</xdr:rowOff>
    </xdr:to>
    <xdr:sp macro="" textlink="">
      <xdr:nvSpPr>
        <xdr:cNvPr id="152" name="楕円 151"/>
        <xdr:cNvSpPr/>
      </xdr:nvSpPr>
      <xdr:spPr>
        <a:xfrm>
          <a:off x="13843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90006</xdr:rowOff>
    </xdr:from>
    <xdr:ext cx="762000" cy="259045"/>
    <xdr:sp macro="" textlink="">
      <xdr:nvSpPr>
        <xdr:cNvPr id="153" name="テキスト ボックス 152"/>
        <xdr:cNvSpPr txBox="1"/>
      </xdr:nvSpPr>
      <xdr:spPr>
        <a:xfrm>
          <a:off x="13512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54" name="楕円 153"/>
        <xdr:cNvSpPr/>
      </xdr:nvSpPr>
      <xdr:spPr>
        <a:xfrm>
          <a:off x="12954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24691</xdr:rowOff>
    </xdr:from>
    <xdr:ext cx="762000" cy="259045"/>
    <xdr:sp macro="" textlink="">
      <xdr:nvSpPr>
        <xdr:cNvPr id="155" name="テキスト ボックス 154"/>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itchFamily="50" charset="-128"/>
              <a:ea typeface="ＭＳ Ｐゴシック" pitchFamily="50" charset="-128"/>
              <a:cs typeface="+mn-cs"/>
            </a:rPr>
            <a:t>　扶助費に係る経常収支比率は、類似団体平均を１．</a:t>
          </a:r>
          <a:r>
            <a:rPr lang="ja-JP" altLang="en-US" sz="1300" b="0" i="0" baseline="0">
              <a:solidFill>
                <a:schemeClr val="dk1"/>
              </a:solidFill>
              <a:effectLst/>
              <a:latin typeface="ＭＳ Ｐゴシック" pitchFamily="50" charset="-128"/>
              <a:ea typeface="ＭＳ Ｐゴシック" pitchFamily="50" charset="-128"/>
              <a:cs typeface="+mn-cs"/>
            </a:rPr>
            <a:t>２</a:t>
          </a:r>
          <a:r>
            <a:rPr lang="ja-JP" altLang="ja-JP" sz="1300" b="0" i="0" baseline="0">
              <a:solidFill>
                <a:schemeClr val="dk1"/>
              </a:solidFill>
              <a:effectLst/>
              <a:latin typeface="ＭＳ Ｐゴシック" pitchFamily="50" charset="-128"/>
              <a:ea typeface="ＭＳ Ｐゴシック" pitchFamily="50" charset="-128"/>
              <a:cs typeface="+mn-cs"/>
            </a:rPr>
            <a:t>ポイント下回る結果となっている</a:t>
          </a:r>
          <a:r>
            <a:rPr lang="ja-JP" altLang="en-US" sz="1300" b="0" i="0" baseline="0">
              <a:solidFill>
                <a:schemeClr val="dk1"/>
              </a:solidFill>
              <a:effectLst/>
              <a:latin typeface="ＭＳ Ｐゴシック" pitchFamily="50" charset="-128"/>
              <a:ea typeface="ＭＳ Ｐゴシック" pitchFamily="50" charset="-128"/>
              <a:cs typeface="+mn-cs"/>
            </a:rPr>
            <a:t>。</a:t>
          </a:r>
          <a:r>
            <a:rPr lang="ja-JP" altLang="ja-JP" sz="1300" b="0" i="0" baseline="0">
              <a:solidFill>
                <a:schemeClr val="dk1"/>
              </a:solidFill>
              <a:effectLst/>
              <a:latin typeface="ＭＳ Ｐゴシック" pitchFamily="50" charset="-128"/>
              <a:ea typeface="ＭＳ Ｐゴシック" pitchFamily="50" charset="-128"/>
              <a:cs typeface="+mn-cs"/>
            </a:rPr>
            <a:t>今後は、医療や介護に係る負担金の</a:t>
          </a:r>
          <a:r>
            <a:rPr lang="ja-JP" altLang="en-US" sz="1300" b="0" i="0" baseline="0">
              <a:solidFill>
                <a:schemeClr val="dk1"/>
              </a:solidFill>
              <a:effectLst/>
              <a:latin typeface="ＭＳ Ｐゴシック" pitchFamily="50" charset="-128"/>
              <a:ea typeface="ＭＳ Ｐゴシック" pitchFamily="50" charset="-128"/>
              <a:cs typeface="+mn-cs"/>
            </a:rPr>
            <a:t>さらなる</a:t>
          </a:r>
          <a:r>
            <a:rPr lang="ja-JP" altLang="ja-JP" sz="1300" b="0" i="0" baseline="0">
              <a:solidFill>
                <a:schemeClr val="dk1"/>
              </a:solidFill>
              <a:effectLst/>
              <a:latin typeface="ＭＳ Ｐゴシック" pitchFamily="50" charset="-128"/>
              <a:ea typeface="ＭＳ Ｐゴシック" pitchFamily="50" charset="-128"/>
              <a:cs typeface="+mn-cs"/>
            </a:rPr>
            <a:t>増加等が見込まれるため、増加傾向にある扶助費の現状を分析し、抑制の可能性を探る。</a:t>
          </a:r>
          <a:endParaRPr lang="ja-JP" altLang="ja-JP" sz="1300">
            <a:effectLst/>
            <a:latin typeface="ＭＳ Ｐゴシック" pitchFamily="50" charset="-128"/>
            <a:ea typeface="ＭＳ Ｐゴシック"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38100</xdr:rowOff>
    </xdr:from>
    <xdr:to>
      <xdr:col>24</xdr:col>
      <xdr:colOff>25400</xdr:colOff>
      <xdr:row>54</xdr:row>
      <xdr:rowOff>38100</xdr:rowOff>
    </xdr:to>
    <xdr:cxnSp macro="">
      <xdr:nvCxnSpPr>
        <xdr:cNvPr id="187" name="直線コネクタ 186"/>
        <xdr:cNvCxnSpPr/>
      </xdr:nvCxnSpPr>
      <xdr:spPr>
        <a:xfrm>
          <a:off x="3987800" y="9296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38100</xdr:rowOff>
    </xdr:to>
    <xdr:cxnSp macro="">
      <xdr:nvCxnSpPr>
        <xdr:cNvPr id="190" name="直線コネクタ 189"/>
        <xdr:cNvCxnSpPr/>
      </xdr:nvCxnSpPr>
      <xdr:spPr>
        <a:xfrm>
          <a:off x="3098800" y="9271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12700</xdr:rowOff>
    </xdr:to>
    <xdr:cxnSp macro="">
      <xdr:nvCxnSpPr>
        <xdr:cNvPr id="193" name="直線コネクタ 192"/>
        <xdr:cNvCxnSpPr/>
      </xdr:nvCxnSpPr>
      <xdr:spPr>
        <a:xfrm>
          <a:off x="2209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0</xdr:rowOff>
    </xdr:from>
    <xdr:to>
      <xdr:col>11</xdr:col>
      <xdr:colOff>9525</xdr:colOff>
      <xdr:row>54</xdr:row>
      <xdr:rowOff>12700</xdr:rowOff>
    </xdr:to>
    <xdr:cxnSp macro="">
      <xdr:nvCxnSpPr>
        <xdr:cNvPr id="196" name="直線コネクタ 195"/>
        <xdr:cNvCxnSpPr/>
      </xdr:nvCxnSpPr>
      <xdr:spPr>
        <a:xfrm>
          <a:off x="1320800" y="925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158750</xdr:rowOff>
    </xdr:from>
    <xdr:to>
      <xdr:col>24</xdr:col>
      <xdr:colOff>76200</xdr:colOff>
      <xdr:row>54</xdr:row>
      <xdr:rowOff>88900</xdr:rowOff>
    </xdr:to>
    <xdr:sp macro="" textlink="">
      <xdr:nvSpPr>
        <xdr:cNvPr id="206" name="楕円 205"/>
        <xdr:cNvSpPr/>
      </xdr:nvSpPr>
      <xdr:spPr>
        <a:xfrm>
          <a:off x="47752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7"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158750</xdr:rowOff>
    </xdr:from>
    <xdr:to>
      <xdr:col>20</xdr:col>
      <xdr:colOff>38100</xdr:colOff>
      <xdr:row>54</xdr:row>
      <xdr:rowOff>88900</xdr:rowOff>
    </xdr:to>
    <xdr:sp macro="" textlink="">
      <xdr:nvSpPr>
        <xdr:cNvPr id="208" name="楕円 207"/>
        <xdr:cNvSpPr/>
      </xdr:nvSpPr>
      <xdr:spPr>
        <a:xfrm>
          <a:off x="3937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99077</xdr:rowOff>
    </xdr:from>
    <xdr:ext cx="736600" cy="259045"/>
    <xdr:sp macro="" textlink="">
      <xdr:nvSpPr>
        <xdr:cNvPr id="209" name="テキスト ボックス 208"/>
        <xdr:cNvSpPr txBox="1"/>
      </xdr:nvSpPr>
      <xdr:spPr>
        <a:xfrm>
          <a:off x="3606800" y="901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0" name="楕円 209"/>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1" name="テキスト ボックス 210"/>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2" name="楕円 211"/>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3" name="テキスト ボックス 212"/>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120650</xdr:rowOff>
    </xdr:from>
    <xdr:to>
      <xdr:col>6</xdr:col>
      <xdr:colOff>171450</xdr:colOff>
      <xdr:row>54</xdr:row>
      <xdr:rowOff>50800</xdr:rowOff>
    </xdr:to>
    <xdr:sp macro="" textlink="">
      <xdr:nvSpPr>
        <xdr:cNvPr id="214" name="楕円 213"/>
        <xdr:cNvSpPr/>
      </xdr:nvSpPr>
      <xdr:spPr>
        <a:xfrm>
          <a:off x="1270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60977</xdr:rowOff>
    </xdr:from>
    <xdr:ext cx="762000" cy="259045"/>
    <xdr:sp macro="" textlink="">
      <xdr:nvSpPr>
        <xdr:cNvPr id="215" name="テキスト ボックス 214"/>
        <xdr:cNvSpPr txBox="1"/>
      </xdr:nvSpPr>
      <xdr:spPr>
        <a:xfrm>
          <a:off x="939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itchFamily="50" charset="-128"/>
              <a:ea typeface="ＭＳ Ｐゴシック" pitchFamily="50" charset="-128"/>
              <a:cs typeface="+mn-cs"/>
            </a:rPr>
            <a:t>　その他に係る経常収支比率は、類似団体平均を</a:t>
          </a:r>
          <a:r>
            <a:rPr lang="ja-JP" altLang="en-US" sz="1300" b="0" i="0" baseline="0">
              <a:solidFill>
                <a:schemeClr val="dk1"/>
              </a:solidFill>
              <a:effectLst/>
              <a:latin typeface="ＭＳ Ｐゴシック" pitchFamily="50" charset="-128"/>
              <a:ea typeface="ＭＳ Ｐゴシック" pitchFamily="50" charset="-128"/>
              <a:cs typeface="+mn-cs"/>
            </a:rPr>
            <a:t>３</a:t>
          </a:r>
          <a:r>
            <a:rPr lang="ja-JP" altLang="ja-JP" sz="1300" b="0" i="0" baseline="0">
              <a:solidFill>
                <a:schemeClr val="dk1"/>
              </a:solidFill>
              <a:effectLst/>
              <a:latin typeface="ＭＳ Ｐゴシック" pitchFamily="50" charset="-128"/>
              <a:ea typeface="ＭＳ Ｐゴシック" pitchFamily="50" charset="-128"/>
              <a:cs typeface="+mn-cs"/>
            </a:rPr>
            <a:t>．</a:t>
          </a:r>
          <a:r>
            <a:rPr lang="ja-JP" altLang="en-US" sz="1300" b="0" i="0" baseline="0">
              <a:solidFill>
                <a:schemeClr val="dk1"/>
              </a:solidFill>
              <a:effectLst/>
              <a:latin typeface="ＭＳ Ｐゴシック" pitchFamily="50" charset="-128"/>
              <a:ea typeface="ＭＳ Ｐゴシック" pitchFamily="50" charset="-128"/>
              <a:cs typeface="+mn-cs"/>
            </a:rPr>
            <a:t>３</a:t>
          </a:r>
          <a:r>
            <a:rPr lang="ja-JP" altLang="ja-JP" sz="1300" b="0" i="0" baseline="0">
              <a:solidFill>
                <a:schemeClr val="dk1"/>
              </a:solidFill>
              <a:effectLst/>
              <a:latin typeface="ＭＳ Ｐゴシック" pitchFamily="50" charset="-128"/>
              <a:ea typeface="ＭＳ Ｐゴシック" pitchFamily="50" charset="-128"/>
              <a:cs typeface="+mn-cs"/>
            </a:rPr>
            <a:t>ポイント下回っているが、老朽化した施設の維持補修費や特別会計への繰出金が増加傾向にあるため、今後においても経費の節減に努める。</a:t>
          </a:r>
          <a:endParaRPr lang="ja-JP" altLang="ja-JP" sz="1300">
            <a:effectLst/>
            <a:latin typeface="ＭＳ Ｐゴシック" pitchFamily="50" charset="-128"/>
            <a:ea typeface="ＭＳ Ｐゴシック"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28702</xdr:rowOff>
    </xdr:from>
    <xdr:to>
      <xdr:col>82</xdr:col>
      <xdr:colOff>107950</xdr:colOff>
      <xdr:row>55</xdr:row>
      <xdr:rowOff>97282</xdr:rowOff>
    </xdr:to>
    <xdr:cxnSp macro="">
      <xdr:nvCxnSpPr>
        <xdr:cNvPr id="245" name="直線コネクタ 244"/>
        <xdr:cNvCxnSpPr/>
      </xdr:nvCxnSpPr>
      <xdr:spPr>
        <a:xfrm>
          <a:off x="15671800" y="945845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14986</xdr:rowOff>
    </xdr:from>
    <xdr:to>
      <xdr:col>78</xdr:col>
      <xdr:colOff>69850</xdr:colOff>
      <xdr:row>55</xdr:row>
      <xdr:rowOff>28702</xdr:rowOff>
    </xdr:to>
    <xdr:cxnSp macro="">
      <xdr:nvCxnSpPr>
        <xdr:cNvPr id="248" name="直線コネクタ 247"/>
        <xdr:cNvCxnSpPr/>
      </xdr:nvCxnSpPr>
      <xdr:spPr>
        <a:xfrm>
          <a:off x="14782800" y="94447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14986</xdr:rowOff>
    </xdr:from>
    <xdr:to>
      <xdr:col>73</xdr:col>
      <xdr:colOff>180975</xdr:colOff>
      <xdr:row>55</xdr:row>
      <xdr:rowOff>28702</xdr:rowOff>
    </xdr:to>
    <xdr:cxnSp macro="">
      <xdr:nvCxnSpPr>
        <xdr:cNvPr id="251" name="直線コネクタ 250"/>
        <xdr:cNvCxnSpPr/>
      </xdr:nvCxnSpPr>
      <xdr:spPr>
        <a:xfrm flipV="1">
          <a:off x="13893800" y="94447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14986</xdr:rowOff>
    </xdr:from>
    <xdr:to>
      <xdr:col>69</xdr:col>
      <xdr:colOff>92075</xdr:colOff>
      <xdr:row>55</xdr:row>
      <xdr:rowOff>28702</xdr:rowOff>
    </xdr:to>
    <xdr:cxnSp macro="">
      <xdr:nvCxnSpPr>
        <xdr:cNvPr id="254" name="直線コネクタ 253"/>
        <xdr:cNvCxnSpPr/>
      </xdr:nvCxnSpPr>
      <xdr:spPr>
        <a:xfrm>
          <a:off x="13004800" y="94447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46482</xdr:rowOff>
    </xdr:from>
    <xdr:to>
      <xdr:col>82</xdr:col>
      <xdr:colOff>158750</xdr:colOff>
      <xdr:row>55</xdr:row>
      <xdr:rowOff>148082</xdr:rowOff>
    </xdr:to>
    <xdr:sp macro="" textlink="">
      <xdr:nvSpPr>
        <xdr:cNvPr id="264" name="楕円 263"/>
        <xdr:cNvSpPr/>
      </xdr:nvSpPr>
      <xdr:spPr>
        <a:xfrm>
          <a:off x="16459200" y="94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63009</xdr:rowOff>
    </xdr:from>
    <xdr:ext cx="762000" cy="259045"/>
    <xdr:sp macro="" textlink="">
      <xdr:nvSpPr>
        <xdr:cNvPr id="265" name="その他該当値テキスト"/>
        <xdr:cNvSpPr txBox="1"/>
      </xdr:nvSpPr>
      <xdr:spPr>
        <a:xfrm>
          <a:off x="16598900" y="932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149352</xdr:rowOff>
    </xdr:from>
    <xdr:to>
      <xdr:col>78</xdr:col>
      <xdr:colOff>120650</xdr:colOff>
      <xdr:row>55</xdr:row>
      <xdr:rowOff>79502</xdr:rowOff>
    </xdr:to>
    <xdr:sp macro="" textlink="">
      <xdr:nvSpPr>
        <xdr:cNvPr id="266" name="楕円 265"/>
        <xdr:cNvSpPr/>
      </xdr:nvSpPr>
      <xdr:spPr>
        <a:xfrm>
          <a:off x="15621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89679</xdr:rowOff>
    </xdr:from>
    <xdr:ext cx="736600" cy="259045"/>
    <xdr:sp macro="" textlink="">
      <xdr:nvSpPr>
        <xdr:cNvPr id="267" name="テキスト ボックス 266"/>
        <xdr:cNvSpPr txBox="1"/>
      </xdr:nvSpPr>
      <xdr:spPr>
        <a:xfrm>
          <a:off x="15290800" y="917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135636</xdr:rowOff>
    </xdr:from>
    <xdr:to>
      <xdr:col>74</xdr:col>
      <xdr:colOff>31750</xdr:colOff>
      <xdr:row>55</xdr:row>
      <xdr:rowOff>65786</xdr:rowOff>
    </xdr:to>
    <xdr:sp macro="" textlink="">
      <xdr:nvSpPr>
        <xdr:cNvPr id="268" name="楕円 267"/>
        <xdr:cNvSpPr/>
      </xdr:nvSpPr>
      <xdr:spPr>
        <a:xfrm>
          <a:off x="14732000" y="939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75963</xdr:rowOff>
    </xdr:from>
    <xdr:ext cx="762000" cy="259045"/>
    <xdr:sp macro="" textlink="">
      <xdr:nvSpPr>
        <xdr:cNvPr id="269" name="テキスト ボックス 268"/>
        <xdr:cNvSpPr txBox="1"/>
      </xdr:nvSpPr>
      <xdr:spPr>
        <a:xfrm>
          <a:off x="14401800" y="91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149352</xdr:rowOff>
    </xdr:from>
    <xdr:to>
      <xdr:col>69</xdr:col>
      <xdr:colOff>142875</xdr:colOff>
      <xdr:row>55</xdr:row>
      <xdr:rowOff>79502</xdr:rowOff>
    </xdr:to>
    <xdr:sp macro="" textlink="">
      <xdr:nvSpPr>
        <xdr:cNvPr id="270" name="楕円 269"/>
        <xdr:cNvSpPr/>
      </xdr:nvSpPr>
      <xdr:spPr>
        <a:xfrm>
          <a:off x="13843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89679</xdr:rowOff>
    </xdr:from>
    <xdr:ext cx="762000" cy="259045"/>
    <xdr:sp macro="" textlink="">
      <xdr:nvSpPr>
        <xdr:cNvPr id="271" name="テキスト ボックス 270"/>
        <xdr:cNvSpPr txBox="1"/>
      </xdr:nvSpPr>
      <xdr:spPr>
        <a:xfrm>
          <a:off x="13512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135636</xdr:rowOff>
    </xdr:from>
    <xdr:to>
      <xdr:col>65</xdr:col>
      <xdr:colOff>53975</xdr:colOff>
      <xdr:row>55</xdr:row>
      <xdr:rowOff>65786</xdr:rowOff>
    </xdr:to>
    <xdr:sp macro="" textlink="">
      <xdr:nvSpPr>
        <xdr:cNvPr id="272" name="楕円 271"/>
        <xdr:cNvSpPr/>
      </xdr:nvSpPr>
      <xdr:spPr>
        <a:xfrm>
          <a:off x="12954000" y="939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75963</xdr:rowOff>
    </xdr:from>
    <xdr:ext cx="762000" cy="259045"/>
    <xdr:sp macro="" textlink="">
      <xdr:nvSpPr>
        <xdr:cNvPr id="273" name="テキスト ボックス 272"/>
        <xdr:cNvSpPr txBox="1"/>
      </xdr:nvSpPr>
      <xdr:spPr>
        <a:xfrm>
          <a:off x="12623800" y="91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itchFamily="50" charset="-128"/>
              <a:ea typeface="ＭＳ Ｐゴシック" pitchFamily="50" charset="-128"/>
              <a:cs typeface="+mn-cs"/>
            </a:rPr>
            <a:t>　補助費等に係る経常収支比率は、類似団体平均を</a:t>
          </a:r>
          <a:r>
            <a:rPr lang="ja-JP" altLang="en-US" sz="1300" b="0" i="0" baseline="0">
              <a:solidFill>
                <a:schemeClr val="dk1"/>
              </a:solidFill>
              <a:effectLst/>
              <a:latin typeface="ＭＳ Ｐゴシック" pitchFamily="50" charset="-128"/>
              <a:ea typeface="ＭＳ Ｐゴシック" pitchFamily="50" charset="-128"/>
              <a:cs typeface="+mn-cs"/>
            </a:rPr>
            <a:t>９</a:t>
          </a:r>
          <a:r>
            <a:rPr lang="ja-JP" altLang="ja-JP" sz="1300" b="0" i="0" baseline="0">
              <a:solidFill>
                <a:schemeClr val="dk1"/>
              </a:solidFill>
              <a:effectLst/>
              <a:latin typeface="ＭＳ Ｐゴシック" pitchFamily="50" charset="-128"/>
              <a:ea typeface="ＭＳ Ｐゴシック" pitchFamily="50" charset="-128"/>
              <a:cs typeface="+mn-cs"/>
            </a:rPr>
            <a:t>．０ポイント上回っている。その要因は、一部事務組合負担金や公営企業会計（病院）に対する補助金が多くなっていること等が挙げられる。今後は、公営企業会計の経営改善や補助金等の見直しをさらに進め、補助費等の抑制に努める。</a:t>
          </a:r>
          <a:endParaRPr lang="ja-JP" altLang="ja-JP" sz="1300">
            <a:effectLst/>
            <a:latin typeface="ＭＳ Ｐゴシック" pitchFamily="50" charset="-128"/>
            <a:ea typeface="ＭＳ Ｐゴシック"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19558</xdr:rowOff>
    </xdr:from>
    <xdr:to>
      <xdr:col>82</xdr:col>
      <xdr:colOff>107950</xdr:colOff>
      <xdr:row>39</xdr:row>
      <xdr:rowOff>143002</xdr:rowOff>
    </xdr:to>
    <xdr:cxnSp macro="">
      <xdr:nvCxnSpPr>
        <xdr:cNvPr id="303" name="直線コネクタ 302"/>
        <xdr:cNvCxnSpPr/>
      </xdr:nvCxnSpPr>
      <xdr:spPr>
        <a:xfrm flipV="1">
          <a:off x="15671800" y="670610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69850</xdr:rowOff>
    </xdr:from>
    <xdr:to>
      <xdr:col>78</xdr:col>
      <xdr:colOff>69850</xdr:colOff>
      <xdr:row>39</xdr:row>
      <xdr:rowOff>143002</xdr:rowOff>
    </xdr:to>
    <xdr:cxnSp macro="">
      <xdr:nvCxnSpPr>
        <xdr:cNvPr id="306" name="直線コネクタ 305"/>
        <xdr:cNvCxnSpPr/>
      </xdr:nvCxnSpPr>
      <xdr:spPr>
        <a:xfrm>
          <a:off x="14782800" y="67564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69850</xdr:rowOff>
    </xdr:from>
    <xdr:to>
      <xdr:col>73</xdr:col>
      <xdr:colOff>180975</xdr:colOff>
      <xdr:row>40</xdr:row>
      <xdr:rowOff>26416</xdr:rowOff>
    </xdr:to>
    <xdr:cxnSp macro="">
      <xdr:nvCxnSpPr>
        <xdr:cNvPr id="309" name="直線コネクタ 308"/>
        <xdr:cNvCxnSpPr/>
      </xdr:nvCxnSpPr>
      <xdr:spPr>
        <a:xfrm flipV="1">
          <a:off x="13893800" y="675640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145288</xdr:rowOff>
    </xdr:from>
    <xdr:to>
      <xdr:col>69</xdr:col>
      <xdr:colOff>92075</xdr:colOff>
      <xdr:row>40</xdr:row>
      <xdr:rowOff>26416</xdr:rowOff>
    </xdr:to>
    <xdr:cxnSp macro="">
      <xdr:nvCxnSpPr>
        <xdr:cNvPr id="312" name="直線コネクタ 311"/>
        <xdr:cNvCxnSpPr/>
      </xdr:nvCxnSpPr>
      <xdr:spPr>
        <a:xfrm>
          <a:off x="13004800" y="6660388"/>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140208</xdr:rowOff>
    </xdr:from>
    <xdr:to>
      <xdr:col>82</xdr:col>
      <xdr:colOff>158750</xdr:colOff>
      <xdr:row>39</xdr:row>
      <xdr:rowOff>70358</xdr:rowOff>
    </xdr:to>
    <xdr:sp macro="" textlink="">
      <xdr:nvSpPr>
        <xdr:cNvPr id="322" name="楕円 321"/>
        <xdr:cNvSpPr/>
      </xdr:nvSpPr>
      <xdr:spPr>
        <a:xfrm>
          <a:off x="164592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112285</xdr:rowOff>
    </xdr:from>
    <xdr:ext cx="762000" cy="259045"/>
    <xdr:sp macro="" textlink="">
      <xdr:nvSpPr>
        <xdr:cNvPr id="323" name="補助費等該当値テキスト"/>
        <xdr:cNvSpPr txBox="1"/>
      </xdr:nvSpPr>
      <xdr:spPr>
        <a:xfrm>
          <a:off x="165989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92202</xdr:rowOff>
    </xdr:from>
    <xdr:to>
      <xdr:col>78</xdr:col>
      <xdr:colOff>120650</xdr:colOff>
      <xdr:row>40</xdr:row>
      <xdr:rowOff>22352</xdr:rowOff>
    </xdr:to>
    <xdr:sp macro="" textlink="">
      <xdr:nvSpPr>
        <xdr:cNvPr id="324" name="楕円 323"/>
        <xdr:cNvSpPr/>
      </xdr:nvSpPr>
      <xdr:spPr>
        <a:xfrm>
          <a:off x="15621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7129</xdr:rowOff>
    </xdr:from>
    <xdr:ext cx="736600" cy="259045"/>
    <xdr:sp macro="" textlink="">
      <xdr:nvSpPr>
        <xdr:cNvPr id="325" name="テキスト ボックス 324"/>
        <xdr:cNvSpPr txBox="1"/>
      </xdr:nvSpPr>
      <xdr:spPr>
        <a:xfrm>
          <a:off x="15290800" y="686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19050</xdr:rowOff>
    </xdr:from>
    <xdr:to>
      <xdr:col>74</xdr:col>
      <xdr:colOff>31750</xdr:colOff>
      <xdr:row>39</xdr:row>
      <xdr:rowOff>120650</xdr:rowOff>
    </xdr:to>
    <xdr:sp macro="" textlink="">
      <xdr:nvSpPr>
        <xdr:cNvPr id="326" name="楕円 325"/>
        <xdr:cNvSpPr/>
      </xdr:nvSpPr>
      <xdr:spPr>
        <a:xfrm>
          <a:off x="14732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105427</xdr:rowOff>
    </xdr:from>
    <xdr:ext cx="762000" cy="259045"/>
    <xdr:sp macro="" textlink="">
      <xdr:nvSpPr>
        <xdr:cNvPr id="327" name="テキスト ボックス 326"/>
        <xdr:cNvSpPr txBox="1"/>
      </xdr:nvSpPr>
      <xdr:spPr>
        <a:xfrm>
          <a:off x="14401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147066</xdr:rowOff>
    </xdr:from>
    <xdr:to>
      <xdr:col>69</xdr:col>
      <xdr:colOff>142875</xdr:colOff>
      <xdr:row>40</xdr:row>
      <xdr:rowOff>77216</xdr:rowOff>
    </xdr:to>
    <xdr:sp macro="" textlink="">
      <xdr:nvSpPr>
        <xdr:cNvPr id="328" name="楕円 327"/>
        <xdr:cNvSpPr/>
      </xdr:nvSpPr>
      <xdr:spPr>
        <a:xfrm>
          <a:off x="13843000" y="68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61993</xdr:rowOff>
    </xdr:from>
    <xdr:ext cx="762000" cy="259045"/>
    <xdr:sp macro="" textlink="">
      <xdr:nvSpPr>
        <xdr:cNvPr id="329" name="テキスト ボックス 328"/>
        <xdr:cNvSpPr txBox="1"/>
      </xdr:nvSpPr>
      <xdr:spPr>
        <a:xfrm>
          <a:off x="13512800" y="691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94488</xdr:rowOff>
    </xdr:from>
    <xdr:to>
      <xdr:col>65</xdr:col>
      <xdr:colOff>53975</xdr:colOff>
      <xdr:row>39</xdr:row>
      <xdr:rowOff>24638</xdr:rowOff>
    </xdr:to>
    <xdr:sp macro="" textlink="">
      <xdr:nvSpPr>
        <xdr:cNvPr id="330" name="楕円 329"/>
        <xdr:cNvSpPr/>
      </xdr:nvSpPr>
      <xdr:spPr>
        <a:xfrm>
          <a:off x="12954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9415</xdr:rowOff>
    </xdr:from>
    <xdr:ext cx="762000" cy="259045"/>
    <xdr:sp macro="" textlink="">
      <xdr:nvSpPr>
        <xdr:cNvPr id="331" name="テキスト ボックス 330"/>
        <xdr:cNvSpPr txBox="1"/>
      </xdr:nvSpPr>
      <xdr:spPr>
        <a:xfrm>
          <a:off x="12623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itchFamily="50" charset="-128"/>
              <a:ea typeface="ＭＳ Ｐゴシック" pitchFamily="50" charset="-128"/>
              <a:cs typeface="+mn-cs"/>
            </a:rPr>
            <a:t>　公債費に係る経常収支比率は、類似団体平均を</a:t>
          </a:r>
          <a:r>
            <a:rPr lang="ja-JP" altLang="en-US" sz="1300" b="0" i="0" baseline="0">
              <a:solidFill>
                <a:schemeClr val="dk1"/>
              </a:solidFill>
              <a:effectLst/>
              <a:latin typeface="ＭＳ Ｐゴシック" pitchFamily="50" charset="-128"/>
              <a:ea typeface="ＭＳ Ｐゴシック" pitchFamily="50" charset="-128"/>
              <a:cs typeface="+mn-cs"/>
            </a:rPr>
            <a:t>６</a:t>
          </a:r>
          <a:r>
            <a:rPr lang="ja-JP" altLang="ja-JP" sz="1300" b="0" i="0" baseline="0">
              <a:solidFill>
                <a:schemeClr val="dk1"/>
              </a:solidFill>
              <a:effectLst/>
              <a:latin typeface="ＭＳ Ｐゴシック" pitchFamily="50" charset="-128"/>
              <a:ea typeface="ＭＳ Ｐゴシック" pitchFamily="50" charset="-128"/>
              <a:cs typeface="+mn-cs"/>
            </a:rPr>
            <a:t>．</a:t>
          </a:r>
          <a:r>
            <a:rPr lang="ja-JP" altLang="en-US" sz="1300" b="0" i="0" baseline="0">
              <a:solidFill>
                <a:schemeClr val="dk1"/>
              </a:solidFill>
              <a:effectLst/>
              <a:latin typeface="ＭＳ Ｐゴシック" pitchFamily="50" charset="-128"/>
              <a:ea typeface="ＭＳ Ｐゴシック" pitchFamily="50" charset="-128"/>
              <a:cs typeface="+mn-cs"/>
            </a:rPr>
            <a:t>９</a:t>
          </a:r>
          <a:r>
            <a:rPr lang="ja-JP" altLang="ja-JP" sz="1300" b="0" i="0" baseline="0">
              <a:solidFill>
                <a:schemeClr val="dk1"/>
              </a:solidFill>
              <a:effectLst/>
              <a:latin typeface="ＭＳ Ｐゴシック" pitchFamily="50" charset="-128"/>
              <a:ea typeface="ＭＳ Ｐゴシック" pitchFamily="50" charset="-128"/>
              <a:cs typeface="+mn-cs"/>
            </a:rPr>
            <a:t>ポイント上回る結果となっている。今後においても、地方債の発行を伴う普通建設事業の段階的縮減を図り、さらに財政の健全化に努める。</a:t>
          </a:r>
          <a:endParaRPr lang="ja-JP" altLang="ja-JP" sz="1300">
            <a:effectLst/>
            <a:latin typeface="ＭＳ Ｐゴシック" pitchFamily="50" charset="-128"/>
            <a:ea typeface="ＭＳ Ｐゴシック"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31750</xdr:rowOff>
    </xdr:from>
    <xdr:to>
      <xdr:col>24</xdr:col>
      <xdr:colOff>25400</xdr:colOff>
      <xdr:row>78</xdr:row>
      <xdr:rowOff>85089</xdr:rowOff>
    </xdr:to>
    <xdr:cxnSp macro="">
      <xdr:nvCxnSpPr>
        <xdr:cNvPr id="363" name="直線コネクタ 362"/>
        <xdr:cNvCxnSpPr/>
      </xdr:nvCxnSpPr>
      <xdr:spPr>
        <a:xfrm>
          <a:off x="3987800" y="1340485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64"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130811</xdr:rowOff>
    </xdr:from>
    <xdr:to>
      <xdr:col>19</xdr:col>
      <xdr:colOff>187325</xdr:colOff>
      <xdr:row>78</xdr:row>
      <xdr:rowOff>31750</xdr:rowOff>
    </xdr:to>
    <xdr:cxnSp macro="">
      <xdr:nvCxnSpPr>
        <xdr:cNvPr id="366" name="直線コネクタ 365"/>
        <xdr:cNvCxnSpPr/>
      </xdr:nvCxnSpPr>
      <xdr:spPr>
        <a:xfrm>
          <a:off x="3098800" y="133324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130811</xdr:rowOff>
    </xdr:from>
    <xdr:to>
      <xdr:col>15</xdr:col>
      <xdr:colOff>98425</xdr:colOff>
      <xdr:row>77</xdr:row>
      <xdr:rowOff>149861</xdr:rowOff>
    </xdr:to>
    <xdr:cxnSp macro="">
      <xdr:nvCxnSpPr>
        <xdr:cNvPr id="369" name="直線コネクタ 368"/>
        <xdr:cNvCxnSpPr/>
      </xdr:nvCxnSpPr>
      <xdr:spPr>
        <a:xfrm flipV="1">
          <a:off x="2209800" y="133324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71" name="テキスト ボックス 370"/>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119380</xdr:rowOff>
    </xdr:from>
    <xdr:to>
      <xdr:col>11</xdr:col>
      <xdr:colOff>9525</xdr:colOff>
      <xdr:row>77</xdr:row>
      <xdr:rowOff>149861</xdr:rowOff>
    </xdr:to>
    <xdr:cxnSp macro="">
      <xdr:nvCxnSpPr>
        <xdr:cNvPr id="372" name="直線コネクタ 371"/>
        <xdr:cNvCxnSpPr/>
      </xdr:nvCxnSpPr>
      <xdr:spPr>
        <a:xfrm>
          <a:off x="1320800" y="133210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34289</xdr:rowOff>
    </xdr:from>
    <xdr:to>
      <xdr:col>24</xdr:col>
      <xdr:colOff>76200</xdr:colOff>
      <xdr:row>78</xdr:row>
      <xdr:rowOff>135889</xdr:rowOff>
    </xdr:to>
    <xdr:sp macro="" textlink="">
      <xdr:nvSpPr>
        <xdr:cNvPr id="382" name="楕円 381"/>
        <xdr:cNvSpPr/>
      </xdr:nvSpPr>
      <xdr:spPr>
        <a:xfrm>
          <a:off x="47752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6366</xdr:rowOff>
    </xdr:from>
    <xdr:ext cx="762000" cy="259045"/>
    <xdr:sp macro="" textlink="">
      <xdr:nvSpPr>
        <xdr:cNvPr id="383" name="公債費該当値テキスト"/>
        <xdr:cNvSpPr txBox="1"/>
      </xdr:nvSpPr>
      <xdr:spPr>
        <a:xfrm>
          <a:off x="49149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152400</xdr:rowOff>
    </xdr:from>
    <xdr:to>
      <xdr:col>20</xdr:col>
      <xdr:colOff>38100</xdr:colOff>
      <xdr:row>78</xdr:row>
      <xdr:rowOff>82550</xdr:rowOff>
    </xdr:to>
    <xdr:sp macro="" textlink="">
      <xdr:nvSpPr>
        <xdr:cNvPr id="384" name="楕円 383"/>
        <xdr:cNvSpPr/>
      </xdr:nvSpPr>
      <xdr:spPr>
        <a:xfrm>
          <a:off x="3937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67327</xdr:rowOff>
    </xdr:from>
    <xdr:ext cx="736600" cy="259045"/>
    <xdr:sp macro="" textlink="">
      <xdr:nvSpPr>
        <xdr:cNvPr id="385" name="テキスト ボックス 384"/>
        <xdr:cNvSpPr txBox="1"/>
      </xdr:nvSpPr>
      <xdr:spPr>
        <a:xfrm>
          <a:off x="3606800" y="1344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80011</xdr:rowOff>
    </xdr:from>
    <xdr:to>
      <xdr:col>15</xdr:col>
      <xdr:colOff>149225</xdr:colOff>
      <xdr:row>78</xdr:row>
      <xdr:rowOff>10161</xdr:rowOff>
    </xdr:to>
    <xdr:sp macro="" textlink="">
      <xdr:nvSpPr>
        <xdr:cNvPr id="386" name="楕円 385"/>
        <xdr:cNvSpPr/>
      </xdr:nvSpPr>
      <xdr:spPr>
        <a:xfrm>
          <a:off x="3048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166388</xdr:rowOff>
    </xdr:from>
    <xdr:ext cx="762000" cy="259045"/>
    <xdr:sp macro="" textlink="">
      <xdr:nvSpPr>
        <xdr:cNvPr id="387" name="テキスト ボックス 386"/>
        <xdr:cNvSpPr txBox="1"/>
      </xdr:nvSpPr>
      <xdr:spPr>
        <a:xfrm>
          <a:off x="2717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99061</xdr:rowOff>
    </xdr:from>
    <xdr:to>
      <xdr:col>11</xdr:col>
      <xdr:colOff>60325</xdr:colOff>
      <xdr:row>78</xdr:row>
      <xdr:rowOff>29211</xdr:rowOff>
    </xdr:to>
    <xdr:sp macro="" textlink="">
      <xdr:nvSpPr>
        <xdr:cNvPr id="388" name="楕円 387"/>
        <xdr:cNvSpPr/>
      </xdr:nvSpPr>
      <xdr:spPr>
        <a:xfrm>
          <a:off x="2159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13988</xdr:rowOff>
    </xdr:from>
    <xdr:ext cx="762000" cy="259045"/>
    <xdr:sp macro="" textlink="">
      <xdr:nvSpPr>
        <xdr:cNvPr id="389" name="テキスト ボックス 388"/>
        <xdr:cNvSpPr txBox="1"/>
      </xdr:nvSpPr>
      <xdr:spPr>
        <a:xfrm>
          <a:off x="1828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68580</xdr:rowOff>
    </xdr:from>
    <xdr:to>
      <xdr:col>6</xdr:col>
      <xdr:colOff>171450</xdr:colOff>
      <xdr:row>77</xdr:row>
      <xdr:rowOff>170180</xdr:rowOff>
    </xdr:to>
    <xdr:sp macro="" textlink="">
      <xdr:nvSpPr>
        <xdr:cNvPr id="390" name="楕円 389"/>
        <xdr:cNvSpPr/>
      </xdr:nvSpPr>
      <xdr:spPr>
        <a:xfrm>
          <a:off x="1270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154957</xdr:rowOff>
    </xdr:from>
    <xdr:ext cx="762000" cy="259045"/>
    <xdr:sp macro="" textlink="">
      <xdr:nvSpPr>
        <xdr:cNvPr id="391" name="テキスト ボックス 390"/>
        <xdr:cNvSpPr txBox="1"/>
      </xdr:nvSpPr>
      <xdr:spPr>
        <a:xfrm>
          <a:off x="939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itchFamily="50" charset="-128"/>
              <a:ea typeface="ＭＳ Ｐゴシック" pitchFamily="50" charset="-128"/>
              <a:cs typeface="+mn-cs"/>
            </a:rPr>
            <a:t>　公債費以外に係る経常収支比率は、類似団体平均を</a:t>
          </a:r>
          <a:r>
            <a:rPr lang="ja-JP" altLang="en-US" sz="1300" b="0" i="0" baseline="0">
              <a:solidFill>
                <a:schemeClr val="dk1"/>
              </a:solidFill>
              <a:effectLst/>
              <a:latin typeface="ＭＳ Ｐゴシック" pitchFamily="50" charset="-128"/>
              <a:ea typeface="ＭＳ Ｐゴシック" pitchFamily="50" charset="-128"/>
              <a:cs typeface="+mn-cs"/>
            </a:rPr>
            <a:t>７</a:t>
          </a:r>
          <a:r>
            <a:rPr lang="ja-JP" altLang="ja-JP" sz="1300" b="0" i="0" baseline="0">
              <a:solidFill>
                <a:schemeClr val="dk1"/>
              </a:solidFill>
              <a:effectLst/>
              <a:latin typeface="ＭＳ Ｐゴシック" pitchFamily="50" charset="-128"/>
              <a:ea typeface="ＭＳ Ｐゴシック" pitchFamily="50" charset="-128"/>
              <a:cs typeface="+mn-cs"/>
            </a:rPr>
            <a:t>．</a:t>
          </a:r>
          <a:r>
            <a:rPr lang="ja-JP" altLang="en-US" sz="1300" b="0" i="0" baseline="0">
              <a:solidFill>
                <a:schemeClr val="dk1"/>
              </a:solidFill>
              <a:effectLst/>
              <a:latin typeface="ＭＳ Ｐゴシック" pitchFamily="50" charset="-128"/>
              <a:ea typeface="ＭＳ Ｐゴシック" pitchFamily="50" charset="-128"/>
              <a:cs typeface="+mn-cs"/>
            </a:rPr>
            <a:t>４</a:t>
          </a:r>
          <a:r>
            <a:rPr lang="ja-JP" altLang="ja-JP" sz="1300" b="0" i="0" baseline="0">
              <a:solidFill>
                <a:schemeClr val="dk1"/>
              </a:solidFill>
              <a:effectLst/>
              <a:latin typeface="ＭＳ Ｐゴシック" pitchFamily="50" charset="-128"/>
              <a:ea typeface="ＭＳ Ｐゴシック" pitchFamily="50" charset="-128"/>
              <a:cs typeface="+mn-cs"/>
            </a:rPr>
            <a:t>ポイント下回る結果となっている。今後においても、退職者不補充等による人件費の削減、行財政改革への取組みを通じて物件費などの効率的な執行や制度の運用・あり方などを精査し、経費縮減に努める。また、増加が見込まれる扶助費や補助費等については、現状を分析しながら、見直しをさらに進め経費抑制の可能性を探る。</a:t>
          </a:r>
          <a:endParaRPr lang="ja-JP" altLang="ja-JP" sz="1300">
            <a:effectLst/>
            <a:latin typeface="ＭＳ Ｐゴシック" pitchFamily="50" charset="-128"/>
            <a:ea typeface="ＭＳ Ｐゴシック"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9434</xdr:rowOff>
    </xdr:from>
    <xdr:to>
      <xdr:col>82</xdr:col>
      <xdr:colOff>107950</xdr:colOff>
      <xdr:row>76</xdr:row>
      <xdr:rowOff>29029</xdr:rowOff>
    </xdr:to>
    <xdr:cxnSp macro="">
      <xdr:nvCxnSpPr>
        <xdr:cNvPr id="426" name="直線コネクタ 425"/>
        <xdr:cNvCxnSpPr/>
      </xdr:nvCxnSpPr>
      <xdr:spPr>
        <a:xfrm flipV="1">
          <a:off x="15671800" y="1303963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92710</xdr:rowOff>
    </xdr:from>
    <xdr:to>
      <xdr:col>78</xdr:col>
      <xdr:colOff>69850</xdr:colOff>
      <xdr:row>76</xdr:row>
      <xdr:rowOff>29029</xdr:rowOff>
    </xdr:to>
    <xdr:cxnSp macro="">
      <xdr:nvCxnSpPr>
        <xdr:cNvPr id="429" name="直線コネクタ 428"/>
        <xdr:cNvCxnSpPr/>
      </xdr:nvCxnSpPr>
      <xdr:spPr>
        <a:xfrm>
          <a:off x="14782800" y="12951460"/>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76</xdr:row>
      <xdr:rowOff>38826</xdr:rowOff>
    </xdr:to>
    <xdr:cxnSp macro="">
      <xdr:nvCxnSpPr>
        <xdr:cNvPr id="432" name="直線コネクタ 431"/>
        <xdr:cNvCxnSpPr/>
      </xdr:nvCxnSpPr>
      <xdr:spPr>
        <a:xfrm flipV="1">
          <a:off x="13893800" y="12951460"/>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4" name="テキスト ボックス 433"/>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7801</xdr:rowOff>
    </xdr:from>
    <xdr:to>
      <xdr:col>69</xdr:col>
      <xdr:colOff>92075</xdr:colOff>
      <xdr:row>76</xdr:row>
      <xdr:rowOff>38826</xdr:rowOff>
    </xdr:to>
    <xdr:cxnSp macro="">
      <xdr:nvCxnSpPr>
        <xdr:cNvPr id="435" name="直線コネクタ 434"/>
        <xdr:cNvCxnSpPr/>
      </xdr:nvCxnSpPr>
      <xdr:spPr>
        <a:xfrm>
          <a:off x="13004800" y="12866551"/>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43378</xdr:rowOff>
    </xdr:from>
    <xdr:ext cx="762000" cy="259045"/>
    <xdr:sp macro="" textlink="">
      <xdr:nvSpPr>
        <xdr:cNvPr id="437" name="テキスト ボックス 436"/>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130084</xdr:rowOff>
    </xdr:from>
    <xdr:to>
      <xdr:col>82</xdr:col>
      <xdr:colOff>158750</xdr:colOff>
      <xdr:row>76</xdr:row>
      <xdr:rowOff>60235</xdr:rowOff>
    </xdr:to>
    <xdr:sp macro="" textlink="">
      <xdr:nvSpPr>
        <xdr:cNvPr id="445" name="楕円 444"/>
        <xdr:cNvSpPr/>
      </xdr:nvSpPr>
      <xdr:spPr>
        <a:xfrm>
          <a:off x="16459200" y="1298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146611</xdr:rowOff>
    </xdr:from>
    <xdr:ext cx="762000" cy="259045"/>
    <xdr:sp macro="" textlink="">
      <xdr:nvSpPr>
        <xdr:cNvPr id="446" name="公債費以外該当値テキスト"/>
        <xdr:cNvSpPr txBox="1"/>
      </xdr:nvSpPr>
      <xdr:spPr>
        <a:xfrm>
          <a:off x="16598900" y="1283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149679</xdr:rowOff>
    </xdr:from>
    <xdr:to>
      <xdr:col>78</xdr:col>
      <xdr:colOff>120650</xdr:colOff>
      <xdr:row>76</xdr:row>
      <xdr:rowOff>79829</xdr:rowOff>
    </xdr:to>
    <xdr:sp macro="" textlink="">
      <xdr:nvSpPr>
        <xdr:cNvPr id="447" name="楕円 446"/>
        <xdr:cNvSpPr/>
      </xdr:nvSpPr>
      <xdr:spPr>
        <a:xfrm>
          <a:off x="15621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90005</xdr:rowOff>
    </xdr:from>
    <xdr:ext cx="736600" cy="259045"/>
    <xdr:sp macro="" textlink="">
      <xdr:nvSpPr>
        <xdr:cNvPr id="448" name="テキスト ボックス 447"/>
        <xdr:cNvSpPr txBox="1"/>
      </xdr:nvSpPr>
      <xdr:spPr>
        <a:xfrm>
          <a:off x="15290800" y="1277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41910</xdr:rowOff>
    </xdr:from>
    <xdr:to>
      <xdr:col>74</xdr:col>
      <xdr:colOff>31750</xdr:colOff>
      <xdr:row>75</xdr:row>
      <xdr:rowOff>143510</xdr:rowOff>
    </xdr:to>
    <xdr:sp macro="" textlink="">
      <xdr:nvSpPr>
        <xdr:cNvPr id="449" name="楕円 448"/>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50" name="テキスト ボックス 449"/>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159476</xdr:rowOff>
    </xdr:from>
    <xdr:to>
      <xdr:col>69</xdr:col>
      <xdr:colOff>142875</xdr:colOff>
      <xdr:row>76</xdr:row>
      <xdr:rowOff>89626</xdr:rowOff>
    </xdr:to>
    <xdr:sp macro="" textlink="">
      <xdr:nvSpPr>
        <xdr:cNvPr id="451" name="楕円 450"/>
        <xdr:cNvSpPr/>
      </xdr:nvSpPr>
      <xdr:spPr>
        <a:xfrm>
          <a:off x="138430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99803</xdr:rowOff>
    </xdr:from>
    <xdr:ext cx="762000" cy="259045"/>
    <xdr:sp macro="" textlink="">
      <xdr:nvSpPr>
        <xdr:cNvPr id="452" name="テキスト ボックス 451"/>
        <xdr:cNvSpPr txBox="1"/>
      </xdr:nvSpPr>
      <xdr:spPr>
        <a:xfrm>
          <a:off x="13512800" y="1278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128451</xdr:rowOff>
    </xdr:from>
    <xdr:to>
      <xdr:col>65</xdr:col>
      <xdr:colOff>53975</xdr:colOff>
      <xdr:row>75</xdr:row>
      <xdr:rowOff>58601</xdr:rowOff>
    </xdr:to>
    <xdr:sp macro="" textlink="">
      <xdr:nvSpPr>
        <xdr:cNvPr id="453" name="楕円 452"/>
        <xdr:cNvSpPr/>
      </xdr:nvSpPr>
      <xdr:spPr>
        <a:xfrm>
          <a:off x="129540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68778</xdr:rowOff>
    </xdr:from>
    <xdr:ext cx="762000" cy="259045"/>
    <xdr:sp macro="" textlink="">
      <xdr:nvSpPr>
        <xdr:cNvPr id="454" name="テキスト ボックス 453"/>
        <xdr:cNvSpPr txBox="1"/>
      </xdr:nvSpPr>
      <xdr:spPr>
        <a:xfrm>
          <a:off x="12623800" y="1258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北海道豊富町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13031</xdr:rowOff>
    </xdr:from>
    <xdr:to>
      <xdr:col>29</xdr:col>
      <xdr:colOff>127000</xdr:colOff>
      <xdr:row>17</xdr:row>
      <xdr:rowOff>40370</xdr:rowOff>
    </xdr:to>
    <xdr:cxnSp macro="">
      <xdr:nvCxnSpPr>
        <xdr:cNvPr id="49" name="直線コネクタ 48"/>
        <xdr:cNvCxnSpPr/>
      </xdr:nvCxnSpPr>
      <xdr:spPr bwMode="auto">
        <a:xfrm>
          <a:off x="5003800" y="2975306"/>
          <a:ext cx="647700" cy="27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13031</xdr:rowOff>
    </xdr:from>
    <xdr:to>
      <xdr:col>26</xdr:col>
      <xdr:colOff>50800</xdr:colOff>
      <xdr:row>17</xdr:row>
      <xdr:rowOff>33363</xdr:rowOff>
    </xdr:to>
    <xdr:cxnSp macro="">
      <xdr:nvCxnSpPr>
        <xdr:cNvPr id="52" name="直線コネクタ 51"/>
        <xdr:cNvCxnSpPr/>
      </xdr:nvCxnSpPr>
      <xdr:spPr bwMode="auto">
        <a:xfrm flipV="1">
          <a:off x="4305300" y="2975306"/>
          <a:ext cx="698500" cy="20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14521</xdr:rowOff>
    </xdr:from>
    <xdr:to>
      <xdr:col>22</xdr:col>
      <xdr:colOff>114300</xdr:colOff>
      <xdr:row>17</xdr:row>
      <xdr:rowOff>33363</xdr:rowOff>
    </xdr:to>
    <xdr:cxnSp macro="">
      <xdr:nvCxnSpPr>
        <xdr:cNvPr id="55" name="直線コネクタ 54"/>
        <xdr:cNvCxnSpPr/>
      </xdr:nvCxnSpPr>
      <xdr:spPr bwMode="auto">
        <a:xfrm>
          <a:off x="3606800" y="2976796"/>
          <a:ext cx="698500" cy="18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14521</xdr:rowOff>
    </xdr:from>
    <xdr:to>
      <xdr:col>18</xdr:col>
      <xdr:colOff>177800</xdr:colOff>
      <xdr:row>17</xdr:row>
      <xdr:rowOff>59487</xdr:rowOff>
    </xdr:to>
    <xdr:cxnSp macro="">
      <xdr:nvCxnSpPr>
        <xdr:cNvPr id="58" name="直線コネクタ 57"/>
        <xdr:cNvCxnSpPr/>
      </xdr:nvCxnSpPr>
      <xdr:spPr bwMode="auto">
        <a:xfrm flipV="1">
          <a:off x="2908300" y="2976796"/>
          <a:ext cx="698500" cy="44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161020</xdr:rowOff>
    </xdr:from>
    <xdr:to>
      <xdr:col>29</xdr:col>
      <xdr:colOff>177800</xdr:colOff>
      <xdr:row>17</xdr:row>
      <xdr:rowOff>91170</xdr:rowOff>
    </xdr:to>
    <xdr:sp macro="" textlink="">
      <xdr:nvSpPr>
        <xdr:cNvPr id="68" name="楕円 67"/>
        <xdr:cNvSpPr/>
      </xdr:nvSpPr>
      <xdr:spPr bwMode="auto">
        <a:xfrm>
          <a:off x="5600700" y="2951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6097</xdr:rowOff>
    </xdr:from>
    <xdr:ext cx="762000" cy="259045"/>
    <xdr:sp macro="" textlink="">
      <xdr:nvSpPr>
        <xdr:cNvPr id="69" name="人口1人当たり決算額の推移該当値テキスト130"/>
        <xdr:cNvSpPr txBox="1"/>
      </xdr:nvSpPr>
      <xdr:spPr>
        <a:xfrm>
          <a:off x="5740400" y="279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133681</xdr:rowOff>
    </xdr:from>
    <xdr:to>
      <xdr:col>26</xdr:col>
      <xdr:colOff>101600</xdr:colOff>
      <xdr:row>17</xdr:row>
      <xdr:rowOff>63831</xdr:rowOff>
    </xdr:to>
    <xdr:sp macro="" textlink="">
      <xdr:nvSpPr>
        <xdr:cNvPr id="70" name="楕円 69"/>
        <xdr:cNvSpPr/>
      </xdr:nvSpPr>
      <xdr:spPr bwMode="auto">
        <a:xfrm>
          <a:off x="4953000" y="2924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74008</xdr:rowOff>
    </xdr:from>
    <xdr:ext cx="736600" cy="259045"/>
    <xdr:sp macro="" textlink="">
      <xdr:nvSpPr>
        <xdr:cNvPr id="71" name="テキスト ボックス 70"/>
        <xdr:cNvSpPr txBox="1"/>
      </xdr:nvSpPr>
      <xdr:spPr>
        <a:xfrm>
          <a:off x="4622800" y="2693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154013</xdr:rowOff>
    </xdr:from>
    <xdr:to>
      <xdr:col>22</xdr:col>
      <xdr:colOff>165100</xdr:colOff>
      <xdr:row>17</xdr:row>
      <xdr:rowOff>84163</xdr:rowOff>
    </xdr:to>
    <xdr:sp macro="" textlink="">
      <xdr:nvSpPr>
        <xdr:cNvPr id="72" name="楕円 71"/>
        <xdr:cNvSpPr/>
      </xdr:nvSpPr>
      <xdr:spPr bwMode="auto">
        <a:xfrm>
          <a:off x="4254500" y="2944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94340</xdr:rowOff>
    </xdr:from>
    <xdr:ext cx="762000" cy="259045"/>
    <xdr:sp macro="" textlink="">
      <xdr:nvSpPr>
        <xdr:cNvPr id="73" name="テキスト ボックス 72"/>
        <xdr:cNvSpPr txBox="1"/>
      </xdr:nvSpPr>
      <xdr:spPr>
        <a:xfrm>
          <a:off x="3924300" y="271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135171</xdr:rowOff>
    </xdr:from>
    <xdr:to>
      <xdr:col>19</xdr:col>
      <xdr:colOff>38100</xdr:colOff>
      <xdr:row>17</xdr:row>
      <xdr:rowOff>65321</xdr:rowOff>
    </xdr:to>
    <xdr:sp macro="" textlink="">
      <xdr:nvSpPr>
        <xdr:cNvPr id="74" name="楕円 73"/>
        <xdr:cNvSpPr/>
      </xdr:nvSpPr>
      <xdr:spPr bwMode="auto">
        <a:xfrm>
          <a:off x="3556000" y="2925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75498</xdr:rowOff>
    </xdr:from>
    <xdr:ext cx="762000" cy="259045"/>
    <xdr:sp macro="" textlink="">
      <xdr:nvSpPr>
        <xdr:cNvPr id="75" name="テキスト ボックス 74"/>
        <xdr:cNvSpPr txBox="1"/>
      </xdr:nvSpPr>
      <xdr:spPr>
        <a:xfrm>
          <a:off x="3225800" y="2694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8687</xdr:rowOff>
    </xdr:from>
    <xdr:to>
      <xdr:col>15</xdr:col>
      <xdr:colOff>101600</xdr:colOff>
      <xdr:row>17</xdr:row>
      <xdr:rowOff>110287</xdr:rowOff>
    </xdr:to>
    <xdr:sp macro="" textlink="">
      <xdr:nvSpPr>
        <xdr:cNvPr id="76" name="楕円 75"/>
        <xdr:cNvSpPr/>
      </xdr:nvSpPr>
      <xdr:spPr bwMode="auto">
        <a:xfrm>
          <a:off x="2857500" y="2970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120464</xdr:rowOff>
    </xdr:from>
    <xdr:ext cx="762000" cy="259045"/>
    <xdr:sp macro="" textlink="">
      <xdr:nvSpPr>
        <xdr:cNvPr id="77" name="テキスト ボックス 76"/>
        <xdr:cNvSpPr txBox="1"/>
      </xdr:nvSpPr>
      <xdr:spPr>
        <a:xfrm>
          <a:off x="2527300" y="273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260114</xdr:rowOff>
    </xdr:from>
    <xdr:to>
      <xdr:col>29</xdr:col>
      <xdr:colOff>127000</xdr:colOff>
      <xdr:row>34</xdr:row>
      <xdr:rowOff>326216</xdr:rowOff>
    </xdr:to>
    <xdr:cxnSp macro="">
      <xdr:nvCxnSpPr>
        <xdr:cNvPr id="108" name="直線コネクタ 107"/>
        <xdr:cNvCxnSpPr/>
      </xdr:nvCxnSpPr>
      <xdr:spPr bwMode="auto">
        <a:xfrm flipV="1">
          <a:off x="5003800" y="6527564"/>
          <a:ext cx="647700" cy="66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135269</xdr:rowOff>
    </xdr:from>
    <xdr:ext cx="762000" cy="259045"/>
    <xdr:sp macro="" textlink="">
      <xdr:nvSpPr>
        <xdr:cNvPr id="109" name="人口1人当たり決算額の推移平均値テキスト445"/>
        <xdr:cNvSpPr txBox="1"/>
      </xdr:nvSpPr>
      <xdr:spPr>
        <a:xfrm>
          <a:off x="5740400" y="67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326216</xdr:rowOff>
    </xdr:from>
    <xdr:to>
      <xdr:col>26</xdr:col>
      <xdr:colOff>50800</xdr:colOff>
      <xdr:row>35</xdr:row>
      <xdr:rowOff>36767</xdr:rowOff>
    </xdr:to>
    <xdr:cxnSp macro="">
      <xdr:nvCxnSpPr>
        <xdr:cNvPr id="111" name="直線コネクタ 110"/>
        <xdr:cNvCxnSpPr/>
      </xdr:nvCxnSpPr>
      <xdr:spPr bwMode="auto">
        <a:xfrm flipV="1">
          <a:off x="4305300" y="6593666"/>
          <a:ext cx="698500" cy="53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330281</xdr:rowOff>
    </xdr:from>
    <xdr:to>
      <xdr:col>22</xdr:col>
      <xdr:colOff>114300</xdr:colOff>
      <xdr:row>35</xdr:row>
      <xdr:rowOff>36767</xdr:rowOff>
    </xdr:to>
    <xdr:cxnSp macro="">
      <xdr:nvCxnSpPr>
        <xdr:cNvPr id="114" name="直線コネクタ 113"/>
        <xdr:cNvCxnSpPr/>
      </xdr:nvCxnSpPr>
      <xdr:spPr bwMode="auto">
        <a:xfrm>
          <a:off x="3606800" y="6597731"/>
          <a:ext cx="698500" cy="49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330281</xdr:rowOff>
    </xdr:from>
    <xdr:to>
      <xdr:col>18</xdr:col>
      <xdr:colOff>177800</xdr:colOff>
      <xdr:row>34</xdr:row>
      <xdr:rowOff>339099</xdr:rowOff>
    </xdr:to>
    <xdr:cxnSp macro="">
      <xdr:nvCxnSpPr>
        <xdr:cNvPr id="117" name="直線コネクタ 116"/>
        <xdr:cNvCxnSpPr/>
      </xdr:nvCxnSpPr>
      <xdr:spPr bwMode="auto">
        <a:xfrm flipV="1">
          <a:off x="2908300" y="6597731"/>
          <a:ext cx="698500" cy="8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1" name="テキスト ボックス 120"/>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209314</xdr:rowOff>
    </xdr:from>
    <xdr:to>
      <xdr:col>29</xdr:col>
      <xdr:colOff>177800</xdr:colOff>
      <xdr:row>34</xdr:row>
      <xdr:rowOff>310914</xdr:rowOff>
    </xdr:to>
    <xdr:sp macro="" textlink="">
      <xdr:nvSpPr>
        <xdr:cNvPr id="127" name="楕円 126"/>
        <xdr:cNvSpPr/>
      </xdr:nvSpPr>
      <xdr:spPr bwMode="auto">
        <a:xfrm>
          <a:off x="5600700" y="6476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54391</xdr:rowOff>
    </xdr:from>
    <xdr:ext cx="762000" cy="259045"/>
    <xdr:sp macro="" textlink="">
      <xdr:nvSpPr>
        <xdr:cNvPr id="128" name="人口1人当たり決算額の推移該当値テキスト445"/>
        <xdr:cNvSpPr txBox="1"/>
      </xdr:nvSpPr>
      <xdr:spPr>
        <a:xfrm>
          <a:off x="5740400" y="632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275416</xdr:rowOff>
    </xdr:from>
    <xdr:to>
      <xdr:col>26</xdr:col>
      <xdr:colOff>101600</xdr:colOff>
      <xdr:row>35</xdr:row>
      <xdr:rowOff>34116</xdr:rowOff>
    </xdr:to>
    <xdr:sp macro="" textlink="">
      <xdr:nvSpPr>
        <xdr:cNvPr id="129" name="楕円 128"/>
        <xdr:cNvSpPr/>
      </xdr:nvSpPr>
      <xdr:spPr bwMode="auto">
        <a:xfrm>
          <a:off x="4953000" y="6542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44293</xdr:rowOff>
    </xdr:from>
    <xdr:ext cx="736600" cy="259045"/>
    <xdr:sp macro="" textlink="">
      <xdr:nvSpPr>
        <xdr:cNvPr id="130" name="テキスト ボックス 129"/>
        <xdr:cNvSpPr txBox="1"/>
      </xdr:nvSpPr>
      <xdr:spPr>
        <a:xfrm>
          <a:off x="4622800" y="6311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328867</xdr:rowOff>
    </xdr:from>
    <xdr:to>
      <xdr:col>22</xdr:col>
      <xdr:colOff>165100</xdr:colOff>
      <xdr:row>35</xdr:row>
      <xdr:rowOff>87567</xdr:rowOff>
    </xdr:to>
    <xdr:sp macro="" textlink="">
      <xdr:nvSpPr>
        <xdr:cNvPr id="131" name="楕円 130"/>
        <xdr:cNvSpPr/>
      </xdr:nvSpPr>
      <xdr:spPr bwMode="auto">
        <a:xfrm>
          <a:off x="4254500" y="6596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97744</xdr:rowOff>
    </xdr:from>
    <xdr:ext cx="762000" cy="259045"/>
    <xdr:sp macro="" textlink="">
      <xdr:nvSpPr>
        <xdr:cNvPr id="132" name="テキスト ボックス 131"/>
        <xdr:cNvSpPr txBox="1"/>
      </xdr:nvSpPr>
      <xdr:spPr>
        <a:xfrm>
          <a:off x="3924300" y="636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279481</xdr:rowOff>
    </xdr:from>
    <xdr:to>
      <xdr:col>19</xdr:col>
      <xdr:colOff>38100</xdr:colOff>
      <xdr:row>35</xdr:row>
      <xdr:rowOff>38181</xdr:rowOff>
    </xdr:to>
    <xdr:sp macro="" textlink="">
      <xdr:nvSpPr>
        <xdr:cNvPr id="133" name="楕円 132"/>
        <xdr:cNvSpPr/>
      </xdr:nvSpPr>
      <xdr:spPr bwMode="auto">
        <a:xfrm>
          <a:off x="3556000" y="6546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48357</xdr:rowOff>
    </xdr:from>
    <xdr:ext cx="762000" cy="259045"/>
    <xdr:sp macro="" textlink="">
      <xdr:nvSpPr>
        <xdr:cNvPr id="134" name="テキスト ボックス 133"/>
        <xdr:cNvSpPr txBox="1"/>
      </xdr:nvSpPr>
      <xdr:spPr>
        <a:xfrm>
          <a:off x="3225800" y="631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288299</xdr:rowOff>
    </xdr:from>
    <xdr:to>
      <xdr:col>15</xdr:col>
      <xdr:colOff>101600</xdr:colOff>
      <xdr:row>35</xdr:row>
      <xdr:rowOff>46999</xdr:rowOff>
    </xdr:to>
    <xdr:sp macro="" textlink="">
      <xdr:nvSpPr>
        <xdr:cNvPr id="135" name="楕円 134"/>
        <xdr:cNvSpPr/>
      </xdr:nvSpPr>
      <xdr:spPr bwMode="auto">
        <a:xfrm>
          <a:off x="2857500" y="6555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57177</xdr:rowOff>
    </xdr:from>
    <xdr:ext cx="762000" cy="259045"/>
    <xdr:sp macro="" textlink="">
      <xdr:nvSpPr>
        <xdr:cNvPr id="136" name="テキスト ボックス 135"/>
        <xdr:cNvSpPr txBox="1"/>
      </xdr:nvSpPr>
      <xdr:spPr>
        <a:xfrm>
          <a:off x="2527300" y="63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北海道豊富町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3,991
3,963
520.69
6,483,790
5,897,613
583,377
3,381,487
6,623,347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112266</xdr:rowOff>
    </xdr:from>
    <xdr:to>
      <xdr:col>24</xdr:col>
      <xdr:colOff>63500</xdr:colOff>
      <xdr:row>36</xdr:row>
      <xdr:rowOff>116365</xdr:rowOff>
    </xdr:to>
    <xdr:cxnSp macro="">
      <xdr:nvCxnSpPr>
        <xdr:cNvPr id="58" name="直線コネクタ 57"/>
        <xdr:cNvCxnSpPr/>
      </xdr:nvCxnSpPr>
      <xdr:spPr>
        <a:xfrm flipV="1">
          <a:off x="3797300" y="6284466"/>
          <a:ext cx="8382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116365</xdr:rowOff>
    </xdr:from>
    <xdr:to>
      <xdr:col>19</xdr:col>
      <xdr:colOff>177800</xdr:colOff>
      <xdr:row>36</xdr:row>
      <xdr:rowOff>120253</xdr:rowOff>
    </xdr:to>
    <xdr:cxnSp macro="">
      <xdr:nvCxnSpPr>
        <xdr:cNvPr id="61" name="直線コネクタ 60"/>
        <xdr:cNvCxnSpPr/>
      </xdr:nvCxnSpPr>
      <xdr:spPr>
        <a:xfrm flipV="1">
          <a:off x="2908300" y="6288565"/>
          <a:ext cx="889000" cy="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120253</xdr:rowOff>
    </xdr:from>
    <xdr:to>
      <xdr:col>15</xdr:col>
      <xdr:colOff>50800</xdr:colOff>
      <xdr:row>36</xdr:row>
      <xdr:rowOff>130005</xdr:rowOff>
    </xdr:to>
    <xdr:cxnSp macro="">
      <xdr:nvCxnSpPr>
        <xdr:cNvPr id="64" name="直線コネクタ 63"/>
        <xdr:cNvCxnSpPr/>
      </xdr:nvCxnSpPr>
      <xdr:spPr>
        <a:xfrm flipV="1">
          <a:off x="2019300" y="6292453"/>
          <a:ext cx="889000" cy="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93692</xdr:rowOff>
    </xdr:from>
    <xdr:to>
      <xdr:col>10</xdr:col>
      <xdr:colOff>114300</xdr:colOff>
      <xdr:row>36</xdr:row>
      <xdr:rowOff>130005</xdr:rowOff>
    </xdr:to>
    <xdr:cxnSp macro="">
      <xdr:nvCxnSpPr>
        <xdr:cNvPr id="67" name="直線コネクタ 66"/>
        <xdr:cNvCxnSpPr/>
      </xdr:nvCxnSpPr>
      <xdr:spPr>
        <a:xfrm>
          <a:off x="1130300" y="6265892"/>
          <a:ext cx="889000" cy="3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61466</xdr:rowOff>
    </xdr:from>
    <xdr:to>
      <xdr:col>24</xdr:col>
      <xdr:colOff>114300</xdr:colOff>
      <xdr:row>36</xdr:row>
      <xdr:rowOff>163066</xdr:rowOff>
    </xdr:to>
    <xdr:sp macro="" textlink="">
      <xdr:nvSpPr>
        <xdr:cNvPr id="77" name="楕円 76"/>
        <xdr:cNvSpPr/>
      </xdr:nvSpPr>
      <xdr:spPr>
        <a:xfrm>
          <a:off x="4584700" y="623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39893</xdr:rowOff>
    </xdr:from>
    <xdr:ext cx="599010" cy="259045"/>
    <xdr:sp macro="" textlink="">
      <xdr:nvSpPr>
        <xdr:cNvPr id="78" name="人件費該当値テキスト"/>
        <xdr:cNvSpPr txBox="1"/>
      </xdr:nvSpPr>
      <xdr:spPr>
        <a:xfrm>
          <a:off x="4686300" y="621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65565</xdr:rowOff>
    </xdr:from>
    <xdr:to>
      <xdr:col>20</xdr:col>
      <xdr:colOff>38100</xdr:colOff>
      <xdr:row>36</xdr:row>
      <xdr:rowOff>167165</xdr:rowOff>
    </xdr:to>
    <xdr:sp macro="" textlink="">
      <xdr:nvSpPr>
        <xdr:cNvPr id="79" name="楕円 78"/>
        <xdr:cNvSpPr/>
      </xdr:nvSpPr>
      <xdr:spPr>
        <a:xfrm>
          <a:off x="3746500" y="623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158292</xdr:rowOff>
    </xdr:from>
    <xdr:ext cx="599010" cy="259045"/>
    <xdr:sp macro="" textlink="">
      <xdr:nvSpPr>
        <xdr:cNvPr id="80" name="テキスト ボックス 79"/>
        <xdr:cNvSpPr txBox="1"/>
      </xdr:nvSpPr>
      <xdr:spPr>
        <a:xfrm>
          <a:off x="3497795" y="633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69453</xdr:rowOff>
    </xdr:from>
    <xdr:to>
      <xdr:col>15</xdr:col>
      <xdr:colOff>101600</xdr:colOff>
      <xdr:row>36</xdr:row>
      <xdr:rowOff>171053</xdr:rowOff>
    </xdr:to>
    <xdr:sp macro="" textlink="">
      <xdr:nvSpPr>
        <xdr:cNvPr id="81" name="楕円 80"/>
        <xdr:cNvSpPr/>
      </xdr:nvSpPr>
      <xdr:spPr>
        <a:xfrm>
          <a:off x="2857500" y="624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162180</xdr:rowOff>
    </xdr:from>
    <xdr:ext cx="599010" cy="259045"/>
    <xdr:sp macro="" textlink="">
      <xdr:nvSpPr>
        <xdr:cNvPr id="82" name="テキスト ボックス 81"/>
        <xdr:cNvSpPr txBox="1"/>
      </xdr:nvSpPr>
      <xdr:spPr>
        <a:xfrm>
          <a:off x="2608795" y="633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79205</xdr:rowOff>
    </xdr:from>
    <xdr:to>
      <xdr:col>10</xdr:col>
      <xdr:colOff>165100</xdr:colOff>
      <xdr:row>37</xdr:row>
      <xdr:rowOff>9355</xdr:rowOff>
    </xdr:to>
    <xdr:sp macro="" textlink="">
      <xdr:nvSpPr>
        <xdr:cNvPr id="83" name="楕円 82"/>
        <xdr:cNvSpPr/>
      </xdr:nvSpPr>
      <xdr:spPr>
        <a:xfrm>
          <a:off x="1968500" y="625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482</xdr:rowOff>
    </xdr:from>
    <xdr:ext cx="599010" cy="259045"/>
    <xdr:sp macro="" textlink="">
      <xdr:nvSpPr>
        <xdr:cNvPr id="84" name="テキスト ボックス 83"/>
        <xdr:cNvSpPr txBox="1"/>
      </xdr:nvSpPr>
      <xdr:spPr>
        <a:xfrm>
          <a:off x="1719795" y="63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42892</xdr:rowOff>
    </xdr:from>
    <xdr:to>
      <xdr:col>6</xdr:col>
      <xdr:colOff>38100</xdr:colOff>
      <xdr:row>36</xdr:row>
      <xdr:rowOff>144492</xdr:rowOff>
    </xdr:to>
    <xdr:sp macro="" textlink="">
      <xdr:nvSpPr>
        <xdr:cNvPr id="85" name="楕円 84"/>
        <xdr:cNvSpPr/>
      </xdr:nvSpPr>
      <xdr:spPr>
        <a:xfrm>
          <a:off x="1079500" y="62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135619</xdr:rowOff>
    </xdr:from>
    <xdr:ext cx="599010" cy="259045"/>
    <xdr:sp macro="" textlink="">
      <xdr:nvSpPr>
        <xdr:cNvPr id="86" name="テキスト ボックス 85"/>
        <xdr:cNvSpPr txBox="1"/>
      </xdr:nvSpPr>
      <xdr:spPr>
        <a:xfrm>
          <a:off x="830795" y="630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142489</xdr:rowOff>
    </xdr:from>
    <xdr:to>
      <xdr:col>24</xdr:col>
      <xdr:colOff>63500</xdr:colOff>
      <xdr:row>57</xdr:row>
      <xdr:rowOff>144956</xdr:rowOff>
    </xdr:to>
    <xdr:cxnSp macro="">
      <xdr:nvCxnSpPr>
        <xdr:cNvPr id="117" name="直線コネクタ 116"/>
        <xdr:cNvCxnSpPr/>
      </xdr:nvCxnSpPr>
      <xdr:spPr>
        <a:xfrm flipV="1">
          <a:off x="3797300" y="9915139"/>
          <a:ext cx="838200" cy="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136210</xdr:rowOff>
    </xdr:from>
    <xdr:to>
      <xdr:col>19</xdr:col>
      <xdr:colOff>177800</xdr:colOff>
      <xdr:row>57</xdr:row>
      <xdr:rowOff>144956</xdr:rowOff>
    </xdr:to>
    <xdr:cxnSp macro="">
      <xdr:nvCxnSpPr>
        <xdr:cNvPr id="120" name="直線コネクタ 119"/>
        <xdr:cNvCxnSpPr/>
      </xdr:nvCxnSpPr>
      <xdr:spPr>
        <a:xfrm>
          <a:off x="2908300" y="9908860"/>
          <a:ext cx="889000" cy="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136210</xdr:rowOff>
    </xdr:from>
    <xdr:to>
      <xdr:col>15</xdr:col>
      <xdr:colOff>50800</xdr:colOff>
      <xdr:row>58</xdr:row>
      <xdr:rowOff>7546</xdr:rowOff>
    </xdr:to>
    <xdr:cxnSp macro="">
      <xdr:nvCxnSpPr>
        <xdr:cNvPr id="123" name="直線コネクタ 122"/>
        <xdr:cNvCxnSpPr/>
      </xdr:nvCxnSpPr>
      <xdr:spPr>
        <a:xfrm flipV="1">
          <a:off x="2019300" y="9908860"/>
          <a:ext cx="889000" cy="4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5428</xdr:rowOff>
    </xdr:from>
    <xdr:to>
      <xdr:col>10</xdr:col>
      <xdr:colOff>114300</xdr:colOff>
      <xdr:row>58</xdr:row>
      <xdr:rowOff>7546</xdr:rowOff>
    </xdr:to>
    <xdr:cxnSp macro="">
      <xdr:nvCxnSpPr>
        <xdr:cNvPr id="126" name="直線コネクタ 125"/>
        <xdr:cNvCxnSpPr/>
      </xdr:nvCxnSpPr>
      <xdr:spPr>
        <a:xfrm>
          <a:off x="1130300" y="9949528"/>
          <a:ext cx="889000" cy="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91689</xdr:rowOff>
    </xdr:from>
    <xdr:to>
      <xdr:col>24</xdr:col>
      <xdr:colOff>114300</xdr:colOff>
      <xdr:row>58</xdr:row>
      <xdr:rowOff>21839</xdr:rowOff>
    </xdr:to>
    <xdr:sp macro="" textlink="">
      <xdr:nvSpPr>
        <xdr:cNvPr id="136" name="楕円 135"/>
        <xdr:cNvSpPr/>
      </xdr:nvSpPr>
      <xdr:spPr>
        <a:xfrm>
          <a:off x="4584700" y="986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70116</xdr:rowOff>
    </xdr:from>
    <xdr:ext cx="599010" cy="259045"/>
    <xdr:sp macro="" textlink="">
      <xdr:nvSpPr>
        <xdr:cNvPr id="137" name="物件費該当値テキスト"/>
        <xdr:cNvSpPr txBox="1"/>
      </xdr:nvSpPr>
      <xdr:spPr>
        <a:xfrm>
          <a:off x="4686300" y="984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94156</xdr:rowOff>
    </xdr:from>
    <xdr:to>
      <xdr:col>20</xdr:col>
      <xdr:colOff>38100</xdr:colOff>
      <xdr:row>58</xdr:row>
      <xdr:rowOff>24306</xdr:rowOff>
    </xdr:to>
    <xdr:sp macro="" textlink="">
      <xdr:nvSpPr>
        <xdr:cNvPr id="138" name="楕円 137"/>
        <xdr:cNvSpPr/>
      </xdr:nvSpPr>
      <xdr:spPr>
        <a:xfrm>
          <a:off x="3746500" y="986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15433</xdr:rowOff>
    </xdr:from>
    <xdr:ext cx="599010" cy="259045"/>
    <xdr:sp macro="" textlink="">
      <xdr:nvSpPr>
        <xdr:cNvPr id="139" name="テキスト ボックス 138"/>
        <xdr:cNvSpPr txBox="1"/>
      </xdr:nvSpPr>
      <xdr:spPr>
        <a:xfrm>
          <a:off x="3497795" y="995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85410</xdr:rowOff>
    </xdr:from>
    <xdr:to>
      <xdr:col>15</xdr:col>
      <xdr:colOff>101600</xdr:colOff>
      <xdr:row>58</xdr:row>
      <xdr:rowOff>15560</xdr:rowOff>
    </xdr:to>
    <xdr:sp macro="" textlink="">
      <xdr:nvSpPr>
        <xdr:cNvPr id="140" name="楕円 139"/>
        <xdr:cNvSpPr/>
      </xdr:nvSpPr>
      <xdr:spPr>
        <a:xfrm>
          <a:off x="2857500" y="985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6687</xdr:rowOff>
    </xdr:from>
    <xdr:ext cx="599010" cy="259045"/>
    <xdr:sp macro="" textlink="">
      <xdr:nvSpPr>
        <xdr:cNvPr id="141" name="テキスト ボックス 140"/>
        <xdr:cNvSpPr txBox="1"/>
      </xdr:nvSpPr>
      <xdr:spPr>
        <a:xfrm>
          <a:off x="2608795" y="995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128196</xdr:rowOff>
    </xdr:from>
    <xdr:to>
      <xdr:col>10</xdr:col>
      <xdr:colOff>165100</xdr:colOff>
      <xdr:row>58</xdr:row>
      <xdr:rowOff>58346</xdr:rowOff>
    </xdr:to>
    <xdr:sp macro="" textlink="">
      <xdr:nvSpPr>
        <xdr:cNvPr id="142" name="楕円 141"/>
        <xdr:cNvSpPr/>
      </xdr:nvSpPr>
      <xdr:spPr>
        <a:xfrm>
          <a:off x="1968500" y="990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49473</xdr:rowOff>
    </xdr:from>
    <xdr:ext cx="599010" cy="259045"/>
    <xdr:sp macro="" textlink="">
      <xdr:nvSpPr>
        <xdr:cNvPr id="143" name="テキスト ボックス 142"/>
        <xdr:cNvSpPr txBox="1"/>
      </xdr:nvSpPr>
      <xdr:spPr>
        <a:xfrm>
          <a:off x="1719795" y="9993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126078</xdr:rowOff>
    </xdr:from>
    <xdr:to>
      <xdr:col>6</xdr:col>
      <xdr:colOff>38100</xdr:colOff>
      <xdr:row>58</xdr:row>
      <xdr:rowOff>56228</xdr:rowOff>
    </xdr:to>
    <xdr:sp macro="" textlink="">
      <xdr:nvSpPr>
        <xdr:cNvPr id="144" name="楕円 143"/>
        <xdr:cNvSpPr/>
      </xdr:nvSpPr>
      <xdr:spPr>
        <a:xfrm>
          <a:off x="1079500" y="989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47355</xdr:rowOff>
    </xdr:from>
    <xdr:ext cx="599010" cy="259045"/>
    <xdr:sp macro="" textlink="">
      <xdr:nvSpPr>
        <xdr:cNvPr id="145" name="テキスト ボックス 144"/>
        <xdr:cNvSpPr txBox="1"/>
      </xdr:nvSpPr>
      <xdr:spPr>
        <a:xfrm>
          <a:off x="830795" y="999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92540</xdr:rowOff>
    </xdr:from>
    <xdr:to>
      <xdr:col>24</xdr:col>
      <xdr:colOff>63500</xdr:colOff>
      <xdr:row>76</xdr:row>
      <xdr:rowOff>92089</xdr:rowOff>
    </xdr:to>
    <xdr:cxnSp macro="">
      <xdr:nvCxnSpPr>
        <xdr:cNvPr id="170" name="直線コネクタ 169"/>
        <xdr:cNvCxnSpPr/>
      </xdr:nvCxnSpPr>
      <xdr:spPr>
        <a:xfrm flipV="1">
          <a:off x="3797300" y="12951290"/>
          <a:ext cx="838200" cy="17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129266</xdr:rowOff>
    </xdr:from>
    <xdr:ext cx="534377" cy="259045"/>
    <xdr:sp macro="" textlink="">
      <xdr:nvSpPr>
        <xdr:cNvPr id="171" name="維持補修費平均値テキスト"/>
        <xdr:cNvSpPr txBox="1"/>
      </xdr:nvSpPr>
      <xdr:spPr>
        <a:xfrm>
          <a:off x="4686300" y="131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47906</xdr:rowOff>
    </xdr:from>
    <xdr:to>
      <xdr:col>19</xdr:col>
      <xdr:colOff>177800</xdr:colOff>
      <xdr:row>76</xdr:row>
      <xdr:rowOff>92089</xdr:rowOff>
    </xdr:to>
    <xdr:cxnSp macro="">
      <xdr:nvCxnSpPr>
        <xdr:cNvPr id="173" name="直線コネクタ 172"/>
        <xdr:cNvCxnSpPr/>
      </xdr:nvCxnSpPr>
      <xdr:spPr>
        <a:xfrm>
          <a:off x="2908300" y="13078106"/>
          <a:ext cx="889000" cy="4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93690</xdr:rowOff>
    </xdr:from>
    <xdr:ext cx="534377" cy="259045"/>
    <xdr:sp macro="" textlink="">
      <xdr:nvSpPr>
        <xdr:cNvPr id="175" name="テキスト ボックス 174"/>
        <xdr:cNvSpPr txBox="1"/>
      </xdr:nvSpPr>
      <xdr:spPr>
        <a:xfrm>
          <a:off x="3530111" y="13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47906</xdr:rowOff>
    </xdr:from>
    <xdr:to>
      <xdr:col>15</xdr:col>
      <xdr:colOff>50800</xdr:colOff>
      <xdr:row>76</xdr:row>
      <xdr:rowOff>82144</xdr:rowOff>
    </xdr:to>
    <xdr:cxnSp macro="">
      <xdr:nvCxnSpPr>
        <xdr:cNvPr id="176" name="直線コネクタ 175"/>
        <xdr:cNvCxnSpPr/>
      </xdr:nvCxnSpPr>
      <xdr:spPr>
        <a:xfrm flipV="1">
          <a:off x="2019300" y="13078106"/>
          <a:ext cx="889000" cy="3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102035</xdr:rowOff>
    </xdr:from>
    <xdr:ext cx="534377" cy="259045"/>
    <xdr:sp macro="" textlink="">
      <xdr:nvSpPr>
        <xdr:cNvPr id="178" name="テキスト ボックス 177"/>
        <xdr:cNvSpPr txBox="1"/>
      </xdr:nvSpPr>
      <xdr:spPr>
        <a:xfrm>
          <a:off x="2641111" y="133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82144</xdr:rowOff>
    </xdr:from>
    <xdr:to>
      <xdr:col>10</xdr:col>
      <xdr:colOff>114300</xdr:colOff>
      <xdr:row>76</xdr:row>
      <xdr:rowOff>106147</xdr:rowOff>
    </xdr:to>
    <xdr:cxnSp macro="">
      <xdr:nvCxnSpPr>
        <xdr:cNvPr id="179" name="直線コネクタ 178"/>
        <xdr:cNvCxnSpPr/>
      </xdr:nvCxnSpPr>
      <xdr:spPr>
        <a:xfrm flipV="1">
          <a:off x="1130300" y="13112344"/>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103777</xdr:rowOff>
    </xdr:from>
    <xdr:ext cx="534377" cy="259045"/>
    <xdr:sp macro="" textlink="">
      <xdr:nvSpPr>
        <xdr:cNvPr id="181" name="テキスト ボックス 180"/>
        <xdr:cNvSpPr txBox="1"/>
      </xdr:nvSpPr>
      <xdr:spPr>
        <a:xfrm>
          <a:off x="1752111" y="1330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110281</xdr:rowOff>
    </xdr:from>
    <xdr:ext cx="534377" cy="259045"/>
    <xdr:sp macro="" textlink="">
      <xdr:nvSpPr>
        <xdr:cNvPr id="183" name="テキスト ボックス 182"/>
        <xdr:cNvSpPr txBox="1"/>
      </xdr:nvSpPr>
      <xdr:spPr>
        <a:xfrm>
          <a:off x="863111" y="1331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41740</xdr:rowOff>
    </xdr:from>
    <xdr:to>
      <xdr:col>24</xdr:col>
      <xdr:colOff>114300</xdr:colOff>
      <xdr:row>75</xdr:row>
      <xdr:rowOff>143340</xdr:rowOff>
    </xdr:to>
    <xdr:sp macro="" textlink="">
      <xdr:nvSpPr>
        <xdr:cNvPr id="189" name="楕円 188"/>
        <xdr:cNvSpPr/>
      </xdr:nvSpPr>
      <xdr:spPr>
        <a:xfrm>
          <a:off x="4584700" y="1290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64617</xdr:rowOff>
    </xdr:from>
    <xdr:ext cx="534377" cy="259045"/>
    <xdr:sp macro="" textlink="">
      <xdr:nvSpPr>
        <xdr:cNvPr id="190" name="維持補修費該当値テキスト"/>
        <xdr:cNvSpPr txBox="1"/>
      </xdr:nvSpPr>
      <xdr:spPr>
        <a:xfrm>
          <a:off x="4686300" y="1275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41289</xdr:rowOff>
    </xdr:from>
    <xdr:to>
      <xdr:col>20</xdr:col>
      <xdr:colOff>38100</xdr:colOff>
      <xdr:row>76</xdr:row>
      <xdr:rowOff>142889</xdr:rowOff>
    </xdr:to>
    <xdr:sp macro="" textlink="">
      <xdr:nvSpPr>
        <xdr:cNvPr id="191" name="楕円 190"/>
        <xdr:cNvSpPr/>
      </xdr:nvSpPr>
      <xdr:spPr>
        <a:xfrm>
          <a:off x="3746500" y="130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159415</xdr:rowOff>
    </xdr:from>
    <xdr:ext cx="534377" cy="259045"/>
    <xdr:sp macro="" textlink="">
      <xdr:nvSpPr>
        <xdr:cNvPr id="192" name="テキスト ボックス 191"/>
        <xdr:cNvSpPr txBox="1"/>
      </xdr:nvSpPr>
      <xdr:spPr>
        <a:xfrm>
          <a:off x="3530111" y="1284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168556</xdr:rowOff>
    </xdr:from>
    <xdr:to>
      <xdr:col>15</xdr:col>
      <xdr:colOff>101600</xdr:colOff>
      <xdr:row>76</xdr:row>
      <xdr:rowOff>98706</xdr:rowOff>
    </xdr:to>
    <xdr:sp macro="" textlink="">
      <xdr:nvSpPr>
        <xdr:cNvPr id="193" name="楕円 192"/>
        <xdr:cNvSpPr/>
      </xdr:nvSpPr>
      <xdr:spPr>
        <a:xfrm>
          <a:off x="2857500" y="130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115233</xdr:rowOff>
    </xdr:from>
    <xdr:ext cx="534377" cy="259045"/>
    <xdr:sp macro="" textlink="">
      <xdr:nvSpPr>
        <xdr:cNvPr id="194" name="テキスト ボックス 193"/>
        <xdr:cNvSpPr txBox="1"/>
      </xdr:nvSpPr>
      <xdr:spPr>
        <a:xfrm>
          <a:off x="2641111" y="1280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31344</xdr:rowOff>
    </xdr:from>
    <xdr:to>
      <xdr:col>10</xdr:col>
      <xdr:colOff>165100</xdr:colOff>
      <xdr:row>76</xdr:row>
      <xdr:rowOff>132944</xdr:rowOff>
    </xdr:to>
    <xdr:sp macro="" textlink="">
      <xdr:nvSpPr>
        <xdr:cNvPr id="195" name="楕円 194"/>
        <xdr:cNvSpPr/>
      </xdr:nvSpPr>
      <xdr:spPr>
        <a:xfrm>
          <a:off x="1968500" y="130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149472</xdr:rowOff>
    </xdr:from>
    <xdr:ext cx="534377" cy="259045"/>
    <xdr:sp macro="" textlink="">
      <xdr:nvSpPr>
        <xdr:cNvPr id="196" name="テキスト ボックス 195"/>
        <xdr:cNvSpPr txBox="1"/>
      </xdr:nvSpPr>
      <xdr:spPr>
        <a:xfrm>
          <a:off x="1752111" y="1283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55347</xdr:rowOff>
    </xdr:from>
    <xdr:to>
      <xdr:col>6</xdr:col>
      <xdr:colOff>38100</xdr:colOff>
      <xdr:row>76</xdr:row>
      <xdr:rowOff>156947</xdr:rowOff>
    </xdr:to>
    <xdr:sp macro="" textlink="">
      <xdr:nvSpPr>
        <xdr:cNvPr id="197" name="楕円 196"/>
        <xdr:cNvSpPr/>
      </xdr:nvSpPr>
      <xdr:spPr>
        <a:xfrm>
          <a:off x="1079500" y="1308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2024</xdr:rowOff>
    </xdr:from>
    <xdr:ext cx="534377" cy="259045"/>
    <xdr:sp macro="" textlink="">
      <xdr:nvSpPr>
        <xdr:cNvPr id="198" name="テキスト ボックス 197"/>
        <xdr:cNvSpPr txBox="1"/>
      </xdr:nvSpPr>
      <xdr:spPr>
        <a:xfrm>
          <a:off x="863111" y="1286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92132</xdr:rowOff>
    </xdr:from>
    <xdr:to>
      <xdr:col>24</xdr:col>
      <xdr:colOff>63500</xdr:colOff>
      <xdr:row>96</xdr:row>
      <xdr:rowOff>97199</xdr:rowOff>
    </xdr:to>
    <xdr:cxnSp macro="">
      <xdr:nvCxnSpPr>
        <xdr:cNvPr id="231" name="直線コネクタ 230"/>
        <xdr:cNvCxnSpPr/>
      </xdr:nvCxnSpPr>
      <xdr:spPr>
        <a:xfrm flipV="1">
          <a:off x="3797300" y="16551332"/>
          <a:ext cx="8382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97199</xdr:rowOff>
    </xdr:from>
    <xdr:to>
      <xdr:col>19</xdr:col>
      <xdr:colOff>177800</xdr:colOff>
      <xdr:row>96</xdr:row>
      <xdr:rowOff>141081</xdr:rowOff>
    </xdr:to>
    <xdr:cxnSp macro="">
      <xdr:nvCxnSpPr>
        <xdr:cNvPr id="234" name="直線コネクタ 233"/>
        <xdr:cNvCxnSpPr/>
      </xdr:nvCxnSpPr>
      <xdr:spPr>
        <a:xfrm flipV="1">
          <a:off x="2908300" y="16556399"/>
          <a:ext cx="889000" cy="4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141081</xdr:rowOff>
    </xdr:from>
    <xdr:to>
      <xdr:col>15</xdr:col>
      <xdr:colOff>50800</xdr:colOff>
      <xdr:row>96</xdr:row>
      <xdr:rowOff>143024</xdr:rowOff>
    </xdr:to>
    <xdr:cxnSp macro="">
      <xdr:nvCxnSpPr>
        <xdr:cNvPr id="237" name="直線コネクタ 236"/>
        <xdr:cNvCxnSpPr/>
      </xdr:nvCxnSpPr>
      <xdr:spPr>
        <a:xfrm flipV="1">
          <a:off x="2019300" y="16600281"/>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143024</xdr:rowOff>
    </xdr:from>
    <xdr:to>
      <xdr:col>10</xdr:col>
      <xdr:colOff>114300</xdr:colOff>
      <xdr:row>97</xdr:row>
      <xdr:rowOff>6065</xdr:rowOff>
    </xdr:to>
    <xdr:cxnSp macro="">
      <xdr:nvCxnSpPr>
        <xdr:cNvPr id="240" name="直線コネクタ 239"/>
        <xdr:cNvCxnSpPr/>
      </xdr:nvCxnSpPr>
      <xdr:spPr>
        <a:xfrm flipV="1">
          <a:off x="1130300" y="16602224"/>
          <a:ext cx="889000" cy="3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41332</xdr:rowOff>
    </xdr:from>
    <xdr:to>
      <xdr:col>24</xdr:col>
      <xdr:colOff>114300</xdr:colOff>
      <xdr:row>96</xdr:row>
      <xdr:rowOff>142932</xdr:rowOff>
    </xdr:to>
    <xdr:sp macro="" textlink="">
      <xdr:nvSpPr>
        <xdr:cNvPr id="250" name="楕円 249"/>
        <xdr:cNvSpPr/>
      </xdr:nvSpPr>
      <xdr:spPr>
        <a:xfrm>
          <a:off x="4584700" y="1650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19759</xdr:rowOff>
    </xdr:from>
    <xdr:ext cx="534377" cy="259045"/>
    <xdr:sp macro="" textlink="">
      <xdr:nvSpPr>
        <xdr:cNvPr id="251" name="扶助費該当値テキスト"/>
        <xdr:cNvSpPr txBox="1"/>
      </xdr:nvSpPr>
      <xdr:spPr>
        <a:xfrm>
          <a:off x="4686300" y="1647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46399</xdr:rowOff>
    </xdr:from>
    <xdr:to>
      <xdr:col>20</xdr:col>
      <xdr:colOff>38100</xdr:colOff>
      <xdr:row>96</xdr:row>
      <xdr:rowOff>147999</xdr:rowOff>
    </xdr:to>
    <xdr:sp macro="" textlink="">
      <xdr:nvSpPr>
        <xdr:cNvPr id="252" name="楕円 251"/>
        <xdr:cNvSpPr/>
      </xdr:nvSpPr>
      <xdr:spPr>
        <a:xfrm>
          <a:off x="3746500" y="1650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139126</xdr:rowOff>
    </xdr:from>
    <xdr:ext cx="534377" cy="259045"/>
    <xdr:sp macro="" textlink="">
      <xdr:nvSpPr>
        <xdr:cNvPr id="253" name="テキスト ボックス 252"/>
        <xdr:cNvSpPr txBox="1"/>
      </xdr:nvSpPr>
      <xdr:spPr>
        <a:xfrm>
          <a:off x="3530111" y="1659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90281</xdr:rowOff>
    </xdr:from>
    <xdr:to>
      <xdr:col>15</xdr:col>
      <xdr:colOff>101600</xdr:colOff>
      <xdr:row>97</xdr:row>
      <xdr:rowOff>20431</xdr:rowOff>
    </xdr:to>
    <xdr:sp macro="" textlink="">
      <xdr:nvSpPr>
        <xdr:cNvPr id="254" name="楕円 253"/>
        <xdr:cNvSpPr/>
      </xdr:nvSpPr>
      <xdr:spPr>
        <a:xfrm>
          <a:off x="2857500" y="1654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11558</xdr:rowOff>
    </xdr:from>
    <xdr:ext cx="534377" cy="259045"/>
    <xdr:sp macro="" textlink="">
      <xdr:nvSpPr>
        <xdr:cNvPr id="255" name="テキスト ボックス 254"/>
        <xdr:cNvSpPr txBox="1"/>
      </xdr:nvSpPr>
      <xdr:spPr>
        <a:xfrm>
          <a:off x="2641111" y="166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92224</xdr:rowOff>
    </xdr:from>
    <xdr:to>
      <xdr:col>10</xdr:col>
      <xdr:colOff>165100</xdr:colOff>
      <xdr:row>97</xdr:row>
      <xdr:rowOff>22374</xdr:rowOff>
    </xdr:to>
    <xdr:sp macro="" textlink="">
      <xdr:nvSpPr>
        <xdr:cNvPr id="256" name="楕円 255"/>
        <xdr:cNvSpPr/>
      </xdr:nvSpPr>
      <xdr:spPr>
        <a:xfrm>
          <a:off x="1968500" y="1655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13501</xdr:rowOff>
    </xdr:from>
    <xdr:ext cx="534377" cy="259045"/>
    <xdr:sp macro="" textlink="">
      <xdr:nvSpPr>
        <xdr:cNvPr id="257" name="テキスト ボックス 256"/>
        <xdr:cNvSpPr txBox="1"/>
      </xdr:nvSpPr>
      <xdr:spPr>
        <a:xfrm>
          <a:off x="1752111" y="1664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126715</xdr:rowOff>
    </xdr:from>
    <xdr:to>
      <xdr:col>6</xdr:col>
      <xdr:colOff>38100</xdr:colOff>
      <xdr:row>97</xdr:row>
      <xdr:rowOff>56865</xdr:rowOff>
    </xdr:to>
    <xdr:sp macro="" textlink="">
      <xdr:nvSpPr>
        <xdr:cNvPr id="258" name="楕円 257"/>
        <xdr:cNvSpPr/>
      </xdr:nvSpPr>
      <xdr:spPr>
        <a:xfrm>
          <a:off x="1079500" y="165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47992</xdr:rowOff>
    </xdr:from>
    <xdr:ext cx="534377" cy="259045"/>
    <xdr:sp macro="" textlink="">
      <xdr:nvSpPr>
        <xdr:cNvPr id="259" name="テキスト ボックス 258"/>
        <xdr:cNvSpPr txBox="1"/>
      </xdr:nvSpPr>
      <xdr:spPr>
        <a:xfrm>
          <a:off x="863111" y="1667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101565</xdr:rowOff>
    </xdr:from>
    <xdr:to>
      <xdr:col>55</xdr:col>
      <xdr:colOff>0</xdr:colOff>
      <xdr:row>36</xdr:row>
      <xdr:rowOff>61597</xdr:rowOff>
    </xdr:to>
    <xdr:cxnSp macro="">
      <xdr:nvCxnSpPr>
        <xdr:cNvPr id="290" name="直線コネクタ 289"/>
        <xdr:cNvCxnSpPr/>
      </xdr:nvCxnSpPr>
      <xdr:spPr>
        <a:xfrm>
          <a:off x="9639300" y="6102315"/>
          <a:ext cx="838200" cy="1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101565</xdr:rowOff>
    </xdr:from>
    <xdr:to>
      <xdr:col>50</xdr:col>
      <xdr:colOff>114300</xdr:colOff>
      <xdr:row>35</xdr:row>
      <xdr:rowOff>124126</xdr:rowOff>
    </xdr:to>
    <xdr:cxnSp macro="">
      <xdr:nvCxnSpPr>
        <xdr:cNvPr id="293" name="直線コネクタ 292"/>
        <xdr:cNvCxnSpPr/>
      </xdr:nvCxnSpPr>
      <xdr:spPr>
        <a:xfrm flipV="1">
          <a:off x="8750300" y="6102315"/>
          <a:ext cx="889000" cy="2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124126</xdr:rowOff>
    </xdr:from>
    <xdr:to>
      <xdr:col>45</xdr:col>
      <xdr:colOff>177800</xdr:colOff>
      <xdr:row>36</xdr:row>
      <xdr:rowOff>126017</xdr:rowOff>
    </xdr:to>
    <xdr:cxnSp macro="">
      <xdr:nvCxnSpPr>
        <xdr:cNvPr id="296" name="直線コネクタ 295"/>
        <xdr:cNvCxnSpPr/>
      </xdr:nvCxnSpPr>
      <xdr:spPr>
        <a:xfrm flipV="1">
          <a:off x="7861300" y="6124876"/>
          <a:ext cx="889000" cy="17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126017</xdr:rowOff>
    </xdr:from>
    <xdr:to>
      <xdr:col>41</xdr:col>
      <xdr:colOff>50800</xdr:colOff>
      <xdr:row>36</xdr:row>
      <xdr:rowOff>151504</xdr:rowOff>
    </xdr:to>
    <xdr:cxnSp macro="">
      <xdr:nvCxnSpPr>
        <xdr:cNvPr id="299" name="直線コネクタ 298"/>
        <xdr:cNvCxnSpPr/>
      </xdr:nvCxnSpPr>
      <xdr:spPr>
        <a:xfrm flipV="1">
          <a:off x="6972300" y="6298217"/>
          <a:ext cx="889000" cy="2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10797</xdr:rowOff>
    </xdr:from>
    <xdr:to>
      <xdr:col>55</xdr:col>
      <xdr:colOff>50800</xdr:colOff>
      <xdr:row>36</xdr:row>
      <xdr:rowOff>112397</xdr:rowOff>
    </xdr:to>
    <xdr:sp macro="" textlink="">
      <xdr:nvSpPr>
        <xdr:cNvPr id="309" name="楕円 308"/>
        <xdr:cNvSpPr/>
      </xdr:nvSpPr>
      <xdr:spPr>
        <a:xfrm>
          <a:off x="10426700" y="618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33674</xdr:rowOff>
    </xdr:from>
    <xdr:ext cx="599010" cy="259045"/>
    <xdr:sp macro="" textlink="">
      <xdr:nvSpPr>
        <xdr:cNvPr id="310" name="補助費等該当値テキスト"/>
        <xdr:cNvSpPr txBox="1"/>
      </xdr:nvSpPr>
      <xdr:spPr>
        <a:xfrm>
          <a:off x="10528300" y="603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50765</xdr:rowOff>
    </xdr:from>
    <xdr:to>
      <xdr:col>50</xdr:col>
      <xdr:colOff>165100</xdr:colOff>
      <xdr:row>35</xdr:row>
      <xdr:rowOff>152365</xdr:rowOff>
    </xdr:to>
    <xdr:sp macro="" textlink="">
      <xdr:nvSpPr>
        <xdr:cNvPr id="311" name="楕円 310"/>
        <xdr:cNvSpPr/>
      </xdr:nvSpPr>
      <xdr:spPr>
        <a:xfrm>
          <a:off x="9588500" y="60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168892</xdr:rowOff>
    </xdr:from>
    <xdr:ext cx="599010" cy="259045"/>
    <xdr:sp macro="" textlink="">
      <xdr:nvSpPr>
        <xdr:cNvPr id="312" name="テキスト ボックス 311"/>
        <xdr:cNvSpPr txBox="1"/>
      </xdr:nvSpPr>
      <xdr:spPr>
        <a:xfrm>
          <a:off x="9339795" y="58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73326</xdr:rowOff>
    </xdr:from>
    <xdr:to>
      <xdr:col>46</xdr:col>
      <xdr:colOff>38100</xdr:colOff>
      <xdr:row>36</xdr:row>
      <xdr:rowOff>3476</xdr:rowOff>
    </xdr:to>
    <xdr:sp macro="" textlink="">
      <xdr:nvSpPr>
        <xdr:cNvPr id="313" name="楕円 312"/>
        <xdr:cNvSpPr/>
      </xdr:nvSpPr>
      <xdr:spPr>
        <a:xfrm>
          <a:off x="8699500" y="607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20003</xdr:rowOff>
    </xdr:from>
    <xdr:ext cx="599010" cy="259045"/>
    <xdr:sp macro="" textlink="">
      <xdr:nvSpPr>
        <xdr:cNvPr id="314" name="テキスト ボックス 313"/>
        <xdr:cNvSpPr txBox="1"/>
      </xdr:nvSpPr>
      <xdr:spPr>
        <a:xfrm>
          <a:off x="8450795" y="584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75217</xdr:rowOff>
    </xdr:from>
    <xdr:to>
      <xdr:col>41</xdr:col>
      <xdr:colOff>101600</xdr:colOff>
      <xdr:row>37</xdr:row>
      <xdr:rowOff>5367</xdr:rowOff>
    </xdr:to>
    <xdr:sp macro="" textlink="">
      <xdr:nvSpPr>
        <xdr:cNvPr id="315" name="楕円 314"/>
        <xdr:cNvSpPr/>
      </xdr:nvSpPr>
      <xdr:spPr>
        <a:xfrm>
          <a:off x="7810500" y="624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21894</xdr:rowOff>
    </xdr:from>
    <xdr:ext cx="599010" cy="259045"/>
    <xdr:sp macro="" textlink="">
      <xdr:nvSpPr>
        <xdr:cNvPr id="316" name="テキスト ボックス 315"/>
        <xdr:cNvSpPr txBox="1"/>
      </xdr:nvSpPr>
      <xdr:spPr>
        <a:xfrm>
          <a:off x="7561795" y="602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100704</xdr:rowOff>
    </xdr:from>
    <xdr:to>
      <xdr:col>36</xdr:col>
      <xdr:colOff>165100</xdr:colOff>
      <xdr:row>37</xdr:row>
      <xdr:rowOff>30854</xdr:rowOff>
    </xdr:to>
    <xdr:sp macro="" textlink="">
      <xdr:nvSpPr>
        <xdr:cNvPr id="317" name="楕円 316"/>
        <xdr:cNvSpPr/>
      </xdr:nvSpPr>
      <xdr:spPr>
        <a:xfrm>
          <a:off x="6921500" y="627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47381</xdr:rowOff>
    </xdr:from>
    <xdr:ext cx="599010" cy="259045"/>
    <xdr:sp macro="" textlink="">
      <xdr:nvSpPr>
        <xdr:cNvPr id="318" name="テキスト ボックス 317"/>
        <xdr:cNvSpPr txBox="1"/>
      </xdr:nvSpPr>
      <xdr:spPr>
        <a:xfrm>
          <a:off x="6672795" y="604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104911</xdr:rowOff>
    </xdr:from>
    <xdr:to>
      <xdr:col>55</xdr:col>
      <xdr:colOff>0</xdr:colOff>
      <xdr:row>58</xdr:row>
      <xdr:rowOff>42458</xdr:rowOff>
    </xdr:to>
    <xdr:cxnSp macro="">
      <xdr:nvCxnSpPr>
        <xdr:cNvPr id="345" name="直線コネクタ 344"/>
        <xdr:cNvCxnSpPr/>
      </xdr:nvCxnSpPr>
      <xdr:spPr>
        <a:xfrm>
          <a:off x="9639300" y="9877561"/>
          <a:ext cx="838200" cy="10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104911</xdr:rowOff>
    </xdr:from>
    <xdr:to>
      <xdr:col>50</xdr:col>
      <xdr:colOff>114300</xdr:colOff>
      <xdr:row>57</xdr:row>
      <xdr:rowOff>110098</xdr:rowOff>
    </xdr:to>
    <xdr:cxnSp macro="">
      <xdr:nvCxnSpPr>
        <xdr:cNvPr id="348" name="直線コネクタ 347"/>
        <xdr:cNvCxnSpPr/>
      </xdr:nvCxnSpPr>
      <xdr:spPr>
        <a:xfrm flipV="1">
          <a:off x="8750300" y="9877561"/>
          <a:ext cx="889000" cy="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110098</xdr:rowOff>
    </xdr:from>
    <xdr:to>
      <xdr:col>45</xdr:col>
      <xdr:colOff>177800</xdr:colOff>
      <xdr:row>57</xdr:row>
      <xdr:rowOff>119309</xdr:rowOff>
    </xdr:to>
    <xdr:cxnSp macro="">
      <xdr:nvCxnSpPr>
        <xdr:cNvPr id="351" name="直線コネクタ 350"/>
        <xdr:cNvCxnSpPr/>
      </xdr:nvCxnSpPr>
      <xdr:spPr>
        <a:xfrm flipV="1">
          <a:off x="7861300" y="9882748"/>
          <a:ext cx="889000" cy="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119309</xdr:rowOff>
    </xdr:from>
    <xdr:to>
      <xdr:col>41</xdr:col>
      <xdr:colOff>50800</xdr:colOff>
      <xdr:row>58</xdr:row>
      <xdr:rowOff>32284</xdr:rowOff>
    </xdr:to>
    <xdr:cxnSp macro="">
      <xdr:nvCxnSpPr>
        <xdr:cNvPr id="354" name="直線コネクタ 353"/>
        <xdr:cNvCxnSpPr/>
      </xdr:nvCxnSpPr>
      <xdr:spPr>
        <a:xfrm flipV="1">
          <a:off x="6972300" y="9891959"/>
          <a:ext cx="889000" cy="8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29374</xdr:rowOff>
    </xdr:from>
    <xdr:ext cx="599010" cy="259045"/>
    <xdr:sp macro="" textlink="">
      <xdr:nvSpPr>
        <xdr:cNvPr id="356" name="テキスト ボックス 355"/>
        <xdr:cNvSpPr txBox="1"/>
      </xdr:nvSpPr>
      <xdr:spPr>
        <a:xfrm>
          <a:off x="7561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163108</xdr:rowOff>
    </xdr:from>
    <xdr:to>
      <xdr:col>55</xdr:col>
      <xdr:colOff>50800</xdr:colOff>
      <xdr:row>58</xdr:row>
      <xdr:rowOff>93258</xdr:rowOff>
    </xdr:to>
    <xdr:sp macro="" textlink="">
      <xdr:nvSpPr>
        <xdr:cNvPr id="364" name="楕円 363"/>
        <xdr:cNvSpPr/>
      </xdr:nvSpPr>
      <xdr:spPr>
        <a:xfrm>
          <a:off x="10426700" y="993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105653</xdr:rowOff>
    </xdr:from>
    <xdr:ext cx="599010" cy="259045"/>
    <xdr:sp macro="" textlink="">
      <xdr:nvSpPr>
        <xdr:cNvPr id="365" name="普通建設事業費該当値テキスト"/>
        <xdr:cNvSpPr txBox="1"/>
      </xdr:nvSpPr>
      <xdr:spPr>
        <a:xfrm>
          <a:off x="10528300" y="987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54111</xdr:rowOff>
    </xdr:from>
    <xdr:to>
      <xdr:col>50</xdr:col>
      <xdr:colOff>165100</xdr:colOff>
      <xdr:row>57</xdr:row>
      <xdr:rowOff>155711</xdr:rowOff>
    </xdr:to>
    <xdr:sp macro="" textlink="">
      <xdr:nvSpPr>
        <xdr:cNvPr id="366" name="楕円 365"/>
        <xdr:cNvSpPr/>
      </xdr:nvSpPr>
      <xdr:spPr>
        <a:xfrm>
          <a:off x="9588500" y="98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788</xdr:rowOff>
    </xdr:from>
    <xdr:ext cx="599010" cy="259045"/>
    <xdr:sp macro="" textlink="">
      <xdr:nvSpPr>
        <xdr:cNvPr id="367" name="テキスト ボックス 366"/>
        <xdr:cNvSpPr txBox="1"/>
      </xdr:nvSpPr>
      <xdr:spPr>
        <a:xfrm>
          <a:off x="9339795" y="9601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59298</xdr:rowOff>
    </xdr:from>
    <xdr:to>
      <xdr:col>46</xdr:col>
      <xdr:colOff>38100</xdr:colOff>
      <xdr:row>57</xdr:row>
      <xdr:rowOff>160898</xdr:rowOff>
    </xdr:to>
    <xdr:sp macro="" textlink="">
      <xdr:nvSpPr>
        <xdr:cNvPr id="368" name="楕円 367"/>
        <xdr:cNvSpPr/>
      </xdr:nvSpPr>
      <xdr:spPr>
        <a:xfrm>
          <a:off x="8699500" y="98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5975</xdr:rowOff>
    </xdr:from>
    <xdr:ext cx="599010" cy="259045"/>
    <xdr:sp macro="" textlink="">
      <xdr:nvSpPr>
        <xdr:cNvPr id="369" name="テキスト ボックス 368"/>
        <xdr:cNvSpPr txBox="1"/>
      </xdr:nvSpPr>
      <xdr:spPr>
        <a:xfrm>
          <a:off x="8450795" y="960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68509</xdr:rowOff>
    </xdr:from>
    <xdr:to>
      <xdr:col>41</xdr:col>
      <xdr:colOff>101600</xdr:colOff>
      <xdr:row>57</xdr:row>
      <xdr:rowOff>170109</xdr:rowOff>
    </xdr:to>
    <xdr:sp macro="" textlink="">
      <xdr:nvSpPr>
        <xdr:cNvPr id="370" name="楕円 369"/>
        <xdr:cNvSpPr/>
      </xdr:nvSpPr>
      <xdr:spPr>
        <a:xfrm>
          <a:off x="7810500" y="984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15186</xdr:rowOff>
    </xdr:from>
    <xdr:ext cx="599010" cy="259045"/>
    <xdr:sp macro="" textlink="">
      <xdr:nvSpPr>
        <xdr:cNvPr id="371" name="テキスト ボックス 370"/>
        <xdr:cNvSpPr txBox="1"/>
      </xdr:nvSpPr>
      <xdr:spPr>
        <a:xfrm>
          <a:off x="7561795" y="961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152934</xdr:rowOff>
    </xdr:from>
    <xdr:to>
      <xdr:col>36</xdr:col>
      <xdr:colOff>165100</xdr:colOff>
      <xdr:row>58</xdr:row>
      <xdr:rowOff>83084</xdr:rowOff>
    </xdr:to>
    <xdr:sp macro="" textlink="">
      <xdr:nvSpPr>
        <xdr:cNvPr id="372" name="楕円 371"/>
        <xdr:cNvSpPr/>
      </xdr:nvSpPr>
      <xdr:spPr>
        <a:xfrm>
          <a:off x="6921500" y="992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74211</xdr:rowOff>
    </xdr:from>
    <xdr:ext cx="599010" cy="259045"/>
    <xdr:sp macro="" textlink="">
      <xdr:nvSpPr>
        <xdr:cNvPr id="373" name="テキスト ボックス 372"/>
        <xdr:cNvSpPr txBox="1"/>
      </xdr:nvSpPr>
      <xdr:spPr>
        <a:xfrm>
          <a:off x="6672795" y="1001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40171</xdr:rowOff>
    </xdr:from>
    <xdr:to>
      <xdr:col>55</xdr:col>
      <xdr:colOff>0</xdr:colOff>
      <xdr:row>79</xdr:row>
      <xdr:rowOff>29420</xdr:rowOff>
    </xdr:to>
    <xdr:cxnSp macro="">
      <xdr:nvCxnSpPr>
        <xdr:cNvPr id="404" name="直線コネクタ 403"/>
        <xdr:cNvCxnSpPr/>
      </xdr:nvCxnSpPr>
      <xdr:spPr>
        <a:xfrm>
          <a:off x="9639300" y="13413271"/>
          <a:ext cx="838200" cy="16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40171</xdr:rowOff>
    </xdr:from>
    <xdr:to>
      <xdr:col>50</xdr:col>
      <xdr:colOff>114300</xdr:colOff>
      <xdr:row>78</xdr:row>
      <xdr:rowOff>99391</xdr:rowOff>
    </xdr:to>
    <xdr:cxnSp macro="">
      <xdr:nvCxnSpPr>
        <xdr:cNvPr id="407" name="直線コネクタ 406"/>
        <xdr:cNvCxnSpPr/>
      </xdr:nvCxnSpPr>
      <xdr:spPr>
        <a:xfrm flipV="1">
          <a:off x="8750300" y="13413271"/>
          <a:ext cx="889000" cy="5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99391</xdr:rowOff>
    </xdr:from>
    <xdr:to>
      <xdr:col>45</xdr:col>
      <xdr:colOff>177800</xdr:colOff>
      <xdr:row>78</xdr:row>
      <xdr:rowOff>171380</xdr:rowOff>
    </xdr:to>
    <xdr:cxnSp macro="">
      <xdr:nvCxnSpPr>
        <xdr:cNvPr id="410" name="直線コネクタ 409"/>
        <xdr:cNvCxnSpPr/>
      </xdr:nvCxnSpPr>
      <xdr:spPr>
        <a:xfrm flipV="1">
          <a:off x="7861300" y="13472491"/>
          <a:ext cx="889000" cy="7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150070</xdr:rowOff>
    </xdr:from>
    <xdr:to>
      <xdr:col>55</xdr:col>
      <xdr:colOff>50800</xdr:colOff>
      <xdr:row>79</xdr:row>
      <xdr:rowOff>80220</xdr:rowOff>
    </xdr:to>
    <xdr:sp macro="" textlink="">
      <xdr:nvSpPr>
        <xdr:cNvPr id="420" name="楕円 419"/>
        <xdr:cNvSpPr/>
      </xdr:nvSpPr>
      <xdr:spPr>
        <a:xfrm>
          <a:off x="10426700" y="135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69739</xdr:rowOff>
    </xdr:from>
    <xdr:ext cx="534377" cy="259045"/>
    <xdr:sp macro="" textlink="">
      <xdr:nvSpPr>
        <xdr:cNvPr id="421" name="普通建設事業費 （ うち新規整備　）該当値テキスト"/>
        <xdr:cNvSpPr txBox="1"/>
      </xdr:nvSpPr>
      <xdr:spPr>
        <a:xfrm>
          <a:off x="10528300" y="134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160821</xdr:rowOff>
    </xdr:from>
    <xdr:to>
      <xdr:col>50</xdr:col>
      <xdr:colOff>165100</xdr:colOff>
      <xdr:row>78</xdr:row>
      <xdr:rowOff>90971</xdr:rowOff>
    </xdr:to>
    <xdr:sp macro="" textlink="">
      <xdr:nvSpPr>
        <xdr:cNvPr id="422" name="楕円 421"/>
        <xdr:cNvSpPr/>
      </xdr:nvSpPr>
      <xdr:spPr>
        <a:xfrm>
          <a:off x="9588500" y="133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107498</xdr:rowOff>
    </xdr:from>
    <xdr:ext cx="599010" cy="259045"/>
    <xdr:sp macro="" textlink="">
      <xdr:nvSpPr>
        <xdr:cNvPr id="423" name="テキスト ボックス 422"/>
        <xdr:cNvSpPr txBox="1"/>
      </xdr:nvSpPr>
      <xdr:spPr>
        <a:xfrm>
          <a:off x="9339795" y="13137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48591</xdr:rowOff>
    </xdr:from>
    <xdr:to>
      <xdr:col>46</xdr:col>
      <xdr:colOff>38100</xdr:colOff>
      <xdr:row>78</xdr:row>
      <xdr:rowOff>150191</xdr:rowOff>
    </xdr:to>
    <xdr:sp macro="" textlink="">
      <xdr:nvSpPr>
        <xdr:cNvPr id="424" name="楕円 423"/>
        <xdr:cNvSpPr/>
      </xdr:nvSpPr>
      <xdr:spPr>
        <a:xfrm>
          <a:off x="8699500" y="1342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141318</xdr:rowOff>
    </xdr:from>
    <xdr:ext cx="599010" cy="259045"/>
    <xdr:sp macro="" textlink="">
      <xdr:nvSpPr>
        <xdr:cNvPr id="425" name="テキスト ボックス 424"/>
        <xdr:cNvSpPr txBox="1"/>
      </xdr:nvSpPr>
      <xdr:spPr>
        <a:xfrm>
          <a:off x="8450795" y="1351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120580</xdr:rowOff>
    </xdr:from>
    <xdr:to>
      <xdr:col>41</xdr:col>
      <xdr:colOff>101600</xdr:colOff>
      <xdr:row>79</xdr:row>
      <xdr:rowOff>50730</xdr:rowOff>
    </xdr:to>
    <xdr:sp macro="" textlink="">
      <xdr:nvSpPr>
        <xdr:cNvPr id="426" name="楕円 425"/>
        <xdr:cNvSpPr/>
      </xdr:nvSpPr>
      <xdr:spPr>
        <a:xfrm>
          <a:off x="7810500" y="134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41857</xdr:rowOff>
    </xdr:from>
    <xdr:ext cx="534377" cy="259045"/>
    <xdr:sp macro="" textlink="">
      <xdr:nvSpPr>
        <xdr:cNvPr id="427" name="テキスト ボックス 426"/>
        <xdr:cNvSpPr txBox="1"/>
      </xdr:nvSpPr>
      <xdr:spPr>
        <a:xfrm>
          <a:off x="7594111" y="1358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67934</xdr:rowOff>
    </xdr:from>
    <xdr:to>
      <xdr:col>55</xdr:col>
      <xdr:colOff>0</xdr:colOff>
      <xdr:row>97</xdr:row>
      <xdr:rowOff>107959</xdr:rowOff>
    </xdr:to>
    <xdr:cxnSp macro="">
      <xdr:nvCxnSpPr>
        <xdr:cNvPr id="452" name="直線コネクタ 451"/>
        <xdr:cNvCxnSpPr/>
      </xdr:nvCxnSpPr>
      <xdr:spPr>
        <a:xfrm>
          <a:off x="9639300" y="16698584"/>
          <a:ext cx="838200" cy="4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17942</xdr:rowOff>
    </xdr:from>
    <xdr:to>
      <xdr:col>50</xdr:col>
      <xdr:colOff>114300</xdr:colOff>
      <xdr:row>97</xdr:row>
      <xdr:rowOff>67934</xdr:rowOff>
    </xdr:to>
    <xdr:cxnSp macro="">
      <xdr:nvCxnSpPr>
        <xdr:cNvPr id="455" name="直線コネクタ 454"/>
        <xdr:cNvCxnSpPr/>
      </xdr:nvCxnSpPr>
      <xdr:spPr>
        <a:xfrm>
          <a:off x="8750300" y="16648592"/>
          <a:ext cx="889000" cy="4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17942</xdr:rowOff>
    </xdr:from>
    <xdr:to>
      <xdr:col>45</xdr:col>
      <xdr:colOff>177800</xdr:colOff>
      <xdr:row>97</xdr:row>
      <xdr:rowOff>22848</xdr:rowOff>
    </xdr:to>
    <xdr:cxnSp macro="">
      <xdr:nvCxnSpPr>
        <xdr:cNvPr id="458" name="直線コネクタ 457"/>
        <xdr:cNvCxnSpPr/>
      </xdr:nvCxnSpPr>
      <xdr:spPr>
        <a:xfrm flipV="1">
          <a:off x="7861300" y="16648592"/>
          <a:ext cx="889000" cy="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165819</xdr:rowOff>
    </xdr:from>
    <xdr:ext cx="599010" cy="259045"/>
    <xdr:sp macro="" textlink="">
      <xdr:nvSpPr>
        <xdr:cNvPr id="460" name="テキスト ボックス 459"/>
        <xdr:cNvSpPr txBox="1"/>
      </xdr:nvSpPr>
      <xdr:spPr>
        <a:xfrm>
          <a:off x="8450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163081</xdr:rowOff>
    </xdr:from>
    <xdr:ext cx="599010" cy="259045"/>
    <xdr:sp macro="" textlink="">
      <xdr:nvSpPr>
        <xdr:cNvPr id="462" name="テキスト ボックス 461"/>
        <xdr:cNvSpPr txBox="1"/>
      </xdr:nvSpPr>
      <xdr:spPr>
        <a:xfrm>
          <a:off x="7561795" y="1679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57159</xdr:rowOff>
    </xdr:from>
    <xdr:to>
      <xdr:col>55</xdr:col>
      <xdr:colOff>50800</xdr:colOff>
      <xdr:row>97</xdr:row>
      <xdr:rowOff>158759</xdr:rowOff>
    </xdr:to>
    <xdr:sp macro="" textlink="">
      <xdr:nvSpPr>
        <xdr:cNvPr id="468" name="楕円 467"/>
        <xdr:cNvSpPr/>
      </xdr:nvSpPr>
      <xdr:spPr>
        <a:xfrm>
          <a:off x="10426700" y="1668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34926</xdr:rowOff>
    </xdr:from>
    <xdr:ext cx="599010" cy="259045"/>
    <xdr:sp macro="" textlink="">
      <xdr:nvSpPr>
        <xdr:cNvPr id="469" name="普通建設事業費 （ うち更新整備　）該当値テキスト"/>
        <xdr:cNvSpPr txBox="1"/>
      </xdr:nvSpPr>
      <xdr:spPr>
        <a:xfrm>
          <a:off x="10528300" y="1666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17134</xdr:rowOff>
    </xdr:from>
    <xdr:to>
      <xdr:col>50</xdr:col>
      <xdr:colOff>165100</xdr:colOff>
      <xdr:row>97</xdr:row>
      <xdr:rowOff>118734</xdr:rowOff>
    </xdr:to>
    <xdr:sp macro="" textlink="">
      <xdr:nvSpPr>
        <xdr:cNvPr id="470" name="楕円 469"/>
        <xdr:cNvSpPr/>
      </xdr:nvSpPr>
      <xdr:spPr>
        <a:xfrm>
          <a:off x="9588500" y="1664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135261</xdr:rowOff>
    </xdr:from>
    <xdr:ext cx="599010" cy="259045"/>
    <xdr:sp macro="" textlink="">
      <xdr:nvSpPr>
        <xdr:cNvPr id="471" name="テキスト ボックス 470"/>
        <xdr:cNvSpPr txBox="1"/>
      </xdr:nvSpPr>
      <xdr:spPr>
        <a:xfrm>
          <a:off x="9339795" y="16423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138592</xdr:rowOff>
    </xdr:from>
    <xdr:to>
      <xdr:col>46</xdr:col>
      <xdr:colOff>38100</xdr:colOff>
      <xdr:row>97</xdr:row>
      <xdr:rowOff>68742</xdr:rowOff>
    </xdr:to>
    <xdr:sp macro="" textlink="">
      <xdr:nvSpPr>
        <xdr:cNvPr id="472" name="楕円 471"/>
        <xdr:cNvSpPr/>
      </xdr:nvSpPr>
      <xdr:spPr>
        <a:xfrm>
          <a:off x="8699500" y="1659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85269</xdr:rowOff>
    </xdr:from>
    <xdr:ext cx="599010" cy="259045"/>
    <xdr:sp macro="" textlink="">
      <xdr:nvSpPr>
        <xdr:cNvPr id="473" name="テキスト ボックス 472"/>
        <xdr:cNvSpPr txBox="1"/>
      </xdr:nvSpPr>
      <xdr:spPr>
        <a:xfrm>
          <a:off x="8450795" y="1637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143498</xdr:rowOff>
    </xdr:from>
    <xdr:to>
      <xdr:col>41</xdr:col>
      <xdr:colOff>101600</xdr:colOff>
      <xdr:row>97</xdr:row>
      <xdr:rowOff>73648</xdr:rowOff>
    </xdr:to>
    <xdr:sp macro="" textlink="">
      <xdr:nvSpPr>
        <xdr:cNvPr id="474" name="楕円 473"/>
        <xdr:cNvSpPr/>
      </xdr:nvSpPr>
      <xdr:spPr>
        <a:xfrm>
          <a:off x="7810500" y="1660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90175</xdr:rowOff>
    </xdr:from>
    <xdr:ext cx="599010" cy="259045"/>
    <xdr:sp macro="" textlink="">
      <xdr:nvSpPr>
        <xdr:cNvPr id="475" name="テキスト ボックス 474"/>
        <xdr:cNvSpPr txBox="1"/>
      </xdr:nvSpPr>
      <xdr:spPr>
        <a:xfrm>
          <a:off x="7561795" y="1637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3" name="直線コネクタ 51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128186</xdr:rowOff>
    </xdr:from>
    <xdr:to>
      <xdr:col>85</xdr:col>
      <xdr:colOff>127000</xdr:colOff>
      <xdr:row>76</xdr:row>
      <xdr:rowOff>142691</xdr:rowOff>
    </xdr:to>
    <xdr:cxnSp macro="">
      <xdr:nvCxnSpPr>
        <xdr:cNvPr id="616" name="直線コネクタ 615"/>
        <xdr:cNvCxnSpPr/>
      </xdr:nvCxnSpPr>
      <xdr:spPr>
        <a:xfrm flipV="1">
          <a:off x="15481300" y="13158386"/>
          <a:ext cx="838200" cy="1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142691</xdr:rowOff>
    </xdr:from>
    <xdr:to>
      <xdr:col>81</xdr:col>
      <xdr:colOff>50800</xdr:colOff>
      <xdr:row>76</xdr:row>
      <xdr:rowOff>170833</xdr:rowOff>
    </xdr:to>
    <xdr:cxnSp macro="">
      <xdr:nvCxnSpPr>
        <xdr:cNvPr id="619" name="直線コネクタ 618"/>
        <xdr:cNvCxnSpPr/>
      </xdr:nvCxnSpPr>
      <xdr:spPr>
        <a:xfrm flipV="1">
          <a:off x="14592300" y="13172891"/>
          <a:ext cx="889000" cy="2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1" name="テキスト ボックス 620"/>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170833</xdr:rowOff>
    </xdr:from>
    <xdr:to>
      <xdr:col>76</xdr:col>
      <xdr:colOff>114300</xdr:colOff>
      <xdr:row>77</xdr:row>
      <xdr:rowOff>4494</xdr:rowOff>
    </xdr:to>
    <xdr:cxnSp macro="">
      <xdr:nvCxnSpPr>
        <xdr:cNvPr id="622" name="直線コネクタ 621"/>
        <xdr:cNvCxnSpPr/>
      </xdr:nvCxnSpPr>
      <xdr:spPr>
        <a:xfrm flipV="1">
          <a:off x="13703300" y="13201033"/>
          <a:ext cx="889000" cy="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4" name="テキスト ボックス 623"/>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168748</xdr:rowOff>
    </xdr:from>
    <xdr:to>
      <xdr:col>71</xdr:col>
      <xdr:colOff>177800</xdr:colOff>
      <xdr:row>77</xdr:row>
      <xdr:rowOff>4494</xdr:rowOff>
    </xdr:to>
    <xdr:cxnSp macro="">
      <xdr:nvCxnSpPr>
        <xdr:cNvPr id="625" name="直線コネクタ 624"/>
        <xdr:cNvCxnSpPr/>
      </xdr:nvCxnSpPr>
      <xdr:spPr>
        <a:xfrm>
          <a:off x="12814300" y="13198948"/>
          <a:ext cx="889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145347</xdr:rowOff>
    </xdr:from>
    <xdr:ext cx="599010" cy="259045"/>
    <xdr:sp macro="" textlink="">
      <xdr:nvSpPr>
        <xdr:cNvPr id="627" name="テキスト ボックス 626"/>
        <xdr:cNvSpPr txBox="1"/>
      </xdr:nvSpPr>
      <xdr:spPr>
        <a:xfrm>
          <a:off x="13403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9" name="テキスト ボックス 628"/>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77386</xdr:rowOff>
    </xdr:from>
    <xdr:to>
      <xdr:col>85</xdr:col>
      <xdr:colOff>177800</xdr:colOff>
      <xdr:row>77</xdr:row>
      <xdr:rowOff>7536</xdr:rowOff>
    </xdr:to>
    <xdr:sp macro="" textlink="">
      <xdr:nvSpPr>
        <xdr:cNvPr id="635" name="楕円 634"/>
        <xdr:cNvSpPr/>
      </xdr:nvSpPr>
      <xdr:spPr>
        <a:xfrm>
          <a:off x="16268700" y="131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100263</xdr:rowOff>
    </xdr:from>
    <xdr:ext cx="599010" cy="259045"/>
    <xdr:sp macro="" textlink="">
      <xdr:nvSpPr>
        <xdr:cNvPr id="636" name="公債費該当値テキスト"/>
        <xdr:cNvSpPr txBox="1"/>
      </xdr:nvSpPr>
      <xdr:spPr>
        <a:xfrm>
          <a:off x="16370300" y="1295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91891</xdr:rowOff>
    </xdr:from>
    <xdr:to>
      <xdr:col>81</xdr:col>
      <xdr:colOff>101600</xdr:colOff>
      <xdr:row>77</xdr:row>
      <xdr:rowOff>22041</xdr:rowOff>
    </xdr:to>
    <xdr:sp macro="" textlink="">
      <xdr:nvSpPr>
        <xdr:cNvPr id="637" name="楕円 636"/>
        <xdr:cNvSpPr/>
      </xdr:nvSpPr>
      <xdr:spPr>
        <a:xfrm>
          <a:off x="15430500" y="1312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38568</xdr:rowOff>
    </xdr:from>
    <xdr:ext cx="599010" cy="259045"/>
    <xdr:sp macro="" textlink="">
      <xdr:nvSpPr>
        <xdr:cNvPr id="638" name="テキスト ボックス 637"/>
        <xdr:cNvSpPr txBox="1"/>
      </xdr:nvSpPr>
      <xdr:spPr>
        <a:xfrm>
          <a:off x="15181795" y="1289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120033</xdr:rowOff>
    </xdr:from>
    <xdr:to>
      <xdr:col>76</xdr:col>
      <xdr:colOff>165100</xdr:colOff>
      <xdr:row>77</xdr:row>
      <xdr:rowOff>50183</xdr:rowOff>
    </xdr:to>
    <xdr:sp macro="" textlink="">
      <xdr:nvSpPr>
        <xdr:cNvPr id="639" name="楕円 638"/>
        <xdr:cNvSpPr/>
      </xdr:nvSpPr>
      <xdr:spPr>
        <a:xfrm>
          <a:off x="14541500" y="1315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66711</xdr:rowOff>
    </xdr:from>
    <xdr:ext cx="599010" cy="259045"/>
    <xdr:sp macro="" textlink="">
      <xdr:nvSpPr>
        <xdr:cNvPr id="640" name="テキスト ボックス 639"/>
        <xdr:cNvSpPr txBox="1"/>
      </xdr:nvSpPr>
      <xdr:spPr>
        <a:xfrm>
          <a:off x="14292795" y="12925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125144</xdr:rowOff>
    </xdr:from>
    <xdr:to>
      <xdr:col>72</xdr:col>
      <xdr:colOff>38100</xdr:colOff>
      <xdr:row>77</xdr:row>
      <xdr:rowOff>55294</xdr:rowOff>
    </xdr:to>
    <xdr:sp macro="" textlink="">
      <xdr:nvSpPr>
        <xdr:cNvPr id="641" name="楕円 640"/>
        <xdr:cNvSpPr/>
      </xdr:nvSpPr>
      <xdr:spPr>
        <a:xfrm>
          <a:off x="13652500" y="131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71821</xdr:rowOff>
    </xdr:from>
    <xdr:ext cx="599010" cy="259045"/>
    <xdr:sp macro="" textlink="">
      <xdr:nvSpPr>
        <xdr:cNvPr id="642" name="テキスト ボックス 641"/>
        <xdr:cNvSpPr txBox="1"/>
      </xdr:nvSpPr>
      <xdr:spPr>
        <a:xfrm>
          <a:off x="13403795" y="12930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117948</xdr:rowOff>
    </xdr:from>
    <xdr:to>
      <xdr:col>67</xdr:col>
      <xdr:colOff>101600</xdr:colOff>
      <xdr:row>77</xdr:row>
      <xdr:rowOff>48098</xdr:rowOff>
    </xdr:to>
    <xdr:sp macro="" textlink="">
      <xdr:nvSpPr>
        <xdr:cNvPr id="643" name="楕円 642"/>
        <xdr:cNvSpPr/>
      </xdr:nvSpPr>
      <xdr:spPr>
        <a:xfrm>
          <a:off x="12763500" y="1314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64624</xdr:rowOff>
    </xdr:from>
    <xdr:ext cx="599010" cy="259045"/>
    <xdr:sp macro="" textlink="">
      <xdr:nvSpPr>
        <xdr:cNvPr id="644" name="テキスト ボックス 643"/>
        <xdr:cNvSpPr txBox="1"/>
      </xdr:nvSpPr>
      <xdr:spPr>
        <a:xfrm>
          <a:off x="12514795" y="12923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37319</xdr:rowOff>
    </xdr:from>
    <xdr:to>
      <xdr:col>85</xdr:col>
      <xdr:colOff>127000</xdr:colOff>
      <xdr:row>98</xdr:row>
      <xdr:rowOff>80750</xdr:rowOff>
    </xdr:to>
    <xdr:cxnSp macro="">
      <xdr:nvCxnSpPr>
        <xdr:cNvPr id="671" name="直線コネクタ 670"/>
        <xdr:cNvCxnSpPr/>
      </xdr:nvCxnSpPr>
      <xdr:spPr>
        <a:xfrm flipV="1">
          <a:off x="15481300" y="16839419"/>
          <a:ext cx="838200" cy="4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5372</xdr:rowOff>
    </xdr:from>
    <xdr:to>
      <xdr:col>81</xdr:col>
      <xdr:colOff>50800</xdr:colOff>
      <xdr:row>98</xdr:row>
      <xdr:rowOff>80750</xdr:rowOff>
    </xdr:to>
    <xdr:cxnSp macro="">
      <xdr:nvCxnSpPr>
        <xdr:cNvPr id="674" name="直線コネクタ 673"/>
        <xdr:cNvCxnSpPr/>
      </xdr:nvCxnSpPr>
      <xdr:spPr>
        <a:xfrm>
          <a:off x="14592300" y="16807472"/>
          <a:ext cx="889000" cy="7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5372</xdr:rowOff>
    </xdr:from>
    <xdr:to>
      <xdr:col>76</xdr:col>
      <xdr:colOff>114300</xdr:colOff>
      <xdr:row>98</xdr:row>
      <xdr:rowOff>82934</xdr:rowOff>
    </xdr:to>
    <xdr:cxnSp macro="">
      <xdr:nvCxnSpPr>
        <xdr:cNvPr id="677" name="直線コネクタ 676"/>
        <xdr:cNvCxnSpPr/>
      </xdr:nvCxnSpPr>
      <xdr:spPr>
        <a:xfrm flipV="1">
          <a:off x="13703300" y="16807472"/>
          <a:ext cx="889000" cy="7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51690</xdr:rowOff>
    </xdr:from>
    <xdr:to>
      <xdr:col>71</xdr:col>
      <xdr:colOff>177800</xdr:colOff>
      <xdr:row>98</xdr:row>
      <xdr:rowOff>82934</xdr:rowOff>
    </xdr:to>
    <xdr:cxnSp macro="">
      <xdr:nvCxnSpPr>
        <xdr:cNvPr id="680" name="直線コネクタ 679"/>
        <xdr:cNvCxnSpPr/>
      </xdr:nvCxnSpPr>
      <xdr:spPr>
        <a:xfrm>
          <a:off x="12814300" y="16853790"/>
          <a:ext cx="889000" cy="3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157969</xdr:rowOff>
    </xdr:from>
    <xdr:to>
      <xdr:col>85</xdr:col>
      <xdr:colOff>177800</xdr:colOff>
      <xdr:row>98</xdr:row>
      <xdr:rowOff>88119</xdr:rowOff>
    </xdr:to>
    <xdr:sp macro="" textlink="">
      <xdr:nvSpPr>
        <xdr:cNvPr id="690" name="楕円 689"/>
        <xdr:cNvSpPr/>
      </xdr:nvSpPr>
      <xdr:spPr>
        <a:xfrm>
          <a:off x="16268700" y="1678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117346</xdr:rowOff>
    </xdr:from>
    <xdr:ext cx="599010" cy="259045"/>
    <xdr:sp macro="" textlink="">
      <xdr:nvSpPr>
        <xdr:cNvPr id="691" name="積立金該当値テキスト"/>
        <xdr:cNvSpPr txBox="1"/>
      </xdr:nvSpPr>
      <xdr:spPr>
        <a:xfrm>
          <a:off x="16370300" y="1657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29950</xdr:rowOff>
    </xdr:from>
    <xdr:to>
      <xdr:col>81</xdr:col>
      <xdr:colOff>101600</xdr:colOff>
      <xdr:row>98</xdr:row>
      <xdr:rowOff>131550</xdr:rowOff>
    </xdr:to>
    <xdr:sp macro="" textlink="">
      <xdr:nvSpPr>
        <xdr:cNvPr id="692" name="楕円 691"/>
        <xdr:cNvSpPr/>
      </xdr:nvSpPr>
      <xdr:spPr>
        <a:xfrm>
          <a:off x="15430500" y="1683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122677</xdr:rowOff>
    </xdr:from>
    <xdr:ext cx="534377" cy="259045"/>
    <xdr:sp macro="" textlink="">
      <xdr:nvSpPr>
        <xdr:cNvPr id="693" name="テキスト ボックス 692"/>
        <xdr:cNvSpPr txBox="1"/>
      </xdr:nvSpPr>
      <xdr:spPr>
        <a:xfrm>
          <a:off x="15214111" y="1692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126022</xdr:rowOff>
    </xdr:from>
    <xdr:to>
      <xdr:col>76</xdr:col>
      <xdr:colOff>165100</xdr:colOff>
      <xdr:row>98</xdr:row>
      <xdr:rowOff>56172</xdr:rowOff>
    </xdr:to>
    <xdr:sp macro="" textlink="">
      <xdr:nvSpPr>
        <xdr:cNvPr id="694" name="楕円 693"/>
        <xdr:cNvSpPr/>
      </xdr:nvSpPr>
      <xdr:spPr>
        <a:xfrm>
          <a:off x="14541500" y="167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72699</xdr:rowOff>
    </xdr:from>
    <xdr:ext cx="599010" cy="259045"/>
    <xdr:sp macro="" textlink="">
      <xdr:nvSpPr>
        <xdr:cNvPr id="695" name="テキスト ボックス 694"/>
        <xdr:cNvSpPr txBox="1"/>
      </xdr:nvSpPr>
      <xdr:spPr>
        <a:xfrm>
          <a:off x="14292795" y="1653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32134</xdr:rowOff>
    </xdr:from>
    <xdr:to>
      <xdr:col>72</xdr:col>
      <xdr:colOff>38100</xdr:colOff>
      <xdr:row>98</xdr:row>
      <xdr:rowOff>133734</xdr:rowOff>
    </xdr:to>
    <xdr:sp macro="" textlink="">
      <xdr:nvSpPr>
        <xdr:cNvPr id="696" name="楕円 695"/>
        <xdr:cNvSpPr/>
      </xdr:nvSpPr>
      <xdr:spPr>
        <a:xfrm>
          <a:off x="13652500" y="1683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124861</xdr:rowOff>
    </xdr:from>
    <xdr:ext cx="534377" cy="259045"/>
    <xdr:sp macro="" textlink="">
      <xdr:nvSpPr>
        <xdr:cNvPr id="697" name="テキスト ボックス 696"/>
        <xdr:cNvSpPr txBox="1"/>
      </xdr:nvSpPr>
      <xdr:spPr>
        <a:xfrm>
          <a:off x="13436111" y="1692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890</xdr:rowOff>
    </xdr:from>
    <xdr:to>
      <xdr:col>67</xdr:col>
      <xdr:colOff>101600</xdr:colOff>
      <xdr:row>98</xdr:row>
      <xdr:rowOff>102490</xdr:rowOff>
    </xdr:to>
    <xdr:sp macro="" textlink="">
      <xdr:nvSpPr>
        <xdr:cNvPr id="698" name="楕円 697"/>
        <xdr:cNvSpPr/>
      </xdr:nvSpPr>
      <xdr:spPr>
        <a:xfrm>
          <a:off x="12763500" y="168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119017</xdr:rowOff>
    </xdr:from>
    <xdr:ext cx="534377" cy="259045"/>
    <xdr:sp macro="" textlink="">
      <xdr:nvSpPr>
        <xdr:cNvPr id="699" name="テキスト ボックス 698"/>
        <xdr:cNvSpPr txBox="1"/>
      </xdr:nvSpPr>
      <xdr:spPr>
        <a:xfrm>
          <a:off x="12547111" y="1657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15748</xdr:rowOff>
    </xdr:from>
    <xdr:to>
      <xdr:col>116</xdr:col>
      <xdr:colOff>63500</xdr:colOff>
      <xdr:row>58</xdr:row>
      <xdr:rowOff>36220</xdr:rowOff>
    </xdr:to>
    <xdr:cxnSp macro="">
      <xdr:nvCxnSpPr>
        <xdr:cNvPr id="783" name="直線コネクタ 782"/>
        <xdr:cNvCxnSpPr/>
      </xdr:nvCxnSpPr>
      <xdr:spPr>
        <a:xfrm flipV="1">
          <a:off x="21323300" y="9959848"/>
          <a:ext cx="838200" cy="2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35882</xdr:rowOff>
    </xdr:from>
    <xdr:ext cx="469744" cy="259045"/>
    <xdr:sp macro="" textlink="">
      <xdr:nvSpPr>
        <xdr:cNvPr id="784" name="貸付金平均値テキスト"/>
        <xdr:cNvSpPr txBox="1"/>
      </xdr:nvSpPr>
      <xdr:spPr>
        <a:xfrm>
          <a:off x="22212300" y="997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36220</xdr:rowOff>
    </xdr:from>
    <xdr:to>
      <xdr:col>111</xdr:col>
      <xdr:colOff>177800</xdr:colOff>
      <xdr:row>58</xdr:row>
      <xdr:rowOff>45695</xdr:rowOff>
    </xdr:to>
    <xdr:cxnSp macro="">
      <xdr:nvCxnSpPr>
        <xdr:cNvPr id="786" name="直線コネクタ 785"/>
        <xdr:cNvCxnSpPr/>
      </xdr:nvCxnSpPr>
      <xdr:spPr>
        <a:xfrm flipV="1">
          <a:off x="20434300" y="9980320"/>
          <a:ext cx="889000" cy="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149572</xdr:rowOff>
    </xdr:from>
    <xdr:ext cx="469744" cy="259045"/>
    <xdr:sp macro="" textlink="">
      <xdr:nvSpPr>
        <xdr:cNvPr id="788" name="テキスト ボックス 787"/>
        <xdr:cNvSpPr txBox="1"/>
      </xdr:nvSpPr>
      <xdr:spPr>
        <a:xfrm>
          <a:off x="21088428" y="100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45695</xdr:rowOff>
    </xdr:from>
    <xdr:to>
      <xdr:col>107</xdr:col>
      <xdr:colOff>50800</xdr:colOff>
      <xdr:row>58</xdr:row>
      <xdr:rowOff>46647</xdr:rowOff>
    </xdr:to>
    <xdr:cxnSp macro="">
      <xdr:nvCxnSpPr>
        <xdr:cNvPr id="789" name="直線コネクタ 788"/>
        <xdr:cNvCxnSpPr/>
      </xdr:nvCxnSpPr>
      <xdr:spPr>
        <a:xfrm flipV="1">
          <a:off x="19545300" y="9989795"/>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142282</xdr:rowOff>
    </xdr:from>
    <xdr:ext cx="469744" cy="259045"/>
    <xdr:sp macro="" textlink="">
      <xdr:nvSpPr>
        <xdr:cNvPr id="791" name="テキスト ボックス 790"/>
        <xdr:cNvSpPr txBox="1"/>
      </xdr:nvSpPr>
      <xdr:spPr>
        <a:xfrm>
          <a:off x="20199428" y="1008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46647</xdr:rowOff>
    </xdr:from>
    <xdr:to>
      <xdr:col>102</xdr:col>
      <xdr:colOff>114300</xdr:colOff>
      <xdr:row>58</xdr:row>
      <xdr:rowOff>48451</xdr:rowOff>
    </xdr:to>
    <xdr:cxnSp macro="">
      <xdr:nvCxnSpPr>
        <xdr:cNvPr id="792" name="直線コネクタ 791"/>
        <xdr:cNvCxnSpPr/>
      </xdr:nvCxnSpPr>
      <xdr:spPr>
        <a:xfrm flipV="1">
          <a:off x="18656300" y="9990747"/>
          <a:ext cx="889000" cy="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138790</xdr:rowOff>
    </xdr:from>
    <xdr:ext cx="469744" cy="259045"/>
    <xdr:sp macro="" textlink="">
      <xdr:nvSpPr>
        <xdr:cNvPr id="794" name="テキスト ボックス 793"/>
        <xdr:cNvSpPr txBox="1"/>
      </xdr:nvSpPr>
      <xdr:spPr>
        <a:xfrm>
          <a:off x="19310428" y="1008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162285</xdr:rowOff>
    </xdr:from>
    <xdr:ext cx="469744" cy="259045"/>
    <xdr:sp macro="" textlink="">
      <xdr:nvSpPr>
        <xdr:cNvPr id="796" name="テキスト ボックス 795"/>
        <xdr:cNvSpPr txBox="1"/>
      </xdr:nvSpPr>
      <xdr:spPr>
        <a:xfrm>
          <a:off x="18421428" y="1010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136398</xdr:rowOff>
    </xdr:from>
    <xdr:to>
      <xdr:col>116</xdr:col>
      <xdr:colOff>114300</xdr:colOff>
      <xdr:row>58</xdr:row>
      <xdr:rowOff>66548</xdr:rowOff>
    </xdr:to>
    <xdr:sp macro="" textlink="">
      <xdr:nvSpPr>
        <xdr:cNvPr id="802" name="楕円 801"/>
        <xdr:cNvSpPr/>
      </xdr:nvSpPr>
      <xdr:spPr>
        <a:xfrm>
          <a:off x="22110700" y="990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159275</xdr:rowOff>
    </xdr:from>
    <xdr:ext cx="534377" cy="259045"/>
    <xdr:sp macro="" textlink="">
      <xdr:nvSpPr>
        <xdr:cNvPr id="803" name="貸付金該当値テキスト"/>
        <xdr:cNvSpPr txBox="1"/>
      </xdr:nvSpPr>
      <xdr:spPr>
        <a:xfrm>
          <a:off x="22212300" y="976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156870</xdr:rowOff>
    </xdr:from>
    <xdr:to>
      <xdr:col>112</xdr:col>
      <xdr:colOff>38100</xdr:colOff>
      <xdr:row>58</xdr:row>
      <xdr:rowOff>87020</xdr:rowOff>
    </xdr:to>
    <xdr:sp macro="" textlink="">
      <xdr:nvSpPr>
        <xdr:cNvPr id="804" name="楕円 803"/>
        <xdr:cNvSpPr/>
      </xdr:nvSpPr>
      <xdr:spPr>
        <a:xfrm>
          <a:off x="21272500" y="99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103547</xdr:rowOff>
    </xdr:from>
    <xdr:ext cx="534377" cy="259045"/>
    <xdr:sp macro="" textlink="">
      <xdr:nvSpPr>
        <xdr:cNvPr id="805" name="テキスト ボックス 804"/>
        <xdr:cNvSpPr txBox="1"/>
      </xdr:nvSpPr>
      <xdr:spPr>
        <a:xfrm>
          <a:off x="21056111" y="97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166345</xdr:rowOff>
    </xdr:from>
    <xdr:to>
      <xdr:col>107</xdr:col>
      <xdr:colOff>101600</xdr:colOff>
      <xdr:row>58</xdr:row>
      <xdr:rowOff>96495</xdr:rowOff>
    </xdr:to>
    <xdr:sp macro="" textlink="">
      <xdr:nvSpPr>
        <xdr:cNvPr id="806" name="楕円 805"/>
        <xdr:cNvSpPr/>
      </xdr:nvSpPr>
      <xdr:spPr>
        <a:xfrm>
          <a:off x="20383500" y="99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113022</xdr:rowOff>
    </xdr:from>
    <xdr:ext cx="534377" cy="259045"/>
    <xdr:sp macro="" textlink="">
      <xdr:nvSpPr>
        <xdr:cNvPr id="807" name="テキスト ボックス 806"/>
        <xdr:cNvSpPr txBox="1"/>
      </xdr:nvSpPr>
      <xdr:spPr>
        <a:xfrm>
          <a:off x="20167111" y="971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167297</xdr:rowOff>
    </xdr:from>
    <xdr:to>
      <xdr:col>102</xdr:col>
      <xdr:colOff>165100</xdr:colOff>
      <xdr:row>58</xdr:row>
      <xdr:rowOff>97447</xdr:rowOff>
    </xdr:to>
    <xdr:sp macro="" textlink="">
      <xdr:nvSpPr>
        <xdr:cNvPr id="808" name="楕円 807"/>
        <xdr:cNvSpPr/>
      </xdr:nvSpPr>
      <xdr:spPr>
        <a:xfrm>
          <a:off x="19494500" y="993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113974</xdr:rowOff>
    </xdr:from>
    <xdr:ext cx="534377" cy="259045"/>
    <xdr:sp macro="" textlink="">
      <xdr:nvSpPr>
        <xdr:cNvPr id="809" name="テキスト ボックス 808"/>
        <xdr:cNvSpPr txBox="1"/>
      </xdr:nvSpPr>
      <xdr:spPr>
        <a:xfrm>
          <a:off x="19278111" y="971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169101</xdr:rowOff>
    </xdr:from>
    <xdr:to>
      <xdr:col>98</xdr:col>
      <xdr:colOff>38100</xdr:colOff>
      <xdr:row>58</xdr:row>
      <xdr:rowOff>99251</xdr:rowOff>
    </xdr:to>
    <xdr:sp macro="" textlink="">
      <xdr:nvSpPr>
        <xdr:cNvPr id="810" name="楕円 809"/>
        <xdr:cNvSpPr/>
      </xdr:nvSpPr>
      <xdr:spPr>
        <a:xfrm>
          <a:off x="18605500" y="994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115778</xdr:rowOff>
    </xdr:from>
    <xdr:ext cx="534377" cy="259045"/>
    <xdr:sp macro="" textlink="">
      <xdr:nvSpPr>
        <xdr:cNvPr id="811" name="テキスト ボックス 810"/>
        <xdr:cNvSpPr txBox="1"/>
      </xdr:nvSpPr>
      <xdr:spPr>
        <a:xfrm>
          <a:off x="18389111" y="971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158761</xdr:rowOff>
    </xdr:from>
    <xdr:to>
      <xdr:col>116</xdr:col>
      <xdr:colOff>63500</xdr:colOff>
      <xdr:row>77</xdr:row>
      <xdr:rowOff>41036</xdr:rowOff>
    </xdr:to>
    <xdr:cxnSp macro="">
      <xdr:nvCxnSpPr>
        <xdr:cNvPr id="840" name="直線コネクタ 839"/>
        <xdr:cNvCxnSpPr/>
      </xdr:nvCxnSpPr>
      <xdr:spPr>
        <a:xfrm>
          <a:off x="21323300" y="13188961"/>
          <a:ext cx="838200" cy="5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158761</xdr:rowOff>
    </xdr:from>
    <xdr:to>
      <xdr:col>111</xdr:col>
      <xdr:colOff>177800</xdr:colOff>
      <xdr:row>77</xdr:row>
      <xdr:rowOff>27415</xdr:rowOff>
    </xdr:to>
    <xdr:cxnSp macro="">
      <xdr:nvCxnSpPr>
        <xdr:cNvPr id="843" name="直線コネクタ 842"/>
        <xdr:cNvCxnSpPr/>
      </xdr:nvCxnSpPr>
      <xdr:spPr>
        <a:xfrm flipV="1">
          <a:off x="20434300" y="13188961"/>
          <a:ext cx="889000" cy="4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163806</xdr:rowOff>
    </xdr:from>
    <xdr:to>
      <xdr:col>107</xdr:col>
      <xdr:colOff>50800</xdr:colOff>
      <xdr:row>77</xdr:row>
      <xdr:rowOff>27415</xdr:rowOff>
    </xdr:to>
    <xdr:cxnSp macro="">
      <xdr:nvCxnSpPr>
        <xdr:cNvPr id="846" name="直線コネクタ 845"/>
        <xdr:cNvCxnSpPr/>
      </xdr:nvCxnSpPr>
      <xdr:spPr>
        <a:xfrm>
          <a:off x="19545300" y="13194006"/>
          <a:ext cx="889000" cy="3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163806</xdr:rowOff>
    </xdr:from>
    <xdr:to>
      <xdr:col>102</xdr:col>
      <xdr:colOff>114300</xdr:colOff>
      <xdr:row>77</xdr:row>
      <xdr:rowOff>34781</xdr:rowOff>
    </xdr:to>
    <xdr:cxnSp macro="">
      <xdr:nvCxnSpPr>
        <xdr:cNvPr id="849" name="直線コネクタ 848"/>
        <xdr:cNvCxnSpPr/>
      </xdr:nvCxnSpPr>
      <xdr:spPr>
        <a:xfrm flipV="1">
          <a:off x="18656300" y="13194006"/>
          <a:ext cx="889000" cy="4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161686</xdr:rowOff>
    </xdr:from>
    <xdr:to>
      <xdr:col>116</xdr:col>
      <xdr:colOff>114300</xdr:colOff>
      <xdr:row>77</xdr:row>
      <xdr:rowOff>91836</xdr:rowOff>
    </xdr:to>
    <xdr:sp macro="" textlink="">
      <xdr:nvSpPr>
        <xdr:cNvPr id="859" name="楕円 858"/>
        <xdr:cNvSpPr/>
      </xdr:nvSpPr>
      <xdr:spPr>
        <a:xfrm>
          <a:off x="22110700" y="1319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140113</xdr:rowOff>
    </xdr:from>
    <xdr:ext cx="534377" cy="259045"/>
    <xdr:sp macro="" textlink="">
      <xdr:nvSpPr>
        <xdr:cNvPr id="860" name="繰出金該当値テキスト"/>
        <xdr:cNvSpPr txBox="1"/>
      </xdr:nvSpPr>
      <xdr:spPr>
        <a:xfrm>
          <a:off x="22212300" y="1317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107961</xdr:rowOff>
    </xdr:from>
    <xdr:to>
      <xdr:col>112</xdr:col>
      <xdr:colOff>38100</xdr:colOff>
      <xdr:row>77</xdr:row>
      <xdr:rowOff>38111</xdr:rowOff>
    </xdr:to>
    <xdr:sp macro="" textlink="">
      <xdr:nvSpPr>
        <xdr:cNvPr id="861" name="楕円 860"/>
        <xdr:cNvSpPr/>
      </xdr:nvSpPr>
      <xdr:spPr>
        <a:xfrm>
          <a:off x="21272500" y="131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29238</xdr:rowOff>
    </xdr:from>
    <xdr:ext cx="599010" cy="259045"/>
    <xdr:sp macro="" textlink="">
      <xdr:nvSpPr>
        <xdr:cNvPr id="862" name="テキスト ボックス 861"/>
        <xdr:cNvSpPr txBox="1"/>
      </xdr:nvSpPr>
      <xdr:spPr>
        <a:xfrm>
          <a:off x="21023795" y="1323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148065</xdr:rowOff>
    </xdr:from>
    <xdr:to>
      <xdr:col>107</xdr:col>
      <xdr:colOff>101600</xdr:colOff>
      <xdr:row>77</xdr:row>
      <xdr:rowOff>78215</xdr:rowOff>
    </xdr:to>
    <xdr:sp macro="" textlink="">
      <xdr:nvSpPr>
        <xdr:cNvPr id="863" name="楕円 862"/>
        <xdr:cNvSpPr/>
      </xdr:nvSpPr>
      <xdr:spPr>
        <a:xfrm>
          <a:off x="20383500" y="1317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69342</xdr:rowOff>
    </xdr:from>
    <xdr:ext cx="534377" cy="259045"/>
    <xdr:sp macro="" textlink="">
      <xdr:nvSpPr>
        <xdr:cNvPr id="864" name="テキスト ボックス 863"/>
        <xdr:cNvSpPr txBox="1"/>
      </xdr:nvSpPr>
      <xdr:spPr>
        <a:xfrm>
          <a:off x="20167111" y="1327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113006</xdr:rowOff>
    </xdr:from>
    <xdr:to>
      <xdr:col>102</xdr:col>
      <xdr:colOff>165100</xdr:colOff>
      <xdr:row>77</xdr:row>
      <xdr:rowOff>43156</xdr:rowOff>
    </xdr:to>
    <xdr:sp macro="" textlink="">
      <xdr:nvSpPr>
        <xdr:cNvPr id="865" name="楕円 864"/>
        <xdr:cNvSpPr/>
      </xdr:nvSpPr>
      <xdr:spPr>
        <a:xfrm>
          <a:off x="19494500" y="1314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34283</xdr:rowOff>
    </xdr:from>
    <xdr:ext cx="599010" cy="259045"/>
    <xdr:sp macro="" textlink="">
      <xdr:nvSpPr>
        <xdr:cNvPr id="866" name="テキスト ボックス 865"/>
        <xdr:cNvSpPr txBox="1"/>
      </xdr:nvSpPr>
      <xdr:spPr>
        <a:xfrm>
          <a:off x="19245795" y="1323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155431</xdr:rowOff>
    </xdr:from>
    <xdr:to>
      <xdr:col>98</xdr:col>
      <xdr:colOff>38100</xdr:colOff>
      <xdr:row>77</xdr:row>
      <xdr:rowOff>85581</xdr:rowOff>
    </xdr:to>
    <xdr:sp macro="" textlink="">
      <xdr:nvSpPr>
        <xdr:cNvPr id="867" name="楕円 866"/>
        <xdr:cNvSpPr/>
      </xdr:nvSpPr>
      <xdr:spPr>
        <a:xfrm>
          <a:off x="18605500" y="131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76708</xdr:rowOff>
    </xdr:from>
    <xdr:ext cx="534377" cy="259045"/>
    <xdr:sp macro="" textlink="">
      <xdr:nvSpPr>
        <xdr:cNvPr id="868" name="テキスト ボックス 867"/>
        <xdr:cNvSpPr txBox="1"/>
      </xdr:nvSpPr>
      <xdr:spPr>
        <a:xfrm>
          <a:off x="18389111" y="1327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300">
              <a:solidFill>
                <a:schemeClr val="dk1"/>
              </a:solidFill>
              <a:effectLst/>
              <a:latin typeface="ＭＳ Ｐゴシック" pitchFamily="50" charset="-128"/>
              <a:ea typeface="ＭＳ Ｐゴシック" pitchFamily="50" charset="-128"/>
              <a:cs typeface="+mn-cs"/>
            </a:rPr>
            <a:t>　補助費等について、類似団体平均に比べ突出して高い状態である。</a:t>
          </a:r>
          <a:r>
            <a:rPr lang="ja-JP" altLang="ja-JP" sz="1300" b="0" i="0" baseline="0">
              <a:solidFill>
                <a:schemeClr val="dk1"/>
              </a:solidFill>
              <a:effectLst/>
              <a:latin typeface="ＭＳ Ｐゴシック" pitchFamily="50" charset="-128"/>
              <a:ea typeface="ＭＳ Ｐゴシック" pitchFamily="50" charset="-128"/>
              <a:cs typeface="+mn-cs"/>
            </a:rPr>
            <a:t>その要因は、一部事務組合負担金や公営企業会計（病院）に対する補助金が多くなっていること等が挙げられる。今後は、公営企業会計の経営改善や補助金等の見直しをさらに進め、経費抑制に努める。また、維持補修費についても、補助費等と同様に高い状態であるため、老朽化した公共施設等の現状分析を進め、計画的な維持に努めるとともに、維持補修経費の見直し等を実施し、経費抑制に努める。</a:t>
          </a:r>
          <a:endParaRPr lang="ja-JP" altLang="ja-JP" sz="1300">
            <a:effectLst/>
            <a:latin typeface="ＭＳ Ｐゴシック" pitchFamily="50" charset="-128"/>
            <a:ea typeface="ＭＳ Ｐゴシック"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北海道豊富町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3,991
3,963
520.69
6,483,790
5,897,613
583,377
3,381,487
6,623,347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111430</xdr:rowOff>
    </xdr:from>
    <xdr:to>
      <xdr:col>24</xdr:col>
      <xdr:colOff>63500</xdr:colOff>
      <xdr:row>37</xdr:row>
      <xdr:rowOff>138843</xdr:rowOff>
    </xdr:to>
    <xdr:cxnSp macro="">
      <xdr:nvCxnSpPr>
        <xdr:cNvPr id="60" name="直線コネクタ 59"/>
        <xdr:cNvCxnSpPr/>
      </xdr:nvCxnSpPr>
      <xdr:spPr>
        <a:xfrm>
          <a:off x="3797300" y="6455080"/>
          <a:ext cx="838200" cy="2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104343</xdr:rowOff>
    </xdr:from>
    <xdr:to>
      <xdr:col>19</xdr:col>
      <xdr:colOff>177800</xdr:colOff>
      <xdr:row>37</xdr:row>
      <xdr:rowOff>111430</xdr:rowOff>
    </xdr:to>
    <xdr:cxnSp macro="">
      <xdr:nvCxnSpPr>
        <xdr:cNvPr id="63" name="直線コネクタ 62"/>
        <xdr:cNvCxnSpPr/>
      </xdr:nvCxnSpPr>
      <xdr:spPr>
        <a:xfrm>
          <a:off x="2908300" y="6447993"/>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104343</xdr:rowOff>
    </xdr:from>
    <xdr:to>
      <xdr:col>15</xdr:col>
      <xdr:colOff>50800</xdr:colOff>
      <xdr:row>37</xdr:row>
      <xdr:rowOff>120955</xdr:rowOff>
    </xdr:to>
    <xdr:cxnSp macro="">
      <xdr:nvCxnSpPr>
        <xdr:cNvPr id="66" name="直線コネクタ 65"/>
        <xdr:cNvCxnSpPr/>
      </xdr:nvCxnSpPr>
      <xdr:spPr>
        <a:xfrm flipV="1">
          <a:off x="2019300" y="6447993"/>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118478</xdr:rowOff>
    </xdr:from>
    <xdr:to>
      <xdr:col>10</xdr:col>
      <xdr:colOff>114300</xdr:colOff>
      <xdr:row>37</xdr:row>
      <xdr:rowOff>120955</xdr:rowOff>
    </xdr:to>
    <xdr:cxnSp macro="">
      <xdr:nvCxnSpPr>
        <xdr:cNvPr id="69" name="直線コネクタ 68"/>
        <xdr:cNvCxnSpPr/>
      </xdr:nvCxnSpPr>
      <xdr:spPr>
        <a:xfrm>
          <a:off x="1130300" y="6462128"/>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88043</xdr:rowOff>
    </xdr:from>
    <xdr:to>
      <xdr:col>24</xdr:col>
      <xdr:colOff>114300</xdr:colOff>
      <xdr:row>38</xdr:row>
      <xdr:rowOff>18193</xdr:rowOff>
    </xdr:to>
    <xdr:sp macro="" textlink="">
      <xdr:nvSpPr>
        <xdr:cNvPr id="79" name="楕円 78"/>
        <xdr:cNvSpPr/>
      </xdr:nvSpPr>
      <xdr:spPr>
        <a:xfrm>
          <a:off x="4584700" y="643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66470</xdr:rowOff>
    </xdr:from>
    <xdr:ext cx="534377" cy="259045"/>
    <xdr:sp macro="" textlink="">
      <xdr:nvSpPr>
        <xdr:cNvPr id="80" name="議会費該当値テキスト"/>
        <xdr:cNvSpPr txBox="1"/>
      </xdr:nvSpPr>
      <xdr:spPr>
        <a:xfrm>
          <a:off x="4686300" y="64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60630</xdr:rowOff>
    </xdr:from>
    <xdr:to>
      <xdr:col>20</xdr:col>
      <xdr:colOff>38100</xdr:colOff>
      <xdr:row>37</xdr:row>
      <xdr:rowOff>162230</xdr:rowOff>
    </xdr:to>
    <xdr:sp macro="" textlink="">
      <xdr:nvSpPr>
        <xdr:cNvPr id="81" name="楕円 80"/>
        <xdr:cNvSpPr/>
      </xdr:nvSpPr>
      <xdr:spPr>
        <a:xfrm>
          <a:off x="3746500" y="64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153357</xdr:rowOff>
    </xdr:from>
    <xdr:ext cx="534377" cy="259045"/>
    <xdr:sp macro="" textlink="">
      <xdr:nvSpPr>
        <xdr:cNvPr id="82" name="テキスト ボックス 81"/>
        <xdr:cNvSpPr txBox="1"/>
      </xdr:nvSpPr>
      <xdr:spPr>
        <a:xfrm>
          <a:off x="3530111" y="649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53543</xdr:rowOff>
    </xdr:from>
    <xdr:to>
      <xdr:col>15</xdr:col>
      <xdr:colOff>101600</xdr:colOff>
      <xdr:row>37</xdr:row>
      <xdr:rowOff>155143</xdr:rowOff>
    </xdr:to>
    <xdr:sp macro="" textlink="">
      <xdr:nvSpPr>
        <xdr:cNvPr id="83" name="楕円 82"/>
        <xdr:cNvSpPr/>
      </xdr:nvSpPr>
      <xdr:spPr>
        <a:xfrm>
          <a:off x="2857500" y="639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146270</xdr:rowOff>
    </xdr:from>
    <xdr:ext cx="534377" cy="259045"/>
    <xdr:sp macro="" textlink="">
      <xdr:nvSpPr>
        <xdr:cNvPr id="84" name="テキスト ボックス 83"/>
        <xdr:cNvSpPr txBox="1"/>
      </xdr:nvSpPr>
      <xdr:spPr>
        <a:xfrm>
          <a:off x="2641111" y="648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70155</xdr:rowOff>
    </xdr:from>
    <xdr:to>
      <xdr:col>10</xdr:col>
      <xdr:colOff>165100</xdr:colOff>
      <xdr:row>38</xdr:row>
      <xdr:rowOff>305</xdr:rowOff>
    </xdr:to>
    <xdr:sp macro="" textlink="">
      <xdr:nvSpPr>
        <xdr:cNvPr id="85" name="楕円 84"/>
        <xdr:cNvSpPr/>
      </xdr:nvSpPr>
      <xdr:spPr>
        <a:xfrm>
          <a:off x="1968500" y="64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162882</xdr:rowOff>
    </xdr:from>
    <xdr:ext cx="534377" cy="259045"/>
    <xdr:sp macro="" textlink="">
      <xdr:nvSpPr>
        <xdr:cNvPr id="86" name="テキスト ボックス 85"/>
        <xdr:cNvSpPr txBox="1"/>
      </xdr:nvSpPr>
      <xdr:spPr>
        <a:xfrm>
          <a:off x="1752111" y="650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67678</xdr:rowOff>
    </xdr:from>
    <xdr:to>
      <xdr:col>6</xdr:col>
      <xdr:colOff>38100</xdr:colOff>
      <xdr:row>37</xdr:row>
      <xdr:rowOff>169278</xdr:rowOff>
    </xdr:to>
    <xdr:sp macro="" textlink="">
      <xdr:nvSpPr>
        <xdr:cNvPr id="87" name="楕円 86"/>
        <xdr:cNvSpPr/>
      </xdr:nvSpPr>
      <xdr:spPr>
        <a:xfrm>
          <a:off x="1079500" y="641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160405</xdr:rowOff>
    </xdr:from>
    <xdr:ext cx="534377" cy="259045"/>
    <xdr:sp macro="" textlink="">
      <xdr:nvSpPr>
        <xdr:cNvPr id="88" name="テキスト ボックス 87"/>
        <xdr:cNvSpPr txBox="1"/>
      </xdr:nvSpPr>
      <xdr:spPr>
        <a:xfrm>
          <a:off x="863111" y="650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18273</xdr:rowOff>
    </xdr:from>
    <xdr:to>
      <xdr:col>24</xdr:col>
      <xdr:colOff>63500</xdr:colOff>
      <xdr:row>58</xdr:row>
      <xdr:rowOff>40749</xdr:rowOff>
    </xdr:to>
    <xdr:cxnSp macro="">
      <xdr:nvCxnSpPr>
        <xdr:cNvPr id="115" name="直線コネクタ 114"/>
        <xdr:cNvCxnSpPr/>
      </xdr:nvCxnSpPr>
      <xdr:spPr>
        <a:xfrm flipV="1">
          <a:off x="3797300" y="9962373"/>
          <a:ext cx="838200" cy="2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161623</xdr:rowOff>
    </xdr:from>
    <xdr:to>
      <xdr:col>19</xdr:col>
      <xdr:colOff>177800</xdr:colOff>
      <xdr:row>58</xdr:row>
      <xdr:rowOff>40749</xdr:rowOff>
    </xdr:to>
    <xdr:cxnSp macro="">
      <xdr:nvCxnSpPr>
        <xdr:cNvPr id="118" name="直線コネクタ 117"/>
        <xdr:cNvCxnSpPr/>
      </xdr:nvCxnSpPr>
      <xdr:spPr>
        <a:xfrm>
          <a:off x="2908300" y="9934273"/>
          <a:ext cx="889000" cy="5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161623</xdr:rowOff>
    </xdr:from>
    <xdr:to>
      <xdr:col>15</xdr:col>
      <xdr:colOff>50800</xdr:colOff>
      <xdr:row>58</xdr:row>
      <xdr:rowOff>76123</xdr:rowOff>
    </xdr:to>
    <xdr:cxnSp macro="">
      <xdr:nvCxnSpPr>
        <xdr:cNvPr id="121" name="直線コネクタ 120"/>
        <xdr:cNvCxnSpPr/>
      </xdr:nvCxnSpPr>
      <xdr:spPr>
        <a:xfrm flipV="1">
          <a:off x="2019300" y="9934273"/>
          <a:ext cx="889000" cy="8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60155</xdr:rowOff>
    </xdr:from>
    <xdr:to>
      <xdr:col>10</xdr:col>
      <xdr:colOff>114300</xdr:colOff>
      <xdr:row>58</xdr:row>
      <xdr:rowOff>76123</xdr:rowOff>
    </xdr:to>
    <xdr:cxnSp macro="">
      <xdr:nvCxnSpPr>
        <xdr:cNvPr id="124" name="直線コネクタ 123"/>
        <xdr:cNvCxnSpPr/>
      </xdr:nvCxnSpPr>
      <xdr:spPr>
        <a:xfrm>
          <a:off x="1130300" y="10004255"/>
          <a:ext cx="889000" cy="1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138923</xdr:rowOff>
    </xdr:from>
    <xdr:to>
      <xdr:col>24</xdr:col>
      <xdr:colOff>114300</xdr:colOff>
      <xdr:row>58</xdr:row>
      <xdr:rowOff>69073</xdr:rowOff>
    </xdr:to>
    <xdr:sp macro="" textlink="">
      <xdr:nvSpPr>
        <xdr:cNvPr id="134" name="楕円 133"/>
        <xdr:cNvSpPr/>
      </xdr:nvSpPr>
      <xdr:spPr>
        <a:xfrm>
          <a:off x="4584700" y="991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109031</xdr:rowOff>
    </xdr:from>
    <xdr:ext cx="599010" cy="259045"/>
    <xdr:sp macro="" textlink="">
      <xdr:nvSpPr>
        <xdr:cNvPr id="135" name="総務費該当値テキスト"/>
        <xdr:cNvSpPr txBox="1"/>
      </xdr:nvSpPr>
      <xdr:spPr>
        <a:xfrm>
          <a:off x="4686300" y="988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161399</xdr:rowOff>
    </xdr:from>
    <xdr:to>
      <xdr:col>20</xdr:col>
      <xdr:colOff>38100</xdr:colOff>
      <xdr:row>58</xdr:row>
      <xdr:rowOff>91549</xdr:rowOff>
    </xdr:to>
    <xdr:sp macro="" textlink="">
      <xdr:nvSpPr>
        <xdr:cNvPr id="136" name="楕円 135"/>
        <xdr:cNvSpPr/>
      </xdr:nvSpPr>
      <xdr:spPr>
        <a:xfrm>
          <a:off x="3746500" y="993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82676</xdr:rowOff>
    </xdr:from>
    <xdr:ext cx="599010" cy="259045"/>
    <xdr:sp macro="" textlink="">
      <xdr:nvSpPr>
        <xdr:cNvPr id="137" name="テキスト ボックス 136"/>
        <xdr:cNvSpPr txBox="1"/>
      </xdr:nvSpPr>
      <xdr:spPr>
        <a:xfrm>
          <a:off x="3497795" y="1002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110823</xdr:rowOff>
    </xdr:from>
    <xdr:to>
      <xdr:col>15</xdr:col>
      <xdr:colOff>101600</xdr:colOff>
      <xdr:row>58</xdr:row>
      <xdr:rowOff>40973</xdr:rowOff>
    </xdr:to>
    <xdr:sp macro="" textlink="">
      <xdr:nvSpPr>
        <xdr:cNvPr id="138" name="楕円 137"/>
        <xdr:cNvSpPr/>
      </xdr:nvSpPr>
      <xdr:spPr>
        <a:xfrm>
          <a:off x="2857500" y="988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57500</xdr:rowOff>
    </xdr:from>
    <xdr:ext cx="599010" cy="259045"/>
    <xdr:sp macro="" textlink="">
      <xdr:nvSpPr>
        <xdr:cNvPr id="139" name="テキスト ボックス 138"/>
        <xdr:cNvSpPr txBox="1"/>
      </xdr:nvSpPr>
      <xdr:spPr>
        <a:xfrm>
          <a:off x="2608795" y="965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25323</xdr:rowOff>
    </xdr:from>
    <xdr:to>
      <xdr:col>10</xdr:col>
      <xdr:colOff>165100</xdr:colOff>
      <xdr:row>58</xdr:row>
      <xdr:rowOff>126923</xdr:rowOff>
    </xdr:to>
    <xdr:sp macro="" textlink="">
      <xdr:nvSpPr>
        <xdr:cNvPr id="140" name="楕円 139"/>
        <xdr:cNvSpPr/>
      </xdr:nvSpPr>
      <xdr:spPr>
        <a:xfrm>
          <a:off x="1968500" y="996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118050</xdr:rowOff>
    </xdr:from>
    <xdr:ext cx="599010" cy="259045"/>
    <xdr:sp macro="" textlink="">
      <xdr:nvSpPr>
        <xdr:cNvPr id="141" name="テキスト ボックス 140"/>
        <xdr:cNvSpPr txBox="1"/>
      </xdr:nvSpPr>
      <xdr:spPr>
        <a:xfrm>
          <a:off x="1719795" y="10062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9355</xdr:rowOff>
    </xdr:from>
    <xdr:to>
      <xdr:col>6</xdr:col>
      <xdr:colOff>38100</xdr:colOff>
      <xdr:row>58</xdr:row>
      <xdr:rowOff>110955</xdr:rowOff>
    </xdr:to>
    <xdr:sp macro="" textlink="">
      <xdr:nvSpPr>
        <xdr:cNvPr id="142" name="楕円 141"/>
        <xdr:cNvSpPr/>
      </xdr:nvSpPr>
      <xdr:spPr>
        <a:xfrm>
          <a:off x="1079500" y="995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102082</xdr:rowOff>
    </xdr:from>
    <xdr:ext cx="599010" cy="259045"/>
    <xdr:sp macro="" textlink="">
      <xdr:nvSpPr>
        <xdr:cNvPr id="143" name="テキスト ボックス 142"/>
        <xdr:cNvSpPr txBox="1"/>
      </xdr:nvSpPr>
      <xdr:spPr>
        <a:xfrm>
          <a:off x="830795" y="1004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97276</xdr:rowOff>
    </xdr:from>
    <xdr:to>
      <xdr:col>24</xdr:col>
      <xdr:colOff>63500</xdr:colOff>
      <xdr:row>76</xdr:row>
      <xdr:rowOff>120315</xdr:rowOff>
    </xdr:to>
    <xdr:cxnSp macro="">
      <xdr:nvCxnSpPr>
        <xdr:cNvPr id="170" name="直線コネクタ 169"/>
        <xdr:cNvCxnSpPr/>
      </xdr:nvCxnSpPr>
      <xdr:spPr>
        <a:xfrm>
          <a:off x="3797300" y="13127476"/>
          <a:ext cx="838200" cy="2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97276</xdr:rowOff>
    </xdr:from>
    <xdr:to>
      <xdr:col>19</xdr:col>
      <xdr:colOff>177800</xdr:colOff>
      <xdr:row>76</xdr:row>
      <xdr:rowOff>138992</xdr:rowOff>
    </xdr:to>
    <xdr:cxnSp macro="">
      <xdr:nvCxnSpPr>
        <xdr:cNvPr id="173" name="直線コネクタ 172"/>
        <xdr:cNvCxnSpPr/>
      </xdr:nvCxnSpPr>
      <xdr:spPr>
        <a:xfrm flipV="1">
          <a:off x="2908300" y="13127476"/>
          <a:ext cx="889000" cy="4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105332</xdr:rowOff>
    </xdr:from>
    <xdr:to>
      <xdr:col>15</xdr:col>
      <xdr:colOff>50800</xdr:colOff>
      <xdr:row>76</xdr:row>
      <xdr:rowOff>138992</xdr:rowOff>
    </xdr:to>
    <xdr:cxnSp macro="">
      <xdr:nvCxnSpPr>
        <xdr:cNvPr id="176" name="直線コネクタ 175"/>
        <xdr:cNvCxnSpPr/>
      </xdr:nvCxnSpPr>
      <xdr:spPr>
        <a:xfrm>
          <a:off x="2019300" y="13135532"/>
          <a:ext cx="889000" cy="3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105332</xdr:rowOff>
    </xdr:from>
    <xdr:to>
      <xdr:col>10</xdr:col>
      <xdr:colOff>114300</xdr:colOff>
      <xdr:row>76</xdr:row>
      <xdr:rowOff>134145</xdr:rowOff>
    </xdr:to>
    <xdr:cxnSp macro="">
      <xdr:nvCxnSpPr>
        <xdr:cNvPr id="179" name="直線コネクタ 178"/>
        <xdr:cNvCxnSpPr/>
      </xdr:nvCxnSpPr>
      <xdr:spPr>
        <a:xfrm flipV="1">
          <a:off x="1130300" y="13135532"/>
          <a:ext cx="889000" cy="2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69515</xdr:rowOff>
    </xdr:from>
    <xdr:to>
      <xdr:col>24</xdr:col>
      <xdr:colOff>114300</xdr:colOff>
      <xdr:row>76</xdr:row>
      <xdr:rowOff>171115</xdr:rowOff>
    </xdr:to>
    <xdr:sp macro="" textlink="">
      <xdr:nvSpPr>
        <xdr:cNvPr id="189" name="楕円 188"/>
        <xdr:cNvSpPr/>
      </xdr:nvSpPr>
      <xdr:spPr>
        <a:xfrm>
          <a:off x="4584700" y="1309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155892</xdr:rowOff>
    </xdr:from>
    <xdr:ext cx="599010" cy="259045"/>
    <xdr:sp macro="" textlink="">
      <xdr:nvSpPr>
        <xdr:cNvPr id="190" name="民生費該当値テキスト"/>
        <xdr:cNvSpPr txBox="1"/>
      </xdr:nvSpPr>
      <xdr:spPr>
        <a:xfrm>
          <a:off x="4686300" y="1301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46476</xdr:rowOff>
    </xdr:from>
    <xdr:to>
      <xdr:col>20</xdr:col>
      <xdr:colOff>38100</xdr:colOff>
      <xdr:row>76</xdr:row>
      <xdr:rowOff>148076</xdr:rowOff>
    </xdr:to>
    <xdr:sp macro="" textlink="">
      <xdr:nvSpPr>
        <xdr:cNvPr id="191" name="楕円 190"/>
        <xdr:cNvSpPr/>
      </xdr:nvSpPr>
      <xdr:spPr>
        <a:xfrm>
          <a:off x="3746500" y="130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139203</xdr:rowOff>
    </xdr:from>
    <xdr:ext cx="599010" cy="259045"/>
    <xdr:sp macro="" textlink="">
      <xdr:nvSpPr>
        <xdr:cNvPr id="192" name="テキスト ボックス 191"/>
        <xdr:cNvSpPr txBox="1"/>
      </xdr:nvSpPr>
      <xdr:spPr>
        <a:xfrm>
          <a:off x="3497795" y="1316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88192</xdr:rowOff>
    </xdr:from>
    <xdr:to>
      <xdr:col>15</xdr:col>
      <xdr:colOff>101600</xdr:colOff>
      <xdr:row>77</xdr:row>
      <xdr:rowOff>18342</xdr:rowOff>
    </xdr:to>
    <xdr:sp macro="" textlink="">
      <xdr:nvSpPr>
        <xdr:cNvPr id="193" name="楕円 192"/>
        <xdr:cNvSpPr/>
      </xdr:nvSpPr>
      <xdr:spPr>
        <a:xfrm>
          <a:off x="2857500" y="1311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9469</xdr:rowOff>
    </xdr:from>
    <xdr:ext cx="599010" cy="259045"/>
    <xdr:sp macro="" textlink="">
      <xdr:nvSpPr>
        <xdr:cNvPr id="194" name="テキスト ボックス 193"/>
        <xdr:cNvSpPr txBox="1"/>
      </xdr:nvSpPr>
      <xdr:spPr>
        <a:xfrm>
          <a:off x="2608795" y="132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54532</xdr:rowOff>
    </xdr:from>
    <xdr:to>
      <xdr:col>10</xdr:col>
      <xdr:colOff>165100</xdr:colOff>
      <xdr:row>76</xdr:row>
      <xdr:rowOff>156132</xdr:rowOff>
    </xdr:to>
    <xdr:sp macro="" textlink="">
      <xdr:nvSpPr>
        <xdr:cNvPr id="195" name="楕円 194"/>
        <xdr:cNvSpPr/>
      </xdr:nvSpPr>
      <xdr:spPr>
        <a:xfrm>
          <a:off x="1968500" y="1308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147259</xdr:rowOff>
    </xdr:from>
    <xdr:ext cx="599010" cy="259045"/>
    <xdr:sp macro="" textlink="">
      <xdr:nvSpPr>
        <xdr:cNvPr id="196" name="テキスト ボックス 195"/>
        <xdr:cNvSpPr txBox="1"/>
      </xdr:nvSpPr>
      <xdr:spPr>
        <a:xfrm>
          <a:off x="1719795" y="13177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83345</xdr:rowOff>
    </xdr:from>
    <xdr:to>
      <xdr:col>6</xdr:col>
      <xdr:colOff>38100</xdr:colOff>
      <xdr:row>77</xdr:row>
      <xdr:rowOff>13495</xdr:rowOff>
    </xdr:to>
    <xdr:sp macro="" textlink="">
      <xdr:nvSpPr>
        <xdr:cNvPr id="197" name="楕円 196"/>
        <xdr:cNvSpPr/>
      </xdr:nvSpPr>
      <xdr:spPr>
        <a:xfrm>
          <a:off x="1079500" y="1311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4622</xdr:rowOff>
    </xdr:from>
    <xdr:ext cx="599010" cy="259045"/>
    <xdr:sp macro="" textlink="">
      <xdr:nvSpPr>
        <xdr:cNvPr id="198" name="テキスト ボックス 197"/>
        <xdr:cNvSpPr txBox="1"/>
      </xdr:nvSpPr>
      <xdr:spPr>
        <a:xfrm>
          <a:off x="830795" y="1320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22493</xdr:rowOff>
    </xdr:from>
    <xdr:to>
      <xdr:col>24</xdr:col>
      <xdr:colOff>63500</xdr:colOff>
      <xdr:row>95</xdr:row>
      <xdr:rowOff>63458</xdr:rowOff>
    </xdr:to>
    <xdr:cxnSp macro="">
      <xdr:nvCxnSpPr>
        <xdr:cNvPr id="227" name="直線コネクタ 226"/>
        <xdr:cNvCxnSpPr/>
      </xdr:nvCxnSpPr>
      <xdr:spPr>
        <a:xfrm>
          <a:off x="3797300" y="16310243"/>
          <a:ext cx="838200" cy="4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22493</xdr:rowOff>
    </xdr:from>
    <xdr:to>
      <xdr:col>19</xdr:col>
      <xdr:colOff>177800</xdr:colOff>
      <xdr:row>95</xdr:row>
      <xdr:rowOff>63481</xdr:rowOff>
    </xdr:to>
    <xdr:cxnSp macro="">
      <xdr:nvCxnSpPr>
        <xdr:cNvPr id="230" name="直線コネクタ 229"/>
        <xdr:cNvCxnSpPr/>
      </xdr:nvCxnSpPr>
      <xdr:spPr>
        <a:xfrm flipV="1">
          <a:off x="2908300" y="16310243"/>
          <a:ext cx="889000" cy="4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168602</xdr:rowOff>
    </xdr:from>
    <xdr:to>
      <xdr:col>15</xdr:col>
      <xdr:colOff>50800</xdr:colOff>
      <xdr:row>95</xdr:row>
      <xdr:rowOff>63481</xdr:rowOff>
    </xdr:to>
    <xdr:cxnSp macro="">
      <xdr:nvCxnSpPr>
        <xdr:cNvPr id="233" name="直線コネクタ 232"/>
        <xdr:cNvCxnSpPr/>
      </xdr:nvCxnSpPr>
      <xdr:spPr>
        <a:xfrm>
          <a:off x="2019300" y="16284902"/>
          <a:ext cx="889000" cy="6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168602</xdr:rowOff>
    </xdr:from>
    <xdr:to>
      <xdr:col>10</xdr:col>
      <xdr:colOff>114300</xdr:colOff>
      <xdr:row>95</xdr:row>
      <xdr:rowOff>69748</xdr:rowOff>
    </xdr:to>
    <xdr:cxnSp macro="">
      <xdr:nvCxnSpPr>
        <xdr:cNvPr id="236" name="直線コネクタ 235"/>
        <xdr:cNvCxnSpPr/>
      </xdr:nvCxnSpPr>
      <xdr:spPr>
        <a:xfrm flipV="1">
          <a:off x="1130300" y="16284902"/>
          <a:ext cx="889000" cy="7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23942</xdr:rowOff>
    </xdr:from>
    <xdr:ext cx="599010" cy="259045"/>
    <xdr:sp macro="" textlink="">
      <xdr:nvSpPr>
        <xdr:cNvPr id="238" name="テキスト ボックス 237"/>
        <xdr:cNvSpPr txBox="1"/>
      </xdr:nvSpPr>
      <xdr:spPr>
        <a:xfrm>
          <a:off x="1719795"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12658</xdr:rowOff>
    </xdr:from>
    <xdr:to>
      <xdr:col>24</xdr:col>
      <xdr:colOff>114300</xdr:colOff>
      <xdr:row>95</xdr:row>
      <xdr:rowOff>114258</xdr:rowOff>
    </xdr:to>
    <xdr:sp macro="" textlink="">
      <xdr:nvSpPr>
        <xdr:cNvPr id="246" name="楕円 245"/>
        <xdr:cNvSpPr/>
      </xdr:nvSpPr>
      <xdr:spPr>
        <a:xfrm>
          <a:off x="4584700" y="1630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35535</xdr:rowOff>
    </xdr:from>
    <xdr:ext cx="599010" cy="259045"/>
    <xdr:sp macro="" textlink="">
      <xdr:nvSpPr>
        <xdr:cNvPr id="247" name="衛生費該当値テキスト"/>
        <xdr:cNvSpPr txBox="1"/>
      </xdr:nvSpPr>
      <xdr:spPr>
        <a:xfrm>
          <a:off x="4686300" y="1615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143143</xdr:rowOff>
    </xdr:from>
    <xdr:to>
      <xdr:col>20</xdr:col>
      <xdr:colOff>38100</xdr:colOff>
      <xdr:row>95</xdr:row>
      <xdr:rowOff>73293</xdr:rowOff>
    </xdr:to>
    <xdr:sp macro="" textlink="">
      <xdr:nvSpPr>
        <xdr:cNvPr id="248" name="楕円 247"/>
        <xdr:cNvSpPr/>
      </xdr:nvSpPr>
      <xdr:spPr>
        <a:xfrm>
          <a:off x="3746500" y="162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89820</xdr:rowOff>
    </xdr:from>
    <xdr:ext cx="599010" cy="259045"/>
    <xdr:sp macro="" textlink="">
      <xdr:nvSpPr>
        <xdr:cNvPr id="249" name="テキスト ボックス 248"/>
        <xdr:cNvSpPr txBox="1"/>
      </xdr:nvSpPr>
      <xdr:spPr>
        <a:xfrm>
          <a:off x="3497795" y="1603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12681</xdr:rowOff>
    </xdr:from>
    <xdr:to>
      <xdr:col>15</xdr:col>
      <xdr:colOff>101600</xdr:colOff>
      <xdr:row>95</xdr:row>
      <xdr:rowOff>114281</xdr:rowOff>
    </xdr:to>
    <xdr:sp macro="" textlink="">
      <xdr:nvSpPr>
        <xdr:cNvPr id="250" name="楕円 249"/>
        <xdr:cNvSpPr/>
      </xdr:nvSpPr>
      <xdr:spPr>
        <a:xfrm>
          <a:off x="2857500" y="1630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130808</xdr:rowOff>
    </xdr:from>
    <xdr:ext cx="599010" cy="259045"/>
    <xdr:sp macro="" textlink="">
      <xdr:nvSpPr>
        <xdr:cNvPr id="251" name="テキスト ボックス 250"/>
        <xdr:cNvSpPr txBox="1"/>
      </xdr:nvSpPr>
      <xdr:spPr>
        <a:xfrm>
          <a:off x="2608795" y="1607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117802</xdr:rowOff>
    </xdr:from>
    <xdr:to>
      <xdr:col>10</xdr:col>
      <xdr:colOff>165100</xdr:colOff>
      <xdr:row>95</xdr:row>
      <xdr:rowOff>47952</xdr:rowOff>
    </xdr:to>
    <xdr:sp macro="" textlink="">
      <xdr:nvSpPr>
        <xdr:cNvPr id="252" name="楕円 251"/>
        <xdr:cNvSpPr/>
      </xdr:nvSpPr>
      <xdr:spPr>
        <a:xfrm>
          <a:off x="1968500" y="1623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64479</xdr:rowOff>
    </xdr:from>
    <xdr:ext cx="599010" cy="259045"/>
    <xdr:sp macro="" textlink="">
      <xdr:nvSpPr>
        <xdr:cNvPr id="253" name="テキスト ボックス 252"/>
        <xdr:cNvSpPr txBox="1"/>
      </xdr:nvSpPr>
      <xdr:spPr>
        <a:xfrm>
          <a:off x="1719795" y="16009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18948</xdr:rowOff>
    </xdr:from>
    <xdr:to>
      <xdr:col>6</xdr:col>
      <xdr:colOff>38100</xdr:colOff>
      <xdr:row>95</xdr:row>
      <xdr:rowOff>120548</xdr:rowOff>
    </xdr:to>
    <xdr:sp macro="" textlink="">
      <xdr:nvSpPr>
        <xdr:cNvPr id="254" name="楕円 253"/>
        <xdr:cNvSpPr/>
      </xdr:nvSpPr>
      <xdr:spPr>
        <a:xfrm>
          <a:off x="1079500" y="1630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137075</xdr:rowOff>
    </xdr:from>
    <xdr:ext cx="599010" cy="259045"/>
    <xdr:sp macro="" textlink="">
      <xdr:nvSpPr>
        <xdr:cNvPr id="255" name="テキスト ボックス 254"/>
        <xdr:cNvSpPr txBox="1"/>
      </xdr:nvSpPr>
      <xdr:spPr>
        <a:xfrm>
          <a:off x="830795" y="1608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155511</xdr:rowOff>
    </xdr:from>
    <xdr:to>
      <xdr:col>55</xdr:col>
      <xdr:colOff>0</xdr:colOff>
      <xdr:row>38</xdr:row>
      <xdr:rowOff>162331</xdr:rowOff>
    </xdr:to>
    <xdr:cxnSp macro="">
      <xdr:nvCxnSpPr>
        <xdr:cNvPr id="284" name="直線コネクタ 283"/>
        <xdr:cNvCxnSpPr/>
      </xdr:nvCxnSpPr>
      <xdr:spPr>
        <a:xfrm flipV="1">
          <a:off x="9639300" y="6670611"/>
          <a:ext cx="8382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123296</xdr:rowOff>
    </xdr:from>
    <xdr:ext cx="378565" cy="259045"/>
    <xdr:sp macro="" textlink="">
      <xdr:nvSpPr>
        <xdr:cNvPr id="285" name="労働費平均値テキスト"/>
        <xdr:cNvSpPr txBox="1"/>
      </xdr:nvSpPr>
      <xdr:spPr>
        <a:xfrm>
          <a:off x="10528300" y="6638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156007</xdr:rowOff>
    </xdr:from>
    <xdr:to>
      <xdr:col>50</xdr:col>
      <xdr:colOff>114300</xdr:colOff>
      <xdr:row>38</xdr:row>
      <xdr:rowOff>162331</xdr:rowOff>
    </xdr:to>
    <xdr:cxnSp macro="">
      <xdr:nvCxnSpPr>
        <xdr:cNvPr id="287" name="直線コネクタ 286"/>
        <xdr:cNvCxnSpPr/>
      </xdr:nvCxnSpPr>
      <xdr:spPr>
        <a:xfrm>
          <a:off x="8750300" y="6671107"/>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34561</xdr:rowOff>
    </xdr:from>
    <xdr:ext cx="469744" cy="259045"/>
    <xdr:sp macro="" textlink="">
      <xdr:nvSpPr>
        <xdr:cNvPr id="289" name="テキスト ボックス 288"/>
        <xdr:cNvSpPr txBox="1"/>
      </xdr:nvSpPr>
      <xdr:spPr>
        <a:xfrm>
          <a:off x="9404428" y="672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74320</xdr:rowOff>
    </xdr:from>
    <xdr:to>
      <xdr:col>45</xdr:col>
      <xdr:colOff>177800</xdr:colOff>
      <xdr:row>38</xdr:row>
      <xdr:rowOff>156007</xdr:rowOff>
    </xdr:to>
    <xdr:cxnSp macro="">
      <xdr:nvCxnSpPr>
        <xdr:cNvPr id="290" name="直線コネクタ 289"/>
        <xdr:cNvCxnSpPr/>
      </xdr:nvCxnSpPr>
      <xdr:spPr>
        <a:xfrm>
          <a:off x="7861300" y="6589420"/>
          <a:ext cx="889000" cy="8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48810</xdr:rowOff>
    </xdr:from>
    <xdr:ext cx="378565" cy="259045"/>
    <xdr:sp macro="" textlink="">
      <xdr:nvSpPr>
        <xdr:cNvPr id="292" name="テキスト ボックス 291"/>
        <xdr:cNvSpPr txBox="1"/>
      </xdr:nvSpPr>
      <xdr:spPr>
        <a:xfrm>
          <a:off x="8561017" y="6735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74320</xdr:rowOff>
    </xdr:from>
    <xdr:to>
      <xdr:col>41</xdr:col>
      <xdr:colOff>50800</xdr:colOff>
      <xdr:row>38</xdr:row>
      <xdr:rowOff>140729</xdr:rowOff>
    </xdr:to>
    <xdr:cxnSp macro="">
      <xdr:nvCxnSpPr>
        <xdr:cNvPr id="293" name="直線コネクタ 292"/>
        <xdr:cNvCxnSpPr/>
      </xdr:nvCxnSpPr>
      <xdr:spPr>
        <a:xfrm flipV="1">
          <a:off x="6972300" y="6589420"/>
          <a:ext cx="889000" cy="6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151033</xdr:rowOff>
    </xdr:from>
    <xdr:ext cx="469744" cy="259045"/>
    <xdr:sp macro="" textlink="">
      <xdr:nvSpPr>
        <xdr:cNvPr id="295" name="テキスト ボックス 294"/>
        <xdr:cNvSpPr txBox="1"/>
      </xdr:nvSpPr>
      <xdr:spPr>
        <a:xfrm>
          <a:off x="7626428" y="666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104711</xdr:rowOff>
    </xdr:from>
    <xdr:to>
      <xdr:col>55</xdr:col>
      <xdr:colOff>50800</xdr:colOff>
      <xdr:row>39</xdr:row>
      <xdr:rowOff>34861</xdr:rowOff>
    </xdr:to>
    <xdr:sp macro="" textlink="">
      <xdr:nvSpPr>
        <xdr:cNvPr id="303" name="楕円 302"/>
        <xdr:cNvSpPr/>
      </xdr:nvSpPr>
      <xdr:spPr>
        <a:xfrm>
          <a:off x="10426700" y="66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64088</xdr:rowOff>
    </xdr:from>
    <xdr:ext cx="469744" cy="259045"/>
    <xdr:sp macro="" textlink="">
      <xdr:nvSpPr>
        <xdr:cNvPr id="304" name="労働費該当値テキスト"/>
        <xdr:cNvSpPr txBox="1"/>
      </xdr:nvSpPr>
      <xdr:spPr>
        <a:xfrm>
          <a:off x="10528300" y="640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111531</xdr:rowOff>
    </xdr:from>
    <xdr:to>
      <xdr:col>50</xdr:col>
      <xdr:colOff>165100</xdr:colOff>
      <xdr:row>39</xdr:row>
      <xdr:rowOff>41681</xdr:rowOff>
    </xdr:to>
    <xdr:sp macro="" textlink="">
      <xdr:nvSpPr>
        <xdr:cNvPr id="305" name="楕円 304"/>
        <xdr:cNvSpPr/>
      </xdr:nvSpPr>
      <xdr:spPr>
        <a:xfrm>
          <a:off x="9588500" y="662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58209</xdr:rowOff>
    </xdr:from>
    <xdr:ext cx="469744" cy="259045"/>
    <xdr:sp macro="" textlink="">
      <xdr:nvSpPr>
        <xdr:cNvPr id="306" name="テキスト ボックス 305"/>
        <xdr:cNvSpPr txBox="1"/>
      </xdr:nvSpPr>
      <xdr:spPr>
        <a:xfrm>
          <a:off x="9404428" y="640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105207</xdr:rowOff>
    </xdr:from>
    <xdr:to>
      <xdr:col>46</xdr:col>
      <xdr:colOff>38100</xdr:colOff>
      <xdr:row>39</xdr:row>
      <xdr:rowOff>35357</xdr:rowOff>
    </xdr:to>
    <xdr:sp macro="" textlink="">
      <xdr:nvSpPr>
        <xdr:cNvPr id="307" name="楕円 306"/>
        <xdr:cNvSpPr/>
      </xdr:nvSpPr>
      <xdr:spPr>
        <a:xfrm>
          <a:off x="8699500" y="662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51884</xdr:rowOff>
    </xdr:from>
    <xdr:ext cx="469744" cy="259045"/>
    <xdr:sp macro="" textlink="">
      <xdr:nvSpPr>
        <xdr:cNvPr id="308" name="テキスト ボックス 307"/>
        <xdr:cNvSpPr txBox="1"/>
      </xdr:nvSpPr>
      <xdr:spPr>
        <a:xfrm>
          <a:off x="8515428" y="63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23520</xdr:rowOff>
    </xdr:from>
    <xdr:to>
      <xdr:col>41</xdr:col>
      <xdr:colOff>101600</xdr:colOff>
      <xdr:row>38</xdr:row>
      <xdr:rowOff>125120</xdr:rowOff>
    </xdr:to>
    <xdr:sp macro="" textlink="">
      <xdr:nvSpPr>
        <xdr:cNvPr id="309" name="楕円 308"/>
        <xdr:cNvSpPr/>
      </xdr:nvSpPr>
      <xdr:spPr>
        <a:xfrm>
          <a:off x="7810500" y="65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141647</xdr:rowOff>
    </xdr:from>
    <xdr:ext cx="469744" cy="259045"/>
    <xdr:sp macro="" textlink="">
      <xdr:nvSpPr>
        <xdr:cNvPr id="310" name="テキスト ボックス 309"/>
        <xdr:cNvSpPr txBox="1"/>
      </xdr:nvSpPr>
      <xdr:spPr>
        <a:xfrm>
          <a:off x="7626428" y="63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89929</xdr:rowOff>
    </xdr:from>
    <xdr:to>
      <xdr:col>36</xdr:col>
      <xdr:colOff>165100</xdr:colOff>
      <xdr:row>39</xdr:row>
      <xdr:rowOff>20079</xdr:rowOff>
    </xdr:to>
    <xdr:sp macro="" textlink="">
      <xdr:nvSpPr>
        <xdr:cNvPr id="311" name="楕円 310"/>
        <xdr:cNvSpPr/>
      </xdr:nvSpPr>
      <xdr:spPr>
        <a:xfrm>
          <a:off x="6921500" y="660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11206</xdr:rowOff>
    </xdr:from>
    <xdr:ext cx="469744" cy="259045"/>
    <xdr:sp macro="" textlink="">
      <xdr:nvSpPr>
        <xdr:cNvPr id="312" name="テキスト ボックス 311"/>
        <xdr:cNvSpPr txBox="1"/>
      </xdr:nvSpPr>
      <xdr:spPr>
        <a:xfrm>
          <a:off x="6737428" y="669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160291</xdr:rowOff>
    </xdr:from>
    <xdr:to>
      <xdr:col>55</xdr:col>
      <xdr:colOff>0</xdr:colOff>
      <xdr:row>58</xdr:row>
      <xdr:rowOff>57490</xdr:rowOff>
    </xdr:to>
    <xdr:cxnSp macro="">
      <xdr:nvCxnSpPr>
        <xdr:cNvPr id="339" name="直線コネクタ 338"/>
        <xdr:cNvCxnSpPr/>
      </xdr:nvCxnSpPr>
      <xdr:spPr>
        <a:xfrm>
          <a:off x="9639300" y="9932941"/>
          <a:ext cx="838200" cy="6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160291</xdr:rowOff>
    </xdr:from>
    <xdr:to>
      <xdr:col>50</xdr:col>
      <xdr:colOff>114300</xdr:colOff>
      <xdr:row>57</xdr:row>
      <xdr:rowOff>171405</xdr:rowOff>
    </xdr:to>
    <xdr:cxnSp macro="">
      <xdr:nvCxnSpPr>
        <xdr:cNvPr id="342" name="直線コネクタ 341"/>
        <xdr:cNvCxnSpPr/>
      </xdr:nvCxnSpPr>
      <xdr:spPr>
        <a:xfrm flipV="1">
          <a:off x="8750300" y="9932941"/>
          <a:ext cx="889000" cy="1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103736</xdr:rowOff>
    </xdr:from>
    <xdr:ext cx="599010" cy="259045"/>
    <xdr:sp macro="" textlink="">
      <xdr:nvSpPr>
        <xdr:cNvPr id="344" name="テキスト ボックス 343"/>
        <xdr:cNvSpPr txBox="1"/>
      </xdr:nvSpPr>
      <xdr:spPr>
        <a:xfrm>
          <a:off x="9339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171405</xdr:rowOff>
    </xdr:from>
    <xdr:to>
      <xdr:col>45</xdr:col>
      <xdr:colOff>177800</xdr:colOff>
      <xdr:row>58</xdr:row>
      <xdr:rowOff>29824</xdr:rowOff>
    </xdr:to>
    <xdr:cxnSp macro="">
      <xdr:nvCxnSpPr>
        <xdr:cNvPr id="345" name="直線コネクタ 344"/>
        <xdr:cNvCxnSpPr/>
      </xdr:nvCxnSpPr>
      <xdr:spPr>
        <a:xfrm flipV="1">
          <a:off x="7861300" y="9944055"/>
          <a:ext cx="889000" cy="2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110200</xdr:rowOff>
    </xdr:from>
    <xdr:ext cx="599010" cy="259045"/>
    <xdr:sp macro="" textlink="">
      <xdr:nvSpPr>
        <xdr:cNvPr id="347" name="テキスト ボックス 346"/>
        <xdr:cNvSpPr txBox="1"/>
      </xdr:nvSpPr>
      <xdr:spPr>
        <a:xfrm>
          <a:off x="8450795" y="100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29824</xdr:rowOff>
    </xdr:from>
    <xdr:to>
      <xdr:col>41</xdr:col>
      <xdr:colOff>50800</xdr:colOff>
      <xdr:row>58</xdr:row>
      <xdr:rowOff>45002</xdr:rowOff>
    </xdr:to>
    <xdr:cxnSp macro="">
      <xdr:nvCxnSpPr>
        <xdr:cNvPr id="348" name="直線コネクタ 347"/>
        <xdr:cNvCxnSpPr/>
      </xdr:nvCxnSpPr>
      <xdr:spPr>
        <a:xfrm flipV="1">
          <a:off x="6972300" y="9973924"/>
          <a:ext cx="889000" cy="1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103557</xdr:rowOff>
    </xdr:from>
    <xdr:ext cx="599010" cy="259045"/>
    <xdr:sp macro="" textlink="">
      <xdr:nvSpPr>
        <xdr:cNvPr id="350" name="テキスト ボックス 349"/>
        <xdr:cNvSpPr txBox="1"/>
      </xdr:nvSpPr>
      <xdr:spPr>
        <a:xfrm>
          <a:off x="7561795" y="1004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101213</xdr:rowOff>
    </xdr:from>
    <xdr:ext cx="599010" cy="259045"/>
    <xdr:sp macro="" textlink="">
      <xdr:nvSpPr>
        <xdr:cNvPr id="352" name="テキスト ボックス 351"/>
        <xdr:cNvSpPr txBox="1"/>
      </xdr:nvSpPr>
      <xdr:spPr>
        <a:xfrm>
          <a:off x="6672795" y="1004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6690</xdr:rowOff>
    </xdr:from>
    <xdr:to>
      <xdr:col>55</xdr:col>
      <xdr:colOff>50800</xdr:colOff>
      <xdr:row>58</xdr:row>
      <xdr:rowOff>108290</xdr:rowOff>
    </xdr:to>
    <xdr:sp macro="" textlink="">
      <xdr:nvSpPr>
        <xdr:cNvPr id="358" name="楕円 357"/>
        <xdr:cNvSpPr/>
      </xdr:nvSpPr>
      <xdr:spPr>
        <a:xfrm>
          <a:off x="10426700" y="995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137517</xdr:rowOff>
    </xdr:from>
    <xdr:ext cx="599010" cy="259045"/>
    <xdr:sp macro="" textlink="">
      <xdr:nvSpPr>
        <xdr:cNvPr id="359" name="農林水産業費該当値テキスト"/>
        <xdr:cNvSpPr txBox="1"/>
      </xdr:nvSpPr>
      <xdr:spPr>
        <a:xfrm>
          <a:off x="10528300" y="973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109491</xdr:rowOff>
    </xdr:from>
    <xdr:to>
      <xdr:col>50</xdr:col>
      <xdr:colOff>165100</xdr:colOff>
      <xdr:row>58</xdr:row>
      <xdr:rowOff>39641</xdr:rowOff>
    </xdr:to>
    <xdr:sp macro="" textlink="">
      <xdr:nvSpPr>
        <xdr:cNvPr id="360" name="楕円 359"/>
        <xdr:cNvSpPr/>
      </xdr:nvSpPr>
      <xdr:spPr>
        <a:xfrm>
          <a:off x="9588500" y="988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56168</xdr:rowOff>
    </xdr:from>
    <xdr:ext cx="599010" cy="259045"/>
    <xdr:sp macro="" textlink="">
      <xdr:nvSpPr>
        <xdr:cNvPr id="361" name="テキスト ボックス 360"/>
        <xdr:cNvSpPr txBox="1"/>
      </xdr:nvSpPr>
      <xdr:spPr>
        <a:xfrm>
          <a:off x="9339795" y="965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120605</xdr:rowOff>
    </xdr:from>
    <xdr:to>
      <xdr:col>46</xdr:col>
      <xdr:colOff>38100</xdr:colOff>
      <xdr:row>58</xdr:row>
      <xdr:rowOff>50755</xdr:rowOff>
    </xdr:to>
    <xdr:sp macro="" textlink="">
      <xdr:nvSpPr>
        <xdr:cNvPr id="362" name="楕円 361"/>
        <xdr:cNvSpPr/>
      </xdr:nvSpPr>
      <xdr:spPr>
        <a:xfrm>
          <a:off x="8699500" y="989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67282</xdr:rowOff>
    </xdr:from>
    <xdr:ext cx="599010" cy="259045"/>
    <xdr:sp macro="" textlink="">
      <xdr:nvSpPr>
        <xdr:cNvPr id="363" name="テキスト ボックス 362"/>
        <xdr:cNvSpPr txBox="1"/>
      </xdr:nvSpPr>
      <xdr:spPr>
        <a:xfrm>
          <a:off x="8450795" y="9668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150474</xdr:rowOff>
    </xdr:from>
    <xdr:to>
      <xdr:col>41</xdr:col>
      <xdr:colOff>101600</xdr:colOff>
      <xdr:row>58</xdr:row>
      <xdr:rowOff>80624</xdr:rowOff>
    </xdr:to>
    <xdr:sp macro="" textlink="">
      <xdr:nvSpPr>
        <xdr:cNvPr id="364" name="楕円 363"/>
        <xdr:cNvSpPr/>
      </xdr:nvSpPr>
      <xdr:spPr>
        <a:xfrm>
          <a:off x="7810500" y="992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97151</xdr:rowOff>
    </xdr:from>
    <xdr:ext cx="599010" cy="259045"/>
    <xdr:sp macro="" textlink="">
      <xdr:nvSpPr>
        <xdr:cNvPr id="365" name="テキスト ボックス 364"/>
        <xdr:cNvSpPr txBox="1"/>
      </xdr:nvSpPr>
      <xdr:spPr>
        <a:xfrm>
          <a:off x="7561795" y="969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165652</xdr:rowOff>
    </xdr:from>
    <xdr:to>
      <xdr:col>36</xdr:col>
      <xdr:colOff>165100</xdr:colOff>
      <xdr:row>58</xdr:row>
      <xdr:rowOff>95802</xdr:rowOff>
    </xdr:to>
    <xdr:sp macro="" textlink="">
      <xdr:nvSpPr>
        <xdr:cNvPr id="366" name="楕円 365"/>
        <xdr:cNvSpPr/>
      </xdr:nvSpPr>
      <xdr:spPr>
        <a:xfrm>
          <a:off x="6921500" y="993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112329</xdr:rowOff>
    </xdr:from>
    <xdr:ext cx="599010" cy="259045"/>
    <xdr:sp macro="" textlink="">
      <xdr:nvSpPr>
        <xdr:cNvPr id="367" name="テキスト ボックス 366"/>
        <xdr:cNvSpPr txBox="1"/>
      </xdr:nvSpPr>
      <xdr:spPr>
        <a:xfrm>
          <a:off x="6672795" y="9713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48873</xdr:rowOff>
    </xdr:from>
    <xdr:to>
      <xdr:col>55</xdr:col>
      <xdr:colOff>0</xdr:colOff>
      <xdr:row>78</xdr:row>
      <xdr:rowOff>25375</xdr:rowOff>
    </xdr:to>
    <xdr:cxnSp macro="">
      <xdr:nvCxnSpPr>
        <xdr:cNvPr id="396" name="直線コネクタ 395"/>
        <xdr:cNvCxnSpPr/>
      </xdr:nvCxnSpPr>
      <xdr:spPr>
        <a:xfrm>
          <a:off x="9639300" y="13250523"/>
          <a:ext cx="838200" cy="14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48873</xdr:rowOff>
    </xdr:from>
    <xdr:to>
      <xdr:col>50</xdr:col>
      <xdr:colOff>114300</xdr:colOff>
      <xdr:row>78</xdr:row>
      <xdr:rowOff>33827</xdr:rowOff>
    </xdr:to>
    <xdr:cxnSp macro="">
      <xdr:nvCxnSpPr>
        <xdr:cNvPr id="399" name="直線コネクタ 398"/>
        <xdr:cNvCxnSpPr/>
      </xdr:nvCxnSpPr>
      <xdr:spPr>
        <a:xfrm flipV="1">
          <a:off x="8750300" y="13250523"/>
          <a:ext cx="889000" cy="15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12277</xdr:rowOff>
    </xdr:from>
    <xdr:to>
      <xdr:col>45</xdr:col>
      <xdr:colOff>177800</xdr:colOff>
      <xdr:row>78</xdr:row>
      <xdr:rowOff>33827</xdr:rowOff>
    </xdr:to>
    <xdr:cxnSp macro="">
      <xdr:nvCxnSpPr>
        <xdr:cNvPr id="402" name="直線コネクタ 401"/>
        <xdr:cNvCxnSpPr/>
      </xdr:nvCxnSpPr>
      <xdr:spPr>
        <a:xfrm>
          <a:off x="7861300" y="13385377"/>
          <a:ext cx="889000" cy="2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166031</xdr:rowOff>
    </xdr:from>
    <xdr:ext cx="534377" cy="259045"/>
    <xdr:sp macro="" textlink="">
      <xdr:nvSpPr>
        <xdr:cNvPr id="404" name="テキスト ボックス 403"/>
        <xdr:cNvSpPr txBox="1"/>
      </xdr:nvSpPr>
      <xdr:spPr>
        <a:xfrm>
          <a:off x="8483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12277</xdr:rowOff>
    </xdr:from>
    <xdr:to>
      <xdr:col>41</xdr:col>
      <xdr:colOff>50800</xdr:colOff>
      <xdr:row>78</xdr:row>
      <xdr:rowOff>17490</xdr:rowOff>
    </xdr:to>
    <xdr:cxnSp macro="">
      <xdr:nvCxnSpPr>
        <xdr:cNvPr id="405" name="直線コネクタ 404"/>
        <xdr:cNvCxnSpPr/>
      </xdr:nvCxnSpPr>
      <xdr:spPr>
        <a:xfrm flipV="1">
          <a:off x="6972300" y="13385377"/>
          <a:ext cx="889000" cy="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166935</xdr:rowOff>
    </xdr:from>
    <xdr:ext cx="534377" cy="259045"/>
    <xdr:sp macro="" textlink="">
      <xdr:nvSpPr>
        <xdr:cNvPr id="407" name="テキスト ボックス 406"/>
        <xdr:cNvSpPr txBox="1"/>
      </xdr:nvSpPr>
      <xdr:spPr>
        <a:xfrm>
          <a:off x="7594111" y="135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167722</xdr:rowOff>
    </xdr:from>
    <xdr:ext cx="534377" cy="259045"/>
    <xdr:sp macro="" textlink="">
      <xdr:nvSpPr>
        <xdr:cNvPr id="409" name="テキスト ボックス 408"/>
        <xdr:cNvSpPr txBox="1"/>
      </xdr:nvSpPr>
      <xdr:spPr>
        <a:xfrm>
          <a:off x="6705111" y="13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146025</xdr:rowOff>
    </xdr:from>
    <xdr:to>
      <xdr:col>55</xdr:col>
      <xdr:colOff>50800</xdr:colOff>
      <xdr:row>78</xdr:row>
      <xdr:rowOff>76175</xdr:rowOff>
    </xdr:to>
    <xdr:sp macro="" textlink="">
      <xdr:nvSpPr>
        <xdr:cNvPr id="415" name="楕円 414"/>
        <xdr:cNvSpPr/>
      </xdr:nvSpPr>
      <xdr:spPr>
        <a:xfrm>
          <a:off x="10426700" y="133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168902</xdr:rowOff>
    </xdr:from>
    <xdr:ext cx="599010" cy="259045"/>
    <xdr:sp macro="" textlink="">
      <xdr:nvSpPr>
        <xdr:cNvPr id="416" name="商工費該当値テキスト"/>
        <xdr:cNvSpPr txBox="1"/>
      </xdr:nvSpPr>
      <xdr:spPr>
        <a:xfrm>
          <a:off x="10528300" y="1319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169523</xdr:rowOff>
    </xdr:from>
    <xdr:to>
      <xdr:col>50</xdr:col>
      <xdr:colOff>165100</xdr:colOff>
      <xdr:row>77</xdr:row>
      <xdr:rowOff>99673</xdr:rowOff>
    </xdr:to>
    <xdr:sp macro="" textlink="">
      <xdr:nvSpPr>
        <xdr:cNvPr id="417" name="楕円 416"/>
        <xdr:cNvSpPr/>
      </xdr:nvSpPr>
      <xdr:spPr>
        <a:xfrm>
          <a:off x="9588500" y="1319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116200</xdr:rowOff>
    </xdr:from>
    <xdr:ext cx="599010" cy="259045"/>
    <xdr:sp macro="" textlink="">
      <xdr:nvSpPr>
        <xdr:cNvPr id="418" name="テキスト ボックス 417"/>
        <xdr:cNvSpPr txBox="1"/>
      </xdr:nvSpPr>
      <xdr:spPr>
        <a:xfrm>
          <a:off x="9339795" y="12974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154477</xdr:rowOff>
    </xdr:from>
    <xdr:to>
      <xdr:col>46</xdr:col>
      <xdr:colOff>38100</xdr:colOff>
      <xdr:row>78</xdr:row>
      <xdr:rowOff>84627</xdr:rowOff>
    </xdr:to>
    <xdr:sp macro="" textlink="">
      <xdr:nvSpPr>
        <xdr:cNvPr id="419" name="楕円 418"/>
        <xdr:cNvSpPr/>
      </xdr:nvSpPr>
      <xdr:spPr>
        <a:xfrm>
          <a:off x="8699500" y="1335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101154</xdr:rowOff>
    </xdr:from>
    <xdr:ext cx="534377" cy="259045"/>
    <xdr:sp macro="" textlink="">
      <xdr:nvSpPr>
        <xdr:cNvPr id="420" name="テキスト ボックス 419"/>
        <xdr:cNvSpPr txBox="1"/>
      </xdr:nvSpPr>
      <xdr:spPr>
        <a:xfrm>
          <a:off x="8483111" y="1313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132927</xdr:rowOff>
    </xdr:from>
    <xdr:to>
      <xdr:col>41</xdr:col>
      <xdr:colOff>101600</xdr:colOff>
      <xdr:row>78</xdr:row>
      <xdr:rowOff>63077</xdr:rowOff>
    </xdr:to>
    <xdr:sp macro="" textlink="">
      <xdr:nvSpPr>
        <xdr:cNvPr id="421" name="楕円 420"/>
        <xdr:cNvSpPr/>
      </xdr:nvSpPr>
      <xdr:spPr>
        <a:xfrm>
          <a:off x="7810500" y="133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79604</xdr:rowOff>
    </xdr:from>
    <xdr:ext cx="599010" cy="259045"/>
    <xdr:sp macro="" textlink="">
      <xdr:nvSpPr>
        <xdr:cNvPr id="422" name="テキスト ボックス 421"/>
        <xdr:cNvSpPr txBox="1"/>
      </xdr:nvSpPr>
      <xdr:spPr>
        <a:xfrm>
          <a:off x="7561795" y="1310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138140</xdr:rowOff>
    </xdr:from>
    <xdr:to>
      <xdr:col>36</xdr:col>
      <xdr:colOff>165100</xdr:colOff>
      <xdr:row>78</xdr:row>
      <xdr:rowOff>68290</xdr:rowOff>
    </xdr:to>
    <xdr:sp macro="" textlink="">
      <xdr:nvSpPr>
        <xdr:cNvPr id="423" name="楕円 422"/>
        <xdr:cNvSpPr/>
      </xdr:nvSpPr>
      <xdr:spPr>
        <a:xfrm>
          <a:off x="6921500" y="133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84817</xdr:rowOff>
    </xdr:from>
    <xdr:ext cx="599010" cy="259045"/>
    <xdr:sp macro="" textlink="">
      <xdr:nvSpPr>
        <xdr:cNvPr id="424" name="テキスト ボックス 423"/>
        <xdr:cNvSpPr txBox="1"/>
      </xdr:nvSpPr>
      <xdr:spPr>
        <a:xfrm>
          <a:off x="6672795" y="1311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105183</xdr:rowOff>
    </xdr:from>
    <xdr:to>
      <xdr:col>55</xdr:col>
      <xdr:colOff>0</xdr:colOff>
      <xdr:row>97</xdr:row>
      <xdr:rowOff>157981</xdr:rowOff>
    </xdr:to>
    <xdr:cxnSp macro="">
      <xdr:nvCxnSpPr>
        <xdr:cNvPr id="451" name="直線コネクタ 450"/>
        <xdr:cNvCxnSpPr/>
      </xdr:nvCxnSpPr>
      <xdr:spPr>
        <a:xfrm flipV="1">
          <a:off x="9639300" y="16735833"/>
          <a:ext cx="838200" cy="5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157981</xdr:rowOff>
    </xdr:from>
    <xdr:to>
      <xdr:col>50</xdr:col>
      <xdr:colOff>114300</xdr:colOff>
      <xdr:row>98</xdr:row>
      <xdr:rowOff>7634</xdr:rowOff>
    </xdr:to>
    <xdr:cxnSp macro="">
      <xdr:nvCxnSpPr>
        <xdr:cNvPr id="454" name="直線コネクタ 453"/>
        <xdr:cNvCxnSpPr/>
      </xdr:nvCxnSpPr>
      <xdr:spPr>
        <a:xfrm flipV="1">
          <a:off x="8750300" y="16788631"/>
          <a:ext cx="889000" cy="2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7634</xdr:rowOff>
    </xdr:from>
    <xdr:to>
      <xdr:col>45</xdr:col>
      <xdr:colOff>177800</xdr:colOff>
      <xdr:row>98</xdr:row>
      <xdr:rowOff>14798</xdr:rowOff>
    </xdr:to>
    <xdr:cxnSp macro="">
      <xdr:nvCxnSpPr>
        <xdr:cNvPr id="457" name="直線コネクタ 456"/>
        <xdr:cNvCxnSpPr/>
      </xdr:nvCxnSpPr>
      <xdr:spPr>
        <a:xfrm flipV="1">
          <a:off x="7861300" y="16809734"/>
          <a:ext cx="8890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14798</xdr:rowOff>
    </xdr:from>
    <xdr:to>
      <xdr:col>41</xdr:col>
      <xdr:colOff>50800</xdr:colOff>
      <xdr:row>98</xdr:row>
      <xdr:rowOff>21068</xdr:rowOff>
    </xdr:to>
    <xdr:cxnSp macro="">
      <xdr:nvCxnSpPr>
        <xdr:cNvPr id="460" name="直線コネクタ 459"/>
        <xdr:cNvCxnSpPr/>
      </xdr:nvCxnSpPr>
      <xdr:spPr>
        <a:xfrm flipV="1">
          <a:off x="6972300" y="16816898"/>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54383</xdr:rowOff>
    </xdr:from>
    <xdr:to>
      <xdr:col>55</xdr:col>
      <xdr:colOff>50800</xdr:colOff>
      <xdr:row>97</xdr:row>
      <xdr:rowOff>155983</xdr:rowOff>
    </xdr:to>
    <xdr:sp macro="" textlink="">
      <xdr:nvSpPr>
        <xdr:cNvPr id="470" name="楕円 469"/>
        <xdr:cNvSpPr/>
      </xdr:nvSpPr>
      <xdr:spPr>
        <a:xfrm>
          <a:off x="10426700" y="166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77260</xdr:rowOff>
    </xdr:from>
    <xdr:ext cx="599010" cy="259045"/>
    <xdr:sp macro="" textlink="">
      <xdr:nvSpPr>
        <xdr:cNvPr id="471" name="土木費該当値テキスト"/>
        <xdr:cNvSpPr txBox="1"/>
      </xdr:nvSpPr>
      <xdr:spPr>
        <a:xfrm>
          <a:off x="10528300" y="1653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107181</xdr:rowOff>
    </xdr:from>
    <xdr:to>
      <xdr:col>50</xdr:col>
      <xdr:colOff>165100</xdr:colOff>
      <xdr:row>98</xdr:row>
      <xdr:rowOff>37331</xdr:rowOff>
    </xdr:to>
    <xdr:sp macro="" textlink="">
      <xdr:nvSpPr>
        <xdr:cNvPr id="472" name="楕円 471"/>
        <xdr:cNvSpPr/>
      </xdr:nvSpPr>
      <xdr:spPr>
        <a:xfrm>
          <a:off x="9588500" y="1673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53858</xdr:rowOff>
    </xdr:from>
    <xdr:ext cx="599010" cy="259045"/>
    <xdr:sp macro="" textlink="">
      <xdr:nvSpPr>
        <xdr:cNvPr id="473" name="テキスト ボックス 472"/>
        <xdr:cNvSpPr txBox="1"/>
      </xdr:nvSpPr>
      <xdr:spPr>
        <a:xfrm>
          <a:off x="9339795" y="16513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128284</xdr:rowOff>
    </xdr:from>
    <xdr:to>
      <xdr:col>46</xdr:col>
      <xdr:colOff>38100</xdr:colOff>
      <xdr:row>98</xdr:row>
      <xdr:rowOff>58434</xdr:rowOff>
    </xdr:to>
    <xdr:sp macro="" textlink="">
      <xdr:nvSpPr>
        <xdr:cNvPr id="474" name="楕円 473"/>
        <xdr:cNvSpPr/>
      </xdr:nvSpPr>
      <xdr:spPr>
        <a:xfrm>
          <a:off x="8699500" y="1675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74961</xdr:rowOff>
    </xdr:from>
    <xdr:ext cx="599010" cy="259045"/>
    <xdr:sp macro="" textlink="">
      <xdr:nvSpPr>
        <xdr:cNvPr id="475" name="テキスト ボックス 474"/>
        <xdr:cNvSpPr txBox="1"/>
      </xdr:nvSpPr>
      <xdr:spPr>
        <a:xfrm>
          <a:off x="8450795" y="1653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135448</xdr:rowOff>
    </xdr:from>
    <xdr:to>
      <xdr:col>41</xdr:col>
      <xdr:colOff>101600</xdr:colOff>
      <xdr:row>98</xdr:row>
      <xdr:rowOff>65598</xdr:rowOff>
    </xdr:to>
    <xdr:sp macro="" textlink="">
      <xdr:nvSpPr>
        <xdr:cNvPr id="476" name="楕円 475"/>
        <xdr:cNvSpPr/>
      </xdr:nvSpPr>
      <xdr:spPr>
        <a:xfrm>
          <a:off x="7810500" y="167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56725</xdr:rowOff>
    </xdr:from>
    <xdr:ext cx="599010" cy="259045"/>
    <xdr:sp macro="" textlink="">
      <xdr:nvSpPr>
        <xdr:cNvPr id="477" name="テキスト ボックス 476"/>
        <xdr:cNvSpPr txBox="1"/>
      </xdr:nvSpPr>
      <xdr:spPr>
        <a:xfrm>
          <a:off x="7561795" y="1685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141718</xdr:rowOff>
    </xdr:from>
    <xdr:to>
      <xdr:col>36</xdr:col>
      <xdr:colOff>165100</xdr:colOff>
      <xdr:row>98</xdr:row>
      <xdr:rowOff>71868</xdr:rowOff>
    </xdr:to>
    <xdr:sp macro="" textlink="">
      <xdr:nvSpPr>
        <xdr:cNvPr id="478" name="楕円 477"/>
        <xdr:cNvSpPr/>
      </xdr:nvSpPr>
      <xdr:spPr>
        <a:xfrm>
          <a:off x="6921500" y="167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62995</xdr:rowOff>
    </xdr:from>
    <xdr:ext cx="599010" cy="259045"/>
    <xdr:sp macro="" textlink="">
      <xdr:nvSpPr>
        <xdr:cNvPr id="479" name="テキスト ボックス 478"/>
        <xdr:cNvSpPr txBox="1"/>
      </xdr:nvSpPr>
      <xdr:spPr>
        <a:xfrm>
          <a:off x="6672795" y="1686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56931</xdr:rowOff>
    </xdr:from>
    <xdr:to>
      <xdr:col>85</xdr:col>
      <xdr:colOff>127000</xdr:colOff>
      <xdr:row>37</xdr:row>
      <xdr:rowOff>66586</xdr:rowOff>
    </xdr:to>
    <xdr:cxnSp macro="">
      <xdr:nvCxnSpPr>
        <xdr:cNvPr id="508" name="直線コネクタ 507"/>
        <xdr:cNvCxnSpPr/>
      </xdr:nvCxnSpPr>
      <xdr:spPr>
        <a:xfrm flipV="1">
          <a:off x="15481300" y="6400581"/>
          <a:ext cx="838200" cy="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15235</xdr:rowOff>
    </xdr:from>
    <xdr:to>
      <xdr:col>81</xdr:col>
      <xdr:colOff>50800</xdr:colOff>
      <xdr:row>37</xdr:row>
      <xdr:rowOff>66586</xdr:rowOff>
    </xdr:to>
    <xdr:cxnSp macro="">
      <xdr:nvCxnSpPr>
        <xdr:cNvPr id="511" name="直線コネクタ 510"/>
        <xdr:cNvCxnSpPr/>
      </xdr:nvCxnSpPr>
      <xdr:spPr>
        <a:xfrm>
          <a:off x="14592300" y="6187435"/>
          <a:ext cx="889000" cy="22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15235</xdr:rowOff>
    </xdr:from>
    <xdr:to>
      <xdr:col>76</xdr:col>
      <xdr:colOff>114300</xdr:colOff>
      <xdr:row>37</xdr:row>
      <xdr:rowOff>28296</xdr:rowOff>
    </xdr:to>
    <xdr:cxnSp macro="">
      <xdr:nvCxnSpPr>
        <xdr:cNvPr id="514" name="直線コネクタ 513"/>
        <xdr:cNvCxnSpPr/>
      </xdr:nvCxnSpPr>
      <xdr:spPr>
        <a:xfrm flipV="1">
          <a:off x="13703300" y="6187435"/>
          <a:ext cx="889000" cy="18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17993</xdr:rowOff>
    </xdr:from>
    <xdr:to>
      <xdr:col>71</xdr:col>
      <xdr:colOff>177800</xdr:colOff>
      <xdr:row>37</xdr:row>
      <xdr:rowOff>28296</xdr:rowOff>
    </xdr:to>
    <xdr:cxnSp macro="">
      <xdr:nvCxnSpPr>
        <xdr:cNvPr id="517" name="直線コネクタ 516"/>
        <xdr:cNvCxnSpPr/>
      </xdr:nvCxnSpPr>
      <xdr:spPr>
        <a:xfrm>
          <a:off x="12814300" y="6361643"/>
          <a:ext cx="889000" cy="1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63372</xdr:rowOff>
    </xdr:from>
    <xdr:ext cx="534377" cy="259045"/>
    <xdr:sp macro="" textlink="">
      <xdr:nvSpPr>
        <xdr:cNvPr id="521" name="テキスト ボックス 520"/>
        <xdr:cNvSpPr txBox="1"/>
      </xdr:nvSpPr>
      <xdr:spPr>
        <a:xfrm>
          <a:off x="12547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6131</xdr:rowOff>
    </xdr:from>
    <xdr:to>
      <xdr:col>85</xdr:col>
      <xdr:colOff>177800</xdr:colOff>
      <xdr:row>37</xdr:row>
      <xdr:rowOff>107731</xdr:rowOff>
    </xdr:to>
    <xdr:sp macro="" textlink="">
      <xdr:nvSpPr>
        <xdr:cNvPr id="527" name="楕円 526"/>
        <xdr:cNvSpPr/>
      </xdr:nvSpPr>
      <xdr:spPr>
        <a:xfrm>
          <a:off x="16268700" y="634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156008</xdr:rowOff>
    </xdr:from>
    <xdr:ext cx="534377" cy="259045"/>
    <xdr:sp macro="" textlink="">
      <xdr:nvSpPr>
        <xdr:cNvPr id="528" name="消防費該当値テキスト"/>
        <xdr:cNvSpPr txBox="1"/>
      </xdr:nvSpPr>
      <xdr:spPr>
        <a:xfrm>
          <a:off x="16370300" y="632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15786</xdr:rowOff>
    </xdr:from>
    <xdr:to>
      <xdr:col>81</xdr:col>
      <xdr:colOff>101600</xdr:colOff>
      <xdr:row>37</xdr:row>
      <xdr:rowOff>117386</xdr:rowOff>
    </xdr:to>
    <xdr:sp macro="" textlink="">
      <xdr:nvSpPr>
        <xdr:cNvPr id="529" name="楕円 528"/>
        <xdr:cNvSpPr/>
      </xdr:nvSpPr>
      <xdr:spPr>
        <a:xfrm>
          <a:off x="15430500" y="63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108513</xdr:rowOff>
    </xdr:from>
    <xdr:ext cx="534377" cy="259045"/>
    <xdr:sp macro="" textlink="">
      <xdr:nvSpPr>
        <xdr:cNvPr id="530" name="テキスト ボックス 529"/>
        <xdr:cNvSpPr txBox="1"/>
      </xdr:nvSpPr>
      <xdr:spPr>
        <a:xfrm>
          <a:off x="15214111" y="645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135885</xdr:rowOff>
    </xdr:from>
    <xdr:to>
      <xdr:col>76</xdr:col>
      <xdr:colOff>165100</xdr:colOff>
      <xdr:row>36</xdr:row>
      <xdr:rowOff>66035</xdr:rowOff>
    </xdr:to>
    <xdr:sp macro="" textlink="">
      <xdr:nvSpPr>
        <xdr:cNvPr id="531" name="楕円 530"/>
        <xdr:cNvSpPr/>
      </xdr:nvSpPr>
      <xdr:spPr>
        <a:xfrm>
          <a:off x="14541500" y="613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82562</xdr:rowOff>
    </xdr:from>
    <xdr:ext cx="534377" cy="259045"/>
    <xdr:sp macro="" textlink="">
      <xdr:nvSpPr>
        <xdr:cNvPr id="532" name="テキスト ボックス 531"/>
        <xdr:cNvSpPr txBox="1"/>
      </xdr:nvSpPr>
      <xdr:spPr>
        <a:xfrm>
          <a:off x="14325111" y="591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148946</xdr:rowOff>
    </xdr:from>
    <xdr:to>
      <xdr:col>72</xdr:col>
      <xdr:colOff>38100</xdr:colOff>
      <xdr:row>37</xdr:row>
      <xdr:rowOff>79096</xdr:rowOff>
    </xdr:to>
    <xdr:sp macro="" textlink="">
      <xdr:nvSpPr>
        <xdr:cNvPr id="533" name="楕円 532"/>
        <xdr:cNvSpPr/>
      </xdr:nvSpPr>
      <xdr:spPr>
        <a:xfrm>
          <a:off x="13652500" y="632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70223</xdr:rowOff>
    </xdr:from>
    <xdr:ext cx="534377" cy="259045"/>
    <xdr:sp macro="" textlink="">
      <xdr:nvSpPr>
        <xdr:cNvPr id="534" name="テキスト ボックス 533"/>
        <xdr:cNvSpPr txBox="1"/>
      </xdr:nvSpPr>
      <xdr:spPr>
        <a:xfrm>
          <a:off x="13436111" y="64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138643</xdr:rowOff>
    </xdr:from>
    <xdr:to>
      <xdr:col>67</xdr:col>
      <xdr:colOff>101600</xdr:colOff>
      <xdr:row>37</xdr:row>
      <xdr:rowOff>68793</xdr:rowOff>
    </xdr:to>
    <xdr:sp macro="" textlink="">
      <xdr:nvSpPr>
        <xdr:cNvPr id="535" name="楕円 534"/>
        <xdr:cNvSpPr/>
      </xdr:nvSpPr>
      <xdr:spPr>
        <a:xfrm>
          <a:off x="12763500" y="631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85320</xdr:rowOff>
    </xdr:from>
    <xdr:ext cx="534377" cy="259045"/>
    <xdr:sp macro="" textlink="">
      <xdr:nvSpPr>
        <xdr:cNvPr id="536" name="テキスト ボックス 535"/>
        <xdr:cNvSpPr txBox="1"/>
      </xdr:nvSpPr>
      <xdr:spPr>
        <a:xfrm>
          <a:off x="12547111" y="608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10230</xdr:rowOff>
    </xdr:from>
    <xdr:to>
      <xdr:col>85</xdr:col>
      <xdr:colOff>127000</xdr:colOff>
      <xdr:row>58</xdr:row>
      <xdr:rowOff>45326</xdr:rowOff>
    </xdr:to>
    <xdr:cxnSp macro="">
      <xdr:nvCxnSpPr>
        <xdr:cNvPr id="565" name="直線コネクタ 564"/>
        <xdr:cNvCxnSpPr/>
      </xdr:nvCxnSpPr>
      <xdr:spPr>
        <a:xfrm>
          <a:off x="15481300" y="9782880"/>
          <a:ext cx="838200" cy="20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46669</xdr:rowOff>
    </xdr:from>
    <xdr:to>
      <xdr:col>81</xdr:col>
      <xdr:colOff>50800</xdr:colOff>
      <xdr:row>57</xdr:row>
      <xdr:rowOff>10230</xdr:rowOff>
    </xdr:to>
    <xdr:cxnSp macro="">
      <xdr:nvCxnSpPr>
        <xdr:cNvPr id="568" name="直線コネクタ 567"/>
        <xdr:cNvCxnSpPr/>
      </xdr:nvCxnSpPr>
      <xdr:spPr>
        <a:xfrm>
          <a:off x="14592300" y="9647869"/>
          <a:ext cx="889000" cy="13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20167</xdr:rowOff>
    </xdr:from>
    <xdr:ext cx="599010" cy="259045"/>
    <xdr:sp macro="" textlink="">
      <xdr:nvSpPr>
        <xdr:cNvPr id="570" name="テキスト ボックス 569"/>
        <xdr:cNvSpPr txBox="1"/>
      </xdr:nvSpPr>
      <xdr:spPr>
        <a:xfrm>
          <a:off x="15181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42878</xdr:rowOff>
    </xdr:from>
    <xdr:to>
      <xdr:col>76</xdr:col>
      <xdr:colOff>114300</xdr:colOff>
      <xdr:row>56</xdr:row>
      <xdr:rowOff>46669</xdr:rowOff>
    </xdr:to>
    <xdr:cxnSp macro="">
      <xdr:nvCxnSpPr>
        <xdr:cNvPr id="571" name="直線コネクタ 570"/>
        <xdr:cNvCxnSpPr/>
      </xdr:nvCxnSpPr>
      <xdr:spPr>
        <a:xfrm>
          <a:off x="13703300" y="9644078"/>
          <a:ext cx="889000" cy="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5849</xdr:rowOff>
    </xdr:from>
    <xdr:ext cx="599010" cy="259045"/>
    <xdr:sp macro="" textlink="">
      <xdr:nvSpPr>
        <xdr:cNvPr id="573" name="テキスト ボックス 572"/>
        <xdr:cNvSpPr txBox="1"/>
      </xdr:nvSpPr>
      <xdr:spPr>
        <a:xfrm>
          <a:off x="14292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42878</xdr:rowOff>
    </xdr:from>
    <xdr:to>
      <xdr:col>71</xdr:col>
      <xdr:colOff>177800</xdr:colOff>
      <xdr:row>57</xdr:row>
      <xdr:rowOff>115705</xdr:rowOff>
    </xdr:to>
    <xdr:cxnSp macro="">
      <xdr:nvCxnSpPr>
        <xdr:cNvPr id="574" name="直線コネクタ 573"/>
        <xdr:cNvCxnSpPr/>
      </xdr:nvCxnSpPr>
      <xdr:spPr>
        <a:xfrm flipV="1">
          <a:off x="12814300" y="9644078"/>
          <a:ext cx="889000" cy="24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14745</xdr:rowOff>
    </xdr:from>
    <xdr:ext cx="599010" cy="259045"/>
    <xdr:sp macro="" textlink="">
      <xdr:nvSpPr>
        <xdr:cNvPr id="576" name="テキスト ボックス 575"/>
        <xdr:cNvSpPr txBox="1"/>
      </xdr:nvSpPr>
      <xdr:spPr>
        <a:xfrm>
          <a:off x="13403795"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21422</xdr:rowOff>
    </xdr:from>
    <xdr:ext cx="599010" cy="259045"/>
    <xdr:sp macro="" textlink="">
      <xdr:nvSpPr>
        <xdr:cNvPr id="578" name="テキスト ボックス 577"/>
        <xdr:cNvSpPr txBox="1"/>
      </xdr:nvSpPr>
      <xdr:spPr>
        <a:xfrm>
          <a:off x="12514795"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165976</xdr:rowOff>
    </xdr:from>
    <xdr:to>
      <xdr:col>85</xdr:col>
      <xdr:colOff>177800</xdr:colOff>
      <xdr:row>58</xdr:row>
      <xdr:rowOff>96126</xdr:rowOff>
    </xdr:to>
    <xdr:sp macro="" textlink="">
      <xdr:nvSpPr>
        <xdr:cNvPr id="584" name="楕円 583"/>
        <xdr:cNvSpPr/>
      </xdr:nvSpPr>
      <xdr:spPr>
        <a:xfrm>
          <a:off x="16268700" y="993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80903</xdr:rowOff>
    </xdr:from>
    <xdr:ext cx="534377" cy="259045"/>
    <xdr:sp macro="" textlink="">
      <xdr:nvSpPr>
        <xdr:cNvPr id="585" name="教育費該当値テキスト"/>
        <xdr:cNvSpPr txBox="1"/>
      </xdr:nvSpPr>
      <xdr:spPr>
        <a:xfrm>
          <a:off x="16370300" y="98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130880</xdr:rowOff>
    </xdr:from>
    <xdr:to>
      <xdr:col>81</xdr:col>
      <xdr:colOff>101600</xdr:colOff>
      <xdr:row>57</xdr:row>
      <xdr:rowOff>61030</xdr:rowOff>
    </xdr:to>
    <xdr:sp macro="" textlink="">
      <xdr:nvSpPr>
        <xdr:cNvPr id="586" name="楕円 585"/>
        <xdr:cNvSpPr/>
      </xdr:nvSpPr>
      <xdr:spPr>
        <a:xfrm>
          <a:off x="15430500" y="97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77557</xdr:rowOff>
    </xdr:from>
    <xdr:ext cx="599010" cy="259045"/>
    <xdr:sp macro="" textlink="">
      <xdr:nvSpPr>
        <xdr:cNvPr id="587" name="テキスト ボックス 586"/>
        <xdr:cNvSpPr txBox="1"/>
      </xdr:nvSpPr>
      <xdr:spPr>
        <a:xfrm>
          <a:off x="15181795" y="9507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167319</xdr:rowOff>
    </xdr:from>
    <xdr:to>
      <xdr:col>76</xdr:col>
      <xdr:colOff>165100</xdr:colOff>
      <xdr:row>56</xdr:row>
      <xdr:rowOff>97469</xdr:rowOff>
    </xdr:to>
    <xdr:sp macro="" textlink="">
      <xdr:nvSpPr>
        <xdr:cNvPr id="588" name="楕円 587"/>
        <xdr:cNvSpPr/>
      </xdr:nvSpPr>
      <xdr:spPr>
        <a:xfrm>
          <a:off x="14541500" y="959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113996</xdr:rowOff>
    </xdr:from>
    <xdr:ext cx="599010" cy="259045"/>
    <xdr:sp macro="" textlink="">
      <xdr:nvSpPr>
        <xdr:cNvPr id="589" name="テキスト ボックス 588"/>
        <xdr:cNvSpPr txBox="1"/>
      </xdr:nvSpPr>
      <xdr:spPr>
        <a:xfrm>
          <a:off x="14292795" y="9372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163528</xdr:rowOff>
    </xdr:from>
    <xdr:to>
      <xdr:col>72</xdr:col>
      <xdr:colOff>38100</xdr:colOff>
      <xdr:row>56</xdr:row>
      <xdr:rowOff>93678</xdr:rowOff>
    </xdr:to>
    <xdr:sp macro="" textlink="">
      <xdr:nvSpPr>
        <xdr:cNvPr id="590" name="楕円 589"/>
        <xdr:cNvSpPr/>
      </xdr:nvSpPr>
      <xdr:spPr>
        <a:xfrm>
          <a:off x="13652500" y="959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110205</xdr:rowOff>
    </xdr:from>
    <xdr:ext cx="599010" cy="259045"/>
    <xdr:sp macro="" textlink="">
      <xdr:nvSpPr>
        <xdr:cNvPr id="591" name="テキスト ボックス 590"/>
        <xdr:cNvSpPr txBox="1"/>
      </xdr:nvSpPr>
      <xdr:spPr>
        <a:xfrm>
          <a:off x="13403795" y="936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64905</xdr:rowOff>
    </xdr:from>
    <xdr:to>
      <xdr:col>67</xdr:col>
      <xdr:colOff>101600</xdr:colOff>
      <xdr:row>57</xdr:row>
      <xdr:rowOff>166505</xdr:rowOff>
    </xdr:to>
    <xdr:sp macro="" textlink="">
      <xdr:nvSpPr>
        <xdr:cNvPr id="592" name="楕円 591"/>
        <xdr:cNvSpPr/>
      </xdr:nvSpPr>
      <xdr:spPr>
        <a:xfrm>
          <a:off x="12763500" y="98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11582</xdr:rowOff>
    </xdr:from>
    <xdr:ext cx="599010" cy="259045"/>
    <xdr:sp macro="" textlink="">
      <xdr:nvSpPr>
        <xdr:cNvPr id="593" name="テキスト ボックス 592"/>
        <xdr:cNvSpPr txBox="1"/>
      </xdr:nvSpPr>
      <xdr:spPr>
        <a:xfrm>
          <a:off x="12514795" y="961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1" name="直線コネクタ 630"/>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128186</xdr:rowOff>
    </xdr:from>
    <xdr:to>
      <xdr:col>85</xdr:col>
      <xdr:colOff>127000</xdr:colOff>
      <xdr:row>96</xdr:row>
      <xdr:rowOff>142691</xdr:rowOff>
    </xdr:to>
    <xdr:cxnSp macro="">
      <xdr:nvCxnSpPr>
        <xdr:cNvPr id="679" name="直線コネクタ 678"/>
        <xdr:cNvCxnSpPr/>
      </xdr:nvCxnSpPr>
      <xdr:spPr>
        <a:xfrm flipV="1">
          <a:off x="15481300" y="16587386"/>
          <a:ext cx="838200" cy="1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142691</xdr:rowOff>
    </xdr:from>
    <xdr:to>
      <xdr:col>81</xdr:col>
      <xdr:colOff>50800</xdr:colOff>
      <xdr:row>96</xdr:row>
      <xdr:rowOff>170833</xdr:rowOff>
    </xdr:to>
    <xdr:cxnSp macro="">
      <xdr:nvCxnSpPr>
        <xdr:cNvPr id="682" name="直線コネクタ 681"/>
        <xdr:cNvCxnSpPr/>
      </xdr:nvCxnSpPr>
      <xdr:spPr>
        <a:xfrm flipV="1">
          <a:off x="14592300" y="16601891"/>
          <a:ext cx="889000" cy="2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170833</xdr:rowOff>
    </xdr:from>
    <xdr:to>
      <xdr:col>76</xdr:col>
      <xdr:colOff>114300</xdr:colOff>
      <xdr:row>97</xdr:row>
      <xdr:rowOff>4494</xdr:rowOff>
    </xdr:to>
    <xdr:cxnSp macro="">
      <xdr:nvCxnSpPr>
        <xdr:cNvPr id="685" name="直線コネクタ 684"/>
        <xdr:cNvCxnSpPr/>
      </xdr:nvCxnSpPr>
      <xdr:spPr>
        <a:xfrm flipV="1">
          <a:off x="13703300" y="16630033"/>
          <a:ext cx="889000" cy="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168748</xdr:rowOff>
    </xdr:from>
    <xdr:to>
      <xdr:col>71</xdr:col>
      <xdr:colOff>177800</xdr:colOff>
      <xdr:row>97</xdr:row>
      <xdr:rowOff>4494</xdr:rowOff>
    </xdr:to>
    <xdr:cxnSp macro="">
      <xdr:nvCxnSpPr>
        <xdr:cNvPr id="688" name="直線コネクタ 687"/>
        <xdr:cNvCxnSpPr/>
      </xdr:nvCxnSpPr>
      <xdr:spPr>
        <a:xfrm>
          <a:off x="12814300" y="16627948"/>
          <a:ext cx="889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145344</xdr:rowOff>
    </xdr:from>
    <xdr:ext cx="599010" cy="259045"/>
    <xdr:sp macro="" textlink="">
      <xdr:nvSpPr>
        <xdr:cNvPr id="690" name="テキスト ボックス 689"/>
        <xdr:cNvSpPr txBox="1"/>
      </xdr:nvSpPr>
      <xdr:spPr>
        <a:xfrm>
          <a:off x="13403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77386</xdr:rowOff>
    </xdr:from>
    <xdr:to>
      <xdr:col>85</xdr:col>
      <xdr:colOff>177800</xdr:colOff>
      <xdr:row>97</xdr:row>
      <xdr:rowOff>7536</xdr:rowOff>
    </xdr:to>
    <xdr:sp macro="" textlink="">
      <xdr:nvSpPr>
        <xdr:cNvPr id="698" name="楕円 697"/>
        <xdr:cNvSpPr/>
      </xdr:nvSpPr>
      <xdr:spPr>
        <a:xfrm>
          <a:off x="16268700" y="1653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100263</xdr:rowOff>
    </xdr:from>
    <xdr:ext cx="599010" cy="259045"/>
    <xdr:sp macro="" textlink="">
      <xdr:nvSpPr>
        <xdr:cNvPr id="699" name="公債費該当値テキスト"/>
        <xdr:cNvSpPr txBox="1"/>
      </xdr:nvSpPr>
      <xdr:spPr>
        <a:xfrm>
          <a:off x="16370300" y="1638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91891</xdr:rowOff>
    </xdr:from>
    <xdr:to>
      <xdr:col>81</xdr:col>
      <xdr:colOff>101600</xdr:colOff>
      <xdr:row>97</xdr:row>
      <xdr:rowOff>22041</xdr:rowOff>
    </xdr:to>
    <xdr:sp macro="" textlink="">
      <xdr:nvSpPr>
        <xdr:cNvPr id="700" name="楕円 699"/>
        <xdr:cNvSpPr/>
      </xdr:nvSpPr>
      <xdr:spPr>
        <a:xfrm>
          <a:off x="15430500" y="1655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38568</xdr:rowOff>
    </xdr:from>
    <xdr:ext cx="599010" cy="259045"/>
    <xdr:sp macro="" textlink="">
      <xdr:nvSpPr>
        <xdr:cNvPr id="701" name="テキスト ボックス 700"/>
        <xdr:cNvSpPr txBox="1"/>
      </xdr:nvSpPr>
      <xdr:spPr>
        <a:xfrm>
          <a:off x="15181795" y="1632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120033</xdr:rowOff>
    </xdr:from>
    <xdr:to>
      <xdr:col>76</xdr:col>
      <xdr:colOff>165100</xdr:colOff>
      <xdr:row>97</xdr:row>
      <xdr:rowOff>50183</xdr:rowOff>
    </xdr:to>
    <xdr:sp macro="" textlink="">
      <xdr:nvSpPr>
        <xdr:cNvPr id="702" name="楕円 701"/>
        <xdr:cNvSpPr/>
      </xdr:nvSpPr>
      <xdr:spPr>
        <a:xfrm>
          <a:off x="14541500" y="1657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66710</xdr:rowOff>
    </xdr:from>
    <xdr:ext cx="599010" cy="259045"/>
    <xdr:sp macro="" textlink="">
      <xdr:nvSpPr>
        <xdr:cNvPr id="703" name="テキスト ボックス 702"/>
        <xdr:cNvSpPr txBox="1"/>
      </xdr:nvSpPr>
      <xdr:spPr>
        <a:xfrm>
          <a:off x="14292795" y="1635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125144</xdr:rowOff>
    </xdr:from>
    <xdr:to>
      <xdr:col>72</xdr:col>
      <xdr:colOff>38100</xdr:colOff>
      <xdr:row>97</xdr:row>
      <xdr:rowOff>55294</xdr:rowOff>
    </xdr:to>
    <xdr:sp macro="" textlink="">
      <xdr:nvSpPr>
        <xdr:cNvPr id="704" name="楕円 703"/>
        <xdr:cNvSpPr/>
      </xdr:nvSpPr>
      <xdr:spPr>
        <a:xfrm>
          <a:off x="13652500" y="165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71821</xdr:rowOff>
    </xdr:from>
    <xdr:ext cx="599010" cy="259045"/>
    <xdr:sp macro="" textlink="">
      <xdr:nvSpPr>
        <xdr:cNvPr id="705" name="テキスト ボックス 704"/>
        <xdr:cNvSpPr txBox="1"/>
      </xdr:nvSpPr>
      <xdr:spPr>
        <a:xfrm>
          <a:off x="13403795" y="16359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117948</xdr:rowOff>
    </xdr:from>
    <xdr:to>
      <xdr:col>67</xdr:col>
      <xdr:colOff>101600</xdr:colOff>
      <xdr:row>97</xdr:row>
      <xdr:rowOff>48098</xdr:rowOff>
    </xdr:to>
    <xdr:sp macro="" textlink="">
      <xdr:nvSpPr>
        <xdr:cNvPr id="706" name="楕円 705"/>
        <xdr:cNvSpPr/>
      </xdr:nvSpPr>
      <xdr:spPr>
        <a:xfrm>
          <a:off x="12763500" y="1657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64625</xdr:rowOff>
    </xdr:from>
    <xdr:ext cx="599010" cy="259045"/>
    <xdr:sp macro="" textlink="">
      <xdr:nvSpPr>
        <xdr:cNvPr id="707" name="テキスト ボックス 706"/>
        <xdr:cNvSpPr txBox="1"/>
      </xdr:nvSpPr>
      <xdr:spPr>
        <a:xfrm>
          <a:off x="12514795" y="16352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について、類似団体平均や例年に比べ高い水準となっているが、その要因は、平成２９年度は大雪により除排雪費用が嵩んだため、他の経費を見直し、冬期間における地域住民の安心安全な環境維持に取り組んだ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北海道豊富町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ＭＳ Ｐゴシック" pitchFamily="50" charset="-128"/>
              <a:ea typeface="ＭＳ Ｐゴシック" pitchFamily="50" charset="-128"/>
              <a:cs typeface="+mn-cs"/>
            </a:rPr>
            <a:t>　行財政改革を着実に進めていることから、実質収支額は継続的に黒字を確保している。</a:t>
          </a:r>
          <a:endParaRPr lang="ja-JP" altLang="ja-JP" sz="1400">
            <a:effectLst/>
            <a:latin typeface="ＭＳ Ｐゴシック" pitchFamily="50" charset="-128"/>
            <a:ea typeface="ＭＳ Ｐゴシック" pitchFamily="50" charset="-128"/>
          </a:endParaRPr>
        </a:p>
        <a:p>
          <a:r>
            <a:rPr lang="ja-JP" altLang="ja-JP" sz="1400" b="0" i="0" baseline="0">
              <a:solidFill>
                <a:schemeClr val="dk1"/>
              </a:solidFill>
              <a:effectLst/>
              <a:latin typeface="ＭＳ Ｐゴシック" pitchFamily="50" charset="-128"/>
              <a:ea typeface="ＭＳ Ｐゴシック" pitchFamily="50" charset="-128"/>
              <a:cs typeface="+mn-cs"/>
            </a:rPr>
            <a:t>　　財政調整基金残高については、行財政改革の取組みによる実質収支の黒字が拡大したことから、将来の財政需要に備えることを目的に取崩額を上回る積み立てを実施したため、前年度比で増加している。</a:t>
          </a:r>
          <a:endParaRPr lang="ja-JP" altLang="ja-JP" sz="1400">
            <a:effectLst/>
            <a:latin typeface="ＭＳ Ｐゴシック" pitchFamily="50" charset="-128"/>
            <a:ea typeface="ＭＳ Ｐゴシック"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北海道豊富町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ＭＳ Ｐゴシック" pitchFamily="50" charset="-128"/>
              <a:ea typeface="ＭＳ Ｐゴシック" pitchFamily="50" charset="-128"/>
              <a:cs typeface="+mn-cs"/>
            </a:rPr>
            <a:t>　一般会計については、</a:t>
          </a:r>
          <a:r>
            <a:rPr lang="ja-JP" altLang="en-US" sz="1400" b="0" i="0" baseline="0">
              <a:solidFill>
                <a:schemeClr val="dk1"/>
              </a:solidFill>
              <a:effectLst/>
              <a:latin typeface="ＭＳ Ｐゴシック" pitchFamily="50" charset="-128"/>
              <a:ea typeface="ＭＳ Ｐゴシック" pitchFamily="50" charset="-128"/>
              <a:cs typeface="+mn-cs"/>
            </a:rPr>
            <a:t>今年度一時的に黒字額が減少しているが、</a:t>
          </a:r>
          <a:r>
            <a:rPr lang="ja-JP" altLang="ja-JP" sz="1400" b="0" i="0" baseline="0">
              <a:solidFill>
                <a:schemeClr val="dk1"/>
              </a:solidFill>
              <a:effectLst/>
              <a:latin typeface="ＭＳ Ｐゴシック" pitchFamily="50" charset="-128"/>
              <a:ea typeface="ＭＳ Ｐゴシック" pitchFamily="50" charset="-128"/>
              <a:cs typeface="+mn-cs"/>
            </a:rPr>
            <a:t>繰越金</a:t>
          </a:r>
          <a:r>
            <a:rPr lang="ja-JP" altLang="en-US" sz="1400" b="0" i="0" baseline="0">
              <a:solidFill>
                <a:schemeClr val="dk1"/>
              </a:solidFill>
              <a:effectLst/>
              <a:latin typeface="ＭＳ Ｐゴシック" pitchFamily="50" charset="-128"/>
              <a:ea typeface="ＭＳ Ｐゴシック" pitchFamily="50" charset="-128"/>
              <a:cs typeface="+mn-cs"/>
            </a:rPr>
            <a:t>などにより、一定の</a:t>
          </a:r>
          <a:r>
            <a:rPr lang="ja-JP" altLang="ja-JP" sz="1400" b="0" i="0" baseline="0">
              <a:solidFill>
                <a:schemeClr val="dk1"/>
              </a:solidFill>
              <a:effectLst/>
              <a:latin typeface="ＭＳ Ｐゴシック" pitchFamily="50" charset="-128"/>
              <a:ea typeface="ＭＳ Ｐゴシック" pitchFamily="50" charset="-128"/>
              <a:cs typeface="+mn-cs"/>
            </a:rPr>
            <a:t>黒字</a:t>
          </a:r>
          <a:r>
            <a:rPr lang="ja-JP" altLang="en-US" sz="1400" b="0" i="0" baseline="0">
              <a:solidFill>
                <a:schemeClr val="dk1"/>
              </a:solidFill>
              <a:effectLst/>
              <a:latin typeface="ＭＳ Ｐゴシック" pitchFamily="50" charset="-128"/>
              <a:ea typeface="ＭＳ Ｐゴシック" pitchFamily="50" charset="-128"/>
              <a:cs typeface="+mn-cs"/>
            </a:rPr>
            <a:t>額を維持している状況</a:t>
          </a:r>
          <a:r>
            <a:rPr lang="ja-JP" altLang="ja-JP" sz="1400" b="0" i="0" baseline="0">
              <a:solidFill>
                <a:schemeClr val="dk1"/>
              </a:solidFill>
              <a:effectLst/>
              <a:latin typeface="ＭＳ Ｐゴシック" pitchFamily="50" charset="-128"/>
              <a:ea typeface="ＭＳ Ｐゴシック" pitchFamily="50" charset="-128"/>
              <a:cs typeface="+mn-cs"/>
            </a:rPr>
            <a:t>である。</a:t>
          </a:r>
          <a:endParaRPr lang="ja-JP" altLang="ja-JP" sz="1400">
            <a:effectLst/>
            <a:latin typeface="ＭＳ Ｐゴシック" pitchFamily="50" charset="-128"/>
            <a:ea typeface="ＭＳ Ｐゴシック" pitchFamily="50" charset="-128"/>
          </a:endParaRPr>
        </a:p>
        <a:p>
          <a:pPr rtl="0"/>
          <a:r>
            <a:rPr lang="ja-JP" altLang="ja-JP" sz="1400" b="0" i="0" baseline="0">
              <a:solidFill>
                <a:schemeClr val="dk1"/>
              </a:solidFill>
              <a:effectLst/>
              <a:latin typeface="ＭＳ Ｐゴシック" pitchFamily="50" charset="-128"/>
              <a:ea typeface="ＭＳ Ｐゴシック" pitchFamily="50" charset="-128"/>
              <a:cs typeface="+mn-cs"/>
            </a:rPr>
            <a:t>　国民健康保険病院事業特別会計については、一般会計からの繰出金が多額になっているものの資金不足は発生していない。</a:t>
          </a:r>
          <a:endParaRPr lang="ja-JP" altLang="ja-JP" sz="1400">
            <a:effectLst/>
            <a:latin typeface="ＭＳ Ｐゴシック" pitchFamily="50" charset="-128"/>
            <a:ea typeface="ＭＳ Ｐゴシック" pitchFamily="50" charset="-128"/>
          </a:endParaRPr>
        </a:p>
        <a:p>
          <a:pPr rtl="0"/>
          <a:r>
            <a:rPr lang="ja-JP" altLang="ja-JP" sz="1400" b="0" i="0" baseline="0">
              <a:solidFill>
                <a:schemeClr val="dk1"/>
              </a:solidFill>
              <a:effectLst/>
              <a:latin typeface="ＭＳ Ｐゴシック" pitchFamily="50" charset="-128"/>
              <a:ea typeface="ＭＳ Ｐゴシック" pitchFamily="50" charset="-128"/>
              <a:cs typeface="+mn-cs"/>
            </a:rPr>
            <a:t>　その他の特別会計についても、一般会計からの繰出金があるものの黒字決算となっており、近年横ばい状態である。</a:t>
          </a:r>
          <a:endParaRPr lang="ja-JP" altLang="ja-JP" sz="1400">
            <a:effectLst/>
            <a:latin typeface="ＭＳ Ｐゴシック" pitchFamily="50" charset="-128"/>
            <a:ea typeface="ＭＳ Ｐゴシック"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40625" style="167" customWidth="1"/>
    <col min="12" max="12" width="2.28515625" style="167" customWidth="1"/>
    <col min="13" max="17" width="2.42578125" style="167" customWidth="1"/>
    <col min="18" max="119" width="2.1406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6483790</v>
      </c>
      <c r="BO4" s="441"/>
      <c r="BP4" s="441"/>
      <c r="BQ4" s="441"/>
      <c r="BR4" s="441"/>
      <c r="BS4" s="441"/>
      <c r="BT4" s="441"/>
      <c r="BU4" s="442"/>
      <c r="BV4" s="440">
        <v>7818760</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17.3</v>
      </c>
      <c r="CU4" s="622"/>
      <c r="CV4" s="622"/>
      <c r="CW4" s="622"/>
      <c r="CX4" s="622"/>
      <c r="CY4" s="622"/>
      <c r="CZ4" s="622"/>
      <c r="DA4" s="623"/>
      <c r="DB4" s="621">
        <v>20.8</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5897613</v>
      </c>
      <c r="BO5" s="446"/>
      <c r="BP5" s="446"/>
      <c r="BQ5" s="446"/>
      <c r="BR5" s="446"/>
      <c r="BS5" s="446"/>
      <c r="BT5" s="446"/>
      <c r="BU5" s="447"/>
      <c r="BV5" s="445">
        <v>6979155</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82.8</v>
      </c>
      <c r="CU5" s="416"/>
      <c r="CV5" s="416"/>
      <c r="CW5" s="416"/>
      <c r="CX5" s="416"/>
      <c r="CY5" s="416"/>
      <c r="CZ5" s="416"/>
      <c r="DA5" s="417"/>
      <c r="DB5" s="415">
        <v>82</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586177</v>
      </c>
      <c r="BO6" s="446"/>
      <c r="BP6" s="446"/>
      <c r="BQ6" s="446"/>
      <c r="BR6" s="446"/>
      <c r="BS6" s="446"/>
      <c r="BT6" s="446"/>
      <c r="BU6" s="447"/>
      <c r="BV6" s="445">
        <v>839605</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86.1</v>
      </c>
      <c r="CU6" s="596"/>
      <c r="CV6" s="596"/>
      <c r="CW6" s="596"/>
      <c r="CX6" s="596"/>
      <c r="CY6" s="596"/>
      <c r="CZ6" s="596"/>
      <c r="DA6" s="597"/>
      <c r="DB6" s="595">
        <v>85.2</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2800</v>
      </c>
      <c r="BO7" s="446"/>
      <c r="BP7" s="446"/>
      <c r="BQ7" s="446"/>
      <c r="BR7" s="446"/>
      <c r="BS7" s="446"/>
      <c r="BT7" s="446"/>
      <c r="BU7" s="447"/>
      <c r="BV7" s="445">
        <v>110632</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3381487</v>
      </c>
      <c r="CU7" s="446"/>
      <c r="CV7" s="446"/>
      <c r="CW7" s="446"/>
      <c r="CX7" s="446"/>
      <c r="CY7" s="446"/>
      <c r="CZ7" s="446"/>
      <c r="DA7" s="447"/>
      <c r="DB7" s="445">
        <v>3512600</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88</v>
      </c>
      <c r="AV8" s="503"/>
      <c r="AW8" s="503"/>
      <c r="AX8" s="503"/>
      <c r="AY8" s="425" t="s">
        <v>102</v>
      </c>
      <c r="AZ8" s="426"/>
      <c r="BA8" s="426"/>
      <c r="BB8" s="426"/>
      <c r="BC8" s="426"/>
      <c r="BD8" s="426"/>
      <c r="BE8" s="426"/>
      <c r="BF8" s="426"/>
      <c r="BG8" s="426"/>
      <c r="BH8" s="426"/>
      <c r="BI8" s="426"/>
      <c r="BJ8" s="426"/>
      <c r="BK8" s="426"/>
      <c r="BL8" s="426"/>
      <c r="BM8" s="427"/>
      <c r="BN8" s="445">
        <v>583377</v>
      </c>
      <c r="BO8" s="446"/>
      <c r="BP8" s="446"/>
      <c r="BQ8" s="446"/>
      <c r="BR8" s="446"/>
      <c r="BS8" s="446"/>
      <c r="BT8" s="446"/>
      <c r="BU8" s="447"/>
      <c r="BV8" s="445">
        <v>728973</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0.17</v>
      </c>
      <c r="CU8" s="559"/>
      <c r="CV8" s="559"/>
      <c r="CW8" s="559"/>
      <c r="CX8" s="559"/>
      <c r="CY8" s="559"/>
      <c r="CZ8" s="559"/>
      <c r="DA8" s="560"/>
      <c r="DB8" s="558">
        <v>0.16</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4054</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-145596</v>
      </c>
      <c r="BO9" s="446"/>
      <c r="BP9" s="446"/>
      <c r="BQ9" s="446"/>
      <c r="BR9" s="446"/>
      <c r="BS9" s="446"/>
      <c r="BT9" s="446"/>
      <c r="BU9" s="447"/>
      <c r="BV9" s="445">
        <v>35306</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18.600000000000001</v>
      </c>
      <c r="CU9" s="416"/>
      <c r="CV9" s="416"/>
      <c r="CW9" s="416"/>
      <c r="CX9" s="416"/>
      <c r="CY9" s="416"/>
      <c r="CZ9" s="416"/>
      <c r="DA9" s="417"/>
      <c r="DB9" s="415">
        <v>17.600000000000001</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4378</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108540</v>
      </c>
      <c r="BO10" s="446"/>
      <c r="BP10" s="446"/>
      <c r="BQ10" s="446"/>
      <c r="BR10" s="446"/>
      <c r="BS10" s="446"/>
      <c r="BT10" s="446"/>
      <c r="BU10" s="447"/>
      <c r="BV10" s="445">
        <v>1097</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3991</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75300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123</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3963</v>
      </c>
      <c r="S13" s="549"/>
      <c r="T13" s="549"/>
      <c r="U13" s="549"/>
      <c r="V13" s="550"/>
      <c r="W13" s="536" t="s">
        <v>133</v>
      </c>
      <c r="X13" s="458"/>
      <c r="Y13" s="458"/>
      <c r="Z13" s="458"/>
      <c r="AA13" s="458"/>
      <c r="AB13" s="459"/>
      <c r="AC13" s="421">
        <v>552</v>
      </c>
      <c r="AD13" s="422"/>
      <c r="AE13" s="422"/>
      <c r="AF13" s="422"/>
      <c r="AG13" s="423"/>
      <c r="AH13" s="421">
        <v>620</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-37056</v>
      </c>
      <c r="BO13" s="446"/>
      <c r="BP13" s="446"/>
      <c r="BQ13" s="446"/>
      <c r="BR13" s="446"/>
      <c r="BS13" s="446"/>
      <c r="BT13" s="446"/>
      <c r="BU13" s="447"/>
      <c r="BV13" s="445">
        <v>-38897</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13.5</v>
      </c>
      <c r="CU13" s="416"/>
      <c r="CV13" s="416"/>
      <c r="CW13" s="416"/>
      <c r="CX13" s="416"/>
      <c r="CY13" s="416"/>
      <c r="CZ13" s="416"/>
      <c r="DA13" s="417"/>
      <c r="DB13" s="415">
        <v>12.8</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4057</v>
      </c>
      <c r="S14" s="549"/>
      <c r="T14" s="549"/>
      <c r="U14" s="549"/>
      <c r="V14" s="550"/>
      <c r="W14" s="551"/>
      <c r="X14" s="461"/>
      <c r="Y14" s="461"/>
      <c r="Z14" s="461"/>
      <c r="AA14" s="461"/>
      <c r="AB14" s="462"/>
      <c r="AC14" s="541">
        <v>25.3</v>
      </c>
      <c r="AD14" s="542"/>
      <c r="AE14" s="542"/>
      <c r="AF14" s="542"/>
      <c r="AG14" s="543"/>
      <c r="AH14" s="541">
        <v>26.6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12.4</v>
      </c>
      <c r="CU14" s="553"/>
      <c r="CV14" s="553"/>
      <c r="CW14" s="553"/>
      <c r="CX14" s="553"/>
      <c r="CY14" s="553"/>
      <c r="CZ14" s="553"/>
      <c r="DA14" s="554"/>
      <c r="DB14" s="552">
        <v>38.700000000000003</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140</v>
      </c>
      <c r="N15" s="546"/>
      <c r="O15" s="546"/>
      <c r="P15" s="546"/>
      <c r="Q15" s="547"/>
      <c r="R15" s="548">
        <v>4035</v>
      </c>
      <c r="S15" s="549"/>
      <c r="T15" s="549"/>
      <c r="U15" s="549"/>
      <c r="V15" s="550"/>
      <c r="W15" s="536" t="s">
        <v>141</v>
      </c>
      <c r="X15" s="458"/>
      <c r="Y15" s="458"/>
      <c r="Z15" s="458"/>
      <c r="AA15" s="458"/>
      <c r="AB15" s="459"/>
      <c r="AC15" s="421">
        <v>322</v>
      </c>
      <c r="AD15" s="422"/>
      <c r="AE15" s="422"/>
      <c r="AF15" s="422"/>
      <c r="AG15" s="423"/>
      <c r="AH15" s="421">
        <v>393</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553453</v>
      </c>
      <c r="BO15" s="441"/>
      <c r="BP15" s="441"/>
      <c r="BQ15" s="441"/>
      <c r="BR15" s="441"/>
      <c r="BS15" s="441"/>
      <c r="BT15" s="441"/>
      <c r="BU15" s="442"/>
      <c r="BV15" s="440">
        <v>530239</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14.8</v>
      </c>
      <c r="AD16" s="542"/>
      <c r="AE16" s="542"/>
      <c r="AF16" s="542"/>
      <c r="AG16" s="543"/>
      <c r="AH16" s="541">
        <v>16.899999999999999</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3128104</v>
      </c>
      <c r="BO16" s="446"/>
      <c r="BP16" s="446"/>
      <c r="BQ16" s="446"/>
      <c r="BR16" s="446"/>
      <c r="BS16" s="446"/>
      <c r="BT16" s="446"/>
      <c r="BU16" s="447"/>
      <c r="BV16" s="445">
        <v>3265391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1304</v>
      </c>
      <c r="AD17" s="422"/>
      <c r="AE17" s="422"/>
      <c r="AF17" s="422"/>
      <c r="AG17" s="423"/>
      <c r="AH17" s="421">
        <v>1316</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679765</v>
      </c>
      <c r="BO17" s="446"/>
      <c r="BP17" s="446"/>
      <c r="BQ17" s="446"/>
      <c r="BR17" s="446"/>
      <c r="BS17" s="446"/>
      <c r="BT17" s="446"/>
      <c r="BU17" s="447"/>
      <c r="BV17" s="445">
        <v>645482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151</v>
      </c>
      <c r="C18" s="508"/>
      <c r="D18" s="508"/>
      <c r="E18" s="509"/>
      <c r="F18" s="509"/>
      <c r="G18" s="509"/>
      <c r="H18" s="509"/>
      <c r="I18" s="509"/>
      <c r="J18" s="509"/>
      <c r="K18" s="509"/>
      <c r="L18" s="510">
        <v>520.69000000000005</v>
      </c>
      <c r="M18" s="510"/>
      <c r="N18" s="510"/>
      <c r="O18" s="510"/>
      <c r="P18" s="510"/>
      <c r="Q18" s="510"/>
      <c r="R18" s="511"/>
      <c r="S18" s="511"/>
      <c r="T18" s="511"/>
      <c r="U18" s="511"/>
      <c r="V18" s="512"/>
      <c r="W18" s="526"/>
      <c r="X18" s="527"/>
      <c r="Y18" s="527"/>
      <c r="Z18" s="527"/>
      <c r="AA18" s="527"/>
      <c r="AB18" s="537"/>
      <c r="AC18" s="409">
        <v>59.9</v>
      </c>
      <c r="AD18" s="410"/>
      <c r="AE18" s="410"/>
      <c r="AF18" s="410"/>
      <c r="AG18" s="513"/>
      <c r="AH18" s="409">
        <v>56.5</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2848127</v>
      </c>
      <c r="BO18" s="446"/>
      <c r="BP18" s="446"/>
      <c r="BQ18" s="446"/>
      <c r="BR18" s="446"/>
      <c r="BS18" s="446"/>
      <c r="BT18" s="446"/>
      <c r="BU18" s="447"/>
      <c r="BV18" s="445">
        <v>2916910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153</v>
      </c>
      <c r="C19" s="508"/>
      <c r="D19" s="508"/>
      <c r="E19" s="509"/>
      <c r="F19" s="509"/>
      <c r="G19" s="509"/>
      <c r="H19" s="509"/>
      <c r="I19" s="509"/>
      <c r="J19" s="509"/>
      <c r="K19" s="509"/>
      <c r="L19" s="515">
        <v>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4598031</v>
      </c>
      <c r="BO19" s="446"/>
      <c r="BP19" s="446"/>
      <c r="BQ19" s="446"/>
      <c r="BR19" s="446"/>
      <c r="BS19" s="446"/>
      <c r="BT19" s="446"/>
      <c r="BU19" s="447"/>
      <c r="BV19" s="445">
        <v>4738663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155</v>
      </c>
      <c r="C20" s="508"/>
      <c r="D20" s="508"/>
      <c r="E20" s="509"/>
      <c r="F20" s="509"/>
      <c r="G20" s="509"/>
      <c r="H20" s="509"/>
      <c r="I20" s="509"/>
      <c r="J20" s="509"/>
      <c r="K20" s="509"/>
      <c r="L20" s="515">
        <v>1782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6623347</v>
      </c>
      <c r="BO23" s="446"/>
      <c r="BP23" s="446"/>
      <c r="BQ23" s="446"/>
      <c r="BR23" s="446"/>
      <c r="BS23" s="446"/>
      <c r="BT23" s="446"/>
      <c r="BU23" s="447"/>
      <c r="BV23" s="445">
        <v>7085578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164</v>
      </c>
      <c r="F24" s="419"/>
      <c r="G24" s="419"/>
      <c r="H24" s="419"/>
      <c r="I24" s="419"/>
      <c r="J24" s="419"/>
      <c r="K24" s="420"/>
      <c r="L24" s="421">
        <v>1</v>
      </c>
      <c r="M24" s="422"/>
      <c r="N24" s="422"/>
      <c r="O24" s="422"/>
      <c r="P24" s="423"/>
      <c r="Q24" s="421">
        <v>7000</v>
      </c>
      <c r="R24" s="422"/>
      <c r="S24" s="422"/>
      <c r="T24" s="422"/>
      <c r="U24" s="422"/>
      <c r="V24" s="423"/>
      <c r="W24" s="487"/>
      <c r="X24" s="478"/>
      <c r="Y24" s="479"/>
      <c r="Z24" s="418" t="s">
        <v>165</v>
      </c>
      <c r="AA24" s="419"/>
      <c r="AB24" s="419"/>
      <c r="AC24" s="419"/>
      <c r="AD24" s="419"/>
      <c r="AE24" s="419"/>
      <c r="AF24" s="419"/>
      <c r="AG24" s="420"/>
      <c r="AH24" s="421">
        <v>84</v>
      </c>
      <c r="AI24" s="422"/>
      <c r="AJ24" s="422"/>
      <c r="AK24" s="422"/>
      <c r="AL24" s="423"/>
      <c r="AM24" s="421">
        <v>234192</v>
      </c>
      <c r="AN24" s="422"/>
      <c r="AO24" s="422"/>
      <c r="AP24" s="422"/>
      <c r="AQ24" s="422"/>
      <c r="AR24" s="423"/>
      <c r="AS24" s="421">
        <v>2788</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6124390</v>
      </c>
      <c r="BO24" s="446"/>
      <c r="BP24" s="446"/>
      <c r="BQ24" s="446"/>
      <c r="BR24" s="446"/>
      <c r="BS24" s="446"/>
      <c r="BT24" s="446"/>
      <c r="BU24" s="447"/>
      <c r="BV24" s="445">
        <v>6512306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167</v>
      </c>
      <c r="F25" s="419"/>
      <c r="G25" s="419"/>
      <c r="H25" s="419"/>
      <c r="I25" s="419"/>
      <c r="J25" s="419"/>
      <c r="K25" s="420"/>
      <c r="L25" s="421">
        <v>1</v>
      </c>
      <c r="M25" s="422"/>
      <c r="N25" s="422"/>
      <c r="O25" s="422"/>
      <c r="P25" s="423"/>
      <c r="Q25" s="421">
        <v>5700</v>
      </c>
      <c r="R25" s="422"/>
      <c r="S25" s="422"/>
      <c r="T25" s="422"/>
      <c r="U25" s="422"/>
      <c r="V25" s="423"/>
      <c r="W25" s="487"/>
      <c r="X25" s="478"/>
      <c r="Y25" s="479"/>
      <c r="Z25" s="418" t="s">
        <v>168</v>
      </c>
      <c r="AA25" s="419"/>
      <c r="AB25" s="419"/>
      <c r="AC25" s="419"/>
      <c r="AD25" s="419"/>
      <c r="AE25" s="419"/>
      <c r="AF25" s="419"/>
      <c r="AG25" s="420"/>
      <c r="AH25" s="421" t="s">
        <v>122</v>
      </c>
      <c r="AI25" s="422"/>
      <c r="AJ25" s="422"/>
      <c r="AK25" s="422"/>
      <c r="AL25" s="423"/>
      <c r="AM25" s="421" t="s">
        <v>169</v>
      </c>
      <c r="AN25" s="422"/>
      <c r="AO25" s="422"/>
      <c r="AP25" s="422"/>
      <c r="AQ25" s="422"/>
      <c r="AR25" s="423"/>
      <c r="AS25" s="421" t="s">
        <v>122</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412783</v>
      </c>
      <c r="BO25" s="441"/>
      <c r="BP25" s="441"/>
      <c r="BQ25" s="441"/>
      <c r="BR25" s="441"/>
      <c r="BS25" s="441"/>
      <c r="BT25" s="441"/>
      <c r="BU25" s="442"/>
      <c r="BV25" s="440">
        <v>446422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171</v>
      </c>
      <c r="F26" s="419"/>
      <c r="G26" s="419"/>
      <c r="H26" s="419"/>
      <c r="I26" s="419"/>
      <c r="J26" s="419"/>
      <c r="K26" s="420"/>
      <c r="L26" s="421">
        <v>1</v>
      </c>
      <c r="M26" s="422"/>
      <c r="N26" s="422"/>
      <c r="O26" s="422"/>
      <c r="P26" s="423"/>
      <c r="Q26" s="421">
        <v>5400</v>
      </c>
      <c r="R26" s="422"/>
      <c r="S26" s="422"/>
      <c r="T26" s="422"/>
      <c r="U26" s="422"/>
      <c r="V26" s="423"/>
      <c r="W26" s="487"/>
      <c r="X26" s="478"/>
      <c r="Y26" s="479"/>
      <c r="Z26" s="418" t="s">
        <v>172</v>
      </c>
      <c r="AA26" s="500"/>
      <c r="AB26" s="500"/>
      <c r="AC26" s="500"/>
      <c r="AD26" s="500"/>
      <c r="AE26" s="500"/>
      <c r="AF26" s="500"/>
      <c r="AG26" s="501"/>
      <c r="AH26" s="421" t="s">
        <v>122</v>
      </c>
      <c r="AI26" s="422"/>
      <c r="AJ26" s="422"/>
      <c r="AK26" s="422"/>
      <c r="AL26" s="423"/>
      <c r="AM26" s="421" t="s">
        <v>169</v>
      </c>
      <c r="AN26" s="422"/>
      <c r="AO26" s="422"/>
      <c r="AP26" s="422"/>
      <c r="AQ26" s="422"/>
      <c r="AR26" s="423"/>
      <c r="AS26" s="421" t="s">
        <v>122</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122</v>
      </c>
      <c r="BO26" s="446"/>
      <c r="BP26" s="446"/>
      <c r="BQ26" s="446"/>
      <c r="BR26" s="446"/>
      <c r="BS26" s="446"/>
      <c r="BT26" s="446"/>
      <c r="BU26" s="447"/>
      <c r="BV26" s="445" t="s">
        <v>122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2200</v>
      </c>
      <c r="R27" s="422"/>
      <c r="S27" s="422"/>
      <c r="T27" s="422"/>
      <c r="U27" s="422"/>
      <c r="V27" s="423"/>
      <c r="W27" s="487"/>
      <c r="X27" s="478"/>
      <c r="Y27" s="479"/>
      <c r="Z27" s="418" t="s">
        <v>175</v>
      </c>
      <c r="AA27" s="419"/>
      <c r="AB27" s="419"/>
      <c r="AC27" s="419"/>
      <c r="AD27" s="419"/>
      <c r="AE27" s="419"/>
      <c r="AF27" s="419"/>
      <c r="AG27" s="420"/>
      <c r="AH27" s="421" t="s">
        <v>123</v>
      </c>
      <c r="AI27" s="422"/>
      <c r="AJ27" s="422"/>
      <c r="AK27" s="422"/>
      <c r="AL27" s="423"/>
      <c r="AM27" s="421" t="s">
        <v>122</v>
      </c>
      <c r="AN27" s="422"/>
      <c r="AO27" s="422"/>
      <c r="AP27" s="422"/>
      <c r="AQ27" s="422"/>
      <c r="AR27" s="423"/>
      <c r="AS27" s="421" t="s">
        <v>169</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93130</v>
      </c>
      <c r="BO27" s="449"/>
      <c r="BP27" s="449"/>
      <c r="BQ27" s="449"/>
      <c r="BR27" s="449"/>
      <c r="BS27" s="449"/>
      <c r="BT27" s="449"/>
      <c r="BU27" s="450"/>
      <c r="BV27" s="448">
        <v>93119</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1800</v>
      </c>
      <c r="R28" s="422"/>
      <c r="S28" s="422"/>
      <c r="T28" s="422"/>
      <c r="U28" s="422"/>
      <c r="V28" s="423"/>
      <c r="W28" s="487"/>
      <c r="X28" s="478"/>
      <c r="Y28" s="479"/>
      <c r="Z28" s="418" t="s">
        <v>178</v>
      </c>
      <c r="AA28" s="419"/>
      <c r="AB28" s="419"/>
      <c r="AC28" s="419"/>
      <c r="AD28" s="419"/>
      <c r="AE28" s="419"/>
      <c r="AF28" s="419"/>
      <c r="AG28" s="420"/>
      <c r="AH28" s="421">
        <v>4</v>
      </c>
      <c r="AI28" s="422"/>
      <c r="AJ28" s="422"/>
      <c r="AK28" s="422"/>
      <c r="AL28" s="423"/>
      <c r="AM28" s="421">
        <v>8196</v>
      </c>
      <c r="AN28" s="422"/>
      <c r="AO28" s="422"/>
      <c r="AP28" s="422"/>
      <c r="AQ28" s="422"/>
      <c r="AR28" s="423"/>
      <c r="AS28" s="421">
        <v>2049</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521937</v>
      </c>
      <c r="BO28" s="441"/>
      <c r="BP28" s="441"/>
      <c r="BQ28" s="441"/>
      <c r="BR28" s="441"/>
      <c r="BS28" s="441"/>
      <c r="BT28" s="441"/>
      <c r="BU28" s="442"/>
      <c r="BV28" s="440">
        <v>413397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8</v>
      </c>
      <c r="M29" s="422"/>
      <c r="N29" s="422"/>
      <c r="O29" s="422"/>
      <c r="P29" s="423"/>
      <c r="Q29" s="421">
        <v>1600</v>
      </c>
      <c r="R29" s="422"/>
      <c r="S29" s="422"/>
      <c r="T29" s="422"/>
      <c r="U29" s="422"/>
      <c r="V29" s="423"/>
      <c r="W29" s="488"/>
      <c r="X29" s="489"/>
      <c r="Y29" s="490"/>
      <c r="Z29" s="418" t="s">
        <v>181</v>
      </c>
      <c r="AA29" s="419"/>
      <c r="AB29" s="419"/>
      <c r="AC29" s="419"/>
      <c r="AD29" s="419"/>
      <c r="AE29" s="419"/>
      <c r="AF29" s="419"/>
      <c r="AG29" s="420"/>
      <c r="AH29" s="421">
        <v>88</v>
      </c>
      <c r="AI29" s="422"/>
      <c r="AJ29" s="422"/>
      <c r="AK29" s="422"/>
      <c r="AL29" s="423"/>
      <c r="AM29" s="421">
        <v>242388</v>
      </c>
      <c r="AN29" s="422"/>
      <c r="AO29" s="422"/>
      <c r="AP29" s="422"/>
      <c r="AQ29" s="422"/>
      <c r="AR29" s="423"/>
      <c r="AS29" s="421">
        <v>2754</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236803</v>
      </c>
      <c r="BO29" s="446"/>
      <c r="BP29" s="446"/>
      <c r="BQ29" s="446"/>
      <c r="BR29" s="446"/>
      <c r="BS29" s="446"/>
      <c r="BT29" s="446"/>
      <c r="BU29" s="447"/>
      <c r="BV29" s="445">
        <v>236732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96.1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1711335</v>
      </c>
      <c r="BO30" s="449"/>
      <c r="BP30" s="449"/>
      <c r="BQ30" s="449"/>
      <c r="BR30" s="449"/>
      <c r="BS30" s="449"/>
      <c r="BT30" s="449"/>
      <c r="BU30" s="450"/>
      <c r="BV30" s="448">
        <v>1541132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192</v>
      </c>
      <c r="V33" s="408"/>
      <c r="W33" s="407" t="s">
        <v>191</v>
      </c>
      <c r="X33" s="407"/>
      <c r="Y33" s="407"/>
      <c r="Z33" s="407"/>
      <c r="AA33" s="407"/>
      <c r="AB33" s="407"/>
      <c r="AC33" s="407"/>
      <c r="AD33" s="407"/>
      <c r="AE33" s="407"/>
      <c r="AF33" s="407"/>
      <c r="AG33" s="407"/>
      <c r="AH33" s="407"/>
      <c r="AI33" s="407"/>
      <c r="AJ33" s="407"/>
      <c r="AK33" s="407"/>
      <c r="AL33" s="195"/>
      <c r="AM33" s="408" t="s">
        <v>190</v>
      </c>
      <c r="AN33" s="408"/>
      <c r="AO33" s="407" t="s">
        <v>193</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190</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IF('各会計、関係団体の財政状況及び健全化判断比率'!B32="","",'各会計、関係団体の財政状況及び健全化判断比率'!B32)</f>
        <v>豊富町ガス事業会計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IF('各会計、関係団体の財政状況及び健全化判断比率'!B34="","",'各会計、関係団体の財政状況及び健全化判断比率'!B34)</f>
        <v>豊富町簡易水道事業特別会計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稚内地区消防事務組合</v>
      </c>
      <c r="BZ34" s="403"/>
      <c r="CA34" s="403"/>
      <c r="CB34" s="403"/>
      <c r="CC34" s="403"/>
      <c r="CD34" s="403"/>
      <c r="CE34" s="403"/>
      <c r="CF34" s="403"/>
      <c r="CG34" s="403"/>
      <c r="CH34" s="403"/>
      <c r="CI34" s="403"/>
      <c r="CJ34" s="403"/>
      <c r="CK34" s="403"/>
      <c r="CL34" s="403"/>
      <c r="CM34" s="403"/>
      <c r="CN34" s="193"/>
      <c r="CO34" s="404">
        <f>IF(CQ34="","",MAX(C34:D43,U34:V43,AM34:AN43,BE34:BF43,BW34:BX43)+1)</f>
        <v>13</v>
      </c>
      <c r="CP34" s="404"/>
      <c r="CQ34" s="403" t="str">
        <f>IF('各会計、関係団体の財政状況及び健全化判断比率'!BS7="","",'各会計、関係団体の財政状況及び健全化判断比率'!BS7)</f>
        <v>豊富牛乳公社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ガス事業特別会計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f t="shared" ref="AM35:AM43" si="0">IF(AO35="","",AM34+1)</f>
        <v>8</v>
      </c>
      <c r="AN35" s="404"/>
      <c r="AO35" s="403" t="str">
        <f>IF('各会計、関係団体の財政状況及び健全化判断比率'!B33="","",'各会計、関係団体の財政状況及び健全化判断比率'!B33)</f>
        <v>豊富町国民健康保険病院事業特別会計</v>
      </c>
      <c r="AP35" s="403"/>
      <c r="AQ35" s="403"/>
      <c r="AR35" s="403"/>
      <c r="AS35" s="403"/>
      <c r="AT35" s="403"/>
      <c r="AU35" s="403"/>
      <c r="AV35" s="403"/>
      <c r="AW35" s="403"/>
      <c r="AX35" s="403"/>
      <c r="AY35" s="403"/>
      <c r="AZ35" s="403"/>
      <c r="BA35" s="403"/>
      <c r="BB35" s="403"/>
      <c r="BC35" s="403"/>
      <c r="BD35" s="193"/>
      <c r="BE35" s="404">
        <f t="shared" ref="BE35:BE43" si="1">IF(BG35="","",BE34+1)</f>
        <v>10</v>
      </c>
      <c r="BF35" s="404"/>
      <c r="BG35" s="403" t="str">
        <f>IF('各会計、関係団体の財政状況及び健全化判断比率'!B35="","",'各会計、関係団体の財政状況及び健全化判断比率'!B35)</f>
        <v>豊富町下水道事業特別会計</v>
      </c>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西天北五町衛生施設組合</v>
      </c>
      <c r="BZ35" s="403"/>
      <c r="CA35" s="403"/>
      <c r="CB35" s="403"/>
      <c r="CC35" s="403"/>
      <c r="CD35" s="403"/>
      <c r="CE35" s="403"/>
      <c r="CF35" s="403"/>
      <c r="CG35" s="403"/>
      <c r="CH35" s="403"/>
      <c r="CI35" s="403"/>
      <c r="CJ35" s="403"/>
      <c r="CK35" s="403"/>
      <c r="CL35" s="403"/>
      <c r="CM35" s="403"/>
      <c r="CN35" s="193"/>
      <c r="CO35" s="404">
        <f t="shared" ref="CO35:CO43" si="3">IF(CQ35="","",CO34+1)</f>
        <v>14</v>
      </c>
      <c r="CP35" s="404"/>
      <c r="CQ35" s="403" t="str">
        <f>IF('各会計、関係団体の財政状況及び健全化判断比率'!BS8="","",'各会計、関係団体の財政状況及び健全化判断比率'!BS8)</f>
        <v>豊富町振興公社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t="str">
        <f t="shared" si="2"/>
        <v/>
      </c>
      <c r="BX36" s="404"/>
      <c r="BY36" s="403" t="str">
        <f>IF('各会計、関係団体の財政状況及び健全化判断比率'!B70="","",'各会計、関係団体の財政状況及び健全化判断比率'!B70)</f>
        <v/>
      </c>
      <c r="BZ36" s="403"/>
      <c r="CA36" s="403"/>
      <c r="CB36" s="403"/>
      <c r="CC36" s="403"/>
      <c r="CD36" s="403"/>
      <c r="CE36" s="403"/>
      <c r="CF36" s="403"/>
      <c r="CG36" s="403"/>
      <c r="CH36" s="403"/>
      <c r="CI36" s="403"/>
      <c r="CJ36" s="403"/>
      <c r="CK36" s="403"/>
      <c r="CL36" s="403"/>
      <c r="CM36" s="403"/>
      <c r="CN36" s="193"/>
      <c r="CO36" s="404">
        <f t="shared" si="3"/>
        <v>15</v>
      </c>
      <c r="CP36" s="404"/>
      <c r="CQ36" s="403" t="str">
        <f>IF('各会計、関係団体の財政状況及び健全化判断比率'!BS9="","",'各会計、関係団体の財政状況及び健全化判断比率'!BS9)</f>
        <v>サロベツカントリークラブ</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介護サービス事業特別会計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t/iU2ELM26mJrEWxjNlyxtIgOZm9RgsonJtRagKFRsHusyvm9uzwX7GLO9wRQHrnTyJXMt5lhs3FxEzSXTn1Jw==" saltValue="Y9JiMv6SAle20Mldhq6nJ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24" t="s">
        <v>559</v>
      </c>
      <c r="D34" s="1224"/>
      <c r="E34" s="1225"/>
      <c r="F34" s="32">
        <v>13.76</v>
      </c>
      <c r="G34" s="33">
        <v>17.38</v>
      </c>
      <c r="H34" s="33">
        <v>18.79</v>
      </c>
      <c r="I34" s="33">
        <v>20.46</v>
      </c>
      <c r="J34" s="34">
        <v>17.18</v>
      </c>
      <c r="K34" s="22"/>
      <c r="L34" s="22"/>
      <c r="M34" s="22"/>
      <c r="N34" s="22"/>
      <c r="O34" s="22"/>
      <c r="P34" s="22"/>
    </row>
    <row r="35" spans="1:16" ht="39" customHeight="1">
      <c r="A35" s="22"/>
      <c r="B35" s="35"/>
      <c r="C35" s="1218" t="s">
        <v>560</v>
      </c>
      <c r="D35" s="1219"/>
      <c r="E35" s="1220"/>
      <c r="F35" s="36">
        <v>4.45</v>
      </c>
      <c r="G35" s="37">
        <v>4.6100000000000003</v>
      </c>
      <c r="H35" s="37">
        <v>4.26</v>
      </c>
      <c r="I35" s="37">
        <v>4.24</v>
      </c>
      <c r="J35" s="38">
        <v>4.41</v>
      </c>
      <c r="K35" s="22"/>
      <c r="L35" s="22"/>
      <c r="M35" s="22"/>
      <c r="N35" s="22"/>
      <c r="O35" s="22"/>
      <c r="P35" s="22"/>
    </row>
    <row r="36" spans="1:16" ht="39" customHeight="1">
      <c r="A36" s="22"/>
      <c r="B36" s="35"/>
      <c r="C36" s="1218" t="s">
        <v>561</v>
      </c>
      <c r="D36" s="1219"/>
      <c r="E36" s="1220"/>
      <c r="F36" s="36">
        <v>0.55000000000000004</v>
      </c>
      <c r="G36" s="37">
        <v>0.83</v>
      </c>
      <c r="H36" s="37">
        <v>1.1499999999999999</v>
      </c>
      <c r="I36" s="37">
        <v>1.1499999999999999</v>
      </c>
      <c r="J36" s="38">
        <v>1.56</v>
      </c>
      <c r="K36" s="22"/>
      <c r="L36" s="22"/>
      <c r="M36" s="22"/>
      <c r="N36" s="22"/>
      <c r="O36" s="22"/>
      <c r="P36" s="22"/>
    </row>
    <row r="37" spans="1:16" ht="39" customHeight="1">
      <c r="A37" s="22"/>
      <c r="B37" s="35"/>
      <c r="C37" s="1218" t="s">
        <v>562</v>
      </c>
      <c r="D37" s="1219"/>
      <c r="E37" s="1220"/>
      <c r="F37" s="36">
        <v>2.0499999999999998</v>
      </c>
      <c r="G37" s="37">
        <v>1.71</v>
      </c>
      <c r="H37" s="37">
        <v>1.38</v>
      </c>
      <c r="I37" s="37">
        <v>3.19</v>
      </c>
      <c r="J37" s="38">
        <v>1.5</v>
      </c>
      <c r="K37" s="22"/>
      <c r="L37" s="22"/>
      <c r="M37" s="22"/>
      <c r="N37" s="22"/>
      <c r="O37" s="22"/>
      <c r="P37" s="22"/>
    </row>
    <row r="38" spans="1:16" ht="39" customHeight="1">
      <c r="A38" s="22"/>
      <c r="B38" s="35"/>
      <c r="C38" s="1218" t="s">
        <v>563</v>
      </c>
      <c r="D38" s="1219"/>
      <c r="E38" s="1220"/>
      <c r="F38" s="36">
        <v>0.24</v>
      </c>
      <c r="G38" s="37">
        <v>0.17</v>
      </c>
      <c r="H38" s="37">
        <v>0.25</v>
      </c>
      <c r="I38" s="37">
        <v>0.53</v>
      </c>
      <c r="J38" s="38">
        <v>0.91</v>
      </c>
      <c r="K38" s="22"/>
      <c r="L38" s="22"/>
      <c r="M38" s="22"/>
      <c r="N38" s="22"/>
      <c r="O38" s="22"/>
      <c r="P38" s="22"/>
    </row>
    <row r="39" spans="1:16" ht="39" customHeight="1">
      <c r="A39" s="22"/>
      <c r="B39" s="35"/>
      <c r="C39" s="1218" t="s">
        <v>564</v>
      </c>
      <c r="D39" s="1219"/>
      <c r="E39" s="1220"/>
      <c r="F39" s="36">
        <v>0.21</v>
      </c>
      <c r="G39" s="37">
        <v>0.31</v>
      </c>
      <c r="H39" s="37">
        <v>0.4</v>
      </c>
      <c r="I39" s="37">
        <v>0.32</v>
      </c>
      <c r="J39" s="38">
        <v>0.28999999999999998</v>
      </c>
      <c r="K39" s="22"/>
      <c r="L39" s="22"/>
      <c r="M39" s="22"/>
      <c r="N39" s="22"/>
      <c r="O39" s="22"/>
      <c r="P39" s="22"/>
    </row>
    <row r="40" spans="1:16" ht="39" customHeight="1">
      <c r="A40" s="22"/>
      <c r="B40" s="35"/>
      <c r="C40" s="1218" t="s">
        <v>565</v>
      </c>
      <c r="D40" s="1219"/>
      <c r="E40" s="1220"/>
      <c r="F40" s="36" t="s">
        <v>508</v>
      </c>
      <c r="G40" s="37" t="s">
        <v>508</v>
      </c>
      <c r="H40" s="37" t="s">
        <v>508</v>
      </c>
      <c r="I40" s="37" t="s">
        <v>508</v>
      </c>
      <c r="J40" s="38">
        <v>0.12</v>
      </c>
      <c r="K40" s="22"/>
      <c r="L40" s="22"/>
      <c r="M40" s="22"/>
      <c r="N40" s="22"/>
      <c r="O40" s="22"/>
      <c r="P40" s="22"/>
    </row>
    <row r="41" spans="1:16" ht="39" customHeight="1">
      <c r="A41" s="22"/>
      <c r="B41" s="35"/>
      <c r="C41" s="1218" t="s">
        <v>566</v>
      </c>
      <c r="D41" s="1219"/>
      <c r="E41" s="1220"/>
      <c r="F41" s="36">
        <v>0.1</v>
      </c>
      <c r="G41" s="37">
        <v>0.14000000000000001</v>
      </c>
      <c r="H41" s="37">
        <v>0.05</v>
      </c>
      <c r="I41" s="37">
        <v>0.06</v>
      </c>
      <c r="J41" s="38">
        <v>7.0000000000000007E-2</v>
      </c>
      <c r="K41" s="22"/>
      <c r="L41" s="22"/>
      <c r="M41" s="22"/>
      <c r="N41" s="22"/>
      <c r="O41" s="22"/>
      <c r="P41" s="22"/>
    </row>
    <row r="42" spans="1:16" ht="39" customHeight="1">
      <c r="A42" s="22"/>
      <c r="B42" s="39"/>
      <c r="C42" s="1218" t="s">
        <v>567</v>
      </c>
      <c r="D42" s="1219"/>
      <c r="E42" s="1220"/>
      <c r="F42" s="36" t="s">
        <v>508</v>
      </c>
      <c r="G42" s="37" t="s">
        <v>508</v>
      </c>
      <c r="H42" s="37" t="s">
        <v>508</v>
      </c>
      <c r="I42" s="37" t="s">
        <v>508</v>
      </c>
      <c r="J42" s="38" t="s">
        <v>508</v>
      </c>
      <c r="K42" s="22"/>
      <c r="L42" s="22"/>
      <c r="M42" s="22"/>
      <c r="N42" s="22"/>
      <c r="O42" s="22"/>
      <c r="P42" s="22"/>
    </row>
    <row r="43" spans="1:16" ht="39" customHeight="1" thickBot="1">
      <c r="A43" s="22"/>
      <c r="B43" s="40"/>
      <c r="C43" s="1221" t="s">
        <v>568</v>
      </c>
      <c r="D43" s="1222"/>
      <c r="E43" s="1223"/>
      <c r="F43" s="41">
        <v>0.27</v>
      </c>
      <c r="G43" s="42">
        <v>0.28000000000000003</v>
      </c>
      <c r="H43" s="42">
        <v>0.45</v>
      </c>
      <c r="I43" s="42">
        <v>0.35</v>
      </c>
      <c r="J43" s="43">
        <v>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g+oPJ6QJPALs0tVuxBzhpjQj3/8Ua3JaVuOzytBGuG5KWvQJJk988TM1/S83ByaCoDpa7tlch+z+vfdDGmNIw==" saltValue="dBmtlQuVqxSBcCBx5Y0c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34" t="s">
        <v>11</v>
      </c>
      <c r="C45" s="1235"/>
      <c r="D45" s="58"/>
      <c r="E45" s="1240" t="s">
        <v>12</v>
      </c>
      <c r="F45" s="1240"/>
      <c r="G45" s="1240"/>
      <c r="H45" s="1240"/>
      <c r="I45" s="1240"/>
      <c r="J45" s="1241"/>
      <c r="K45" s="59">
        <v>863</v>
      </c>
      <c r="L45" s="60">
        <v>838</v>
      </c>
      <c r="M45" s="60">
        <v>836</v>
      </c>
      <c r="N45" s="60">
        <v>886</v>
      </c>
      <c r="O45" s="61">
        <v>902</v>
      </c>
      <c r="P45" s="48"/>
      <c r="Q45" s="48"/>
      <c r="R45" s="48"/>
      <c r="S45" s="48"/>
      <c r="T45" s="48"/>
      <c r="U45" s="48"/>
    </row>
    <row r="46" spans="1:21" ht="30.75" customHeight="1">
      <c r="A46" s="48"/>
      <c r="B46" s="1236"/>
      <c r="C46" s="1237"/>
      <c r="D46" s="62"/>
      <c r="E46" s="1228" t="s">
        <v>13</v>
      </c>
      <c r="F46" s="1228"/>
      <c r="G46" s="1228"/>
      <c r="H46" s="1228"/>
      <c r="I46" s="1228"/>
      <c r="J46" s="1229"/>
      <c r="K46" s="63" t="s">
        <v>508</v>
      </c>
      <c r="L46" s="64" t="s">
        <v>508</v>
      </c>
      <c r="M46" s="64" t="s">
        <v>508</v>
      </c>
      <c r="N46" s="64" t="s">
        <v>508</v>
      </c>
      <c r="O46" s="65" t="s">
        <v>508</v>
      </c>
      <c r="P46" s="48"/>
      <c r="Q46" s="48"/>
      <c r="R46" s="48"/>
      <c r="S46" s="48"/>
      <c r="T46" s="48"/>
      <c r="U46" s="48"/>
    </row>
    <row r="47" spans="1:21" ht="30.75" customHeight="1">
      <c r="A47" s="48"/>
      <c r="B47" s="1236"/>
      <c r="C47" s="1237"/>
      <c r="D47" s="62"/>
      <c r="E47" s="1228" t="s">
        <v>14</v>
      </c>
      <c r="F47" s="1228"/>
      <c r="G47" s="1228"/>
      <c r="H47" s="1228"/>
      <c r="I47" s="1228"/>
      <c r="J47" s="1229"/>
      <c r="K47" s="63" t="s">
        <v>508</v>
      </c>
      <c r="L47" s="64" t="s">
        <v>508</v>
      </c>
      <c r="M47" s="64" t="s">
        <v>508</v>
      </c>
      <c r="N47" s="64" t="s">
        <v>508</v>
      </c>
      <c r="O47" s="65" t="s">
        <v>508</v>
      </c>
      <c r="P47" s="48"/>
      <c r="Q47" s="48"/>
      <c r="R47" s="48"/>
      <c r="S47" s="48"/>
      <c r="T47" s="48"/>
      <c r="U47" s="48"/>
    </row>
    <row r="48" spans="1:21" ht="30.75" customHeight="1">
      <c r="A48" s="48"/>
      <c r="B48" s="1236"/>
      <c r="C48" s="1237"/>
      <c r="D48" s="62"/>
      <c r="E48" s="1228" t="s">
        <v>15</v>
      </c>
      <c r="F48" s="1228"/>
      <c r="G48" s="1228"/>
      <c r="H48" s="1228"/>
      <c r="I48" s="1228"/>
      <c r="J48" s="1229"/>
      <c r="K48" s="63">
        <v>173</v>
      </c>
      <c r="L48" s="64">
        <v>170</v>
      </c>
      <c r="M48" s="64">
        <v>159</v>
      </c>
      <c r="N48" s="64">
        <v>162</v>
      </c>
      <c r="O48" s="65">
        <v>147</v>
      </c>
      <c r="P48" s="48"/>
      <c r="Q48" s="48"/>
      <c r="R48" s="48"/>
      <c r="S48" s="48"/>
      <c r="T48" s="48"/>
      <c r="U48" s="48"/>
    </row>
    <row r="49" spans="1:21" ht="30.75" customHeight="1">
      <c r="A49" s="48"/>
      <c r="B49" s="1236"/>
      <c r="C49" s="1237"/>
      <c r="D49" s="62"/>
      <c r="E49" s="1228" t="s">
        <v>16</v>
      </c>
      <c r="F49" s="1228"/>
      <c r="G49" s="1228"/>
      <c r="H49" s="1228"/>
      <c r="I49" s="1228"/>
      <c r="J49" s="1229"/>
      <c r="K49" s="63">
        <v>71</v>
      </c>
      <c r="L49" s="64">
        <v>71</v>
      </c>
      <c r="M49" s="64">
        <v>71</v>
      </c>
      <c r="N49" s="64">
        <v>61</v>
      </c>
      <c r="O49" s="65">
        <v>28</v>
      </c>
      <c r="P49" s="48"/>
      <c r="Q49" s="48"/>
      <c r="R49" s="48"/>
      <c r="S49" s="48"/>
      <c r="T49" s="48"/>
      <c r="U49" s="48"/>
    </row>
    <row r="50" spans="1:21" ht="30.75" customHeight="1">
      <c r="A50" s="48"/>
      <c r="B50" s="1236"/>
      <c r="C50" s="1237"/>
      <c r="D50" s="62"/>
      <c r="E50" s="1228" t="s">
        <v>17</v>
      </c>
      <c r="F50" s="1228"/>
      <c r="G50" s="1228"/>
      <c r="H50" s="1228"/>
      <c r="I50" s="1228"/>
      <c r="J50" s="1229"/>
      <c r="K50" s="63">
        <v>29</v>
      </c>
      <c r="L50" s="64">
        <v>50</v>
      </c>
      <c r="M50" s="64">
        <v>17</v>
      </c>
      <c r="N50" s="64">
        <v>14</v>
      </c>
      <c r="O50" s="65">
        <v>16</v>
      </c>
      <c r="P50" s="48"/>
      <c r="Q50" s="48"/>
      <c r="R50" s="48"/>
      <c r="S50" s="48"/>
      <c r="T50" s="48"/>
      <c r="U50" s="48"/>
    </row>
    <row r="51" spans="1:21" ht="30.75" customHeight="1">
      <c r="A51" s="48"/>
      <c r="B51" s="1238"/>
      <c r="C51" s="1239"/>
      <c r="D51" s="66"/>
      <c r="E51" s="1228" t="s">
        <v>18</v>
      </c>
      <c r="F51" s="1228"/>
      <c r="G51" s="1228"/>
      <c r="H51" s="1228"/>
      <c r="I51" s="1228"/>
      <c r="J51" s="1229"/>
      <c r="K51" s="63" t="s">
        <v>508</v>
      </c>
      <c r="L51" s="64" t="s">
        <v>508</v>
      </c>
      <c r="M51" s="64" t="s">
        <v>508</v>
      </c>
      <c r="N51" s="64" t="s">
        <v>508</v>
      </c>
      <c r="O51" s="65" t="s">
        <v>508</v>
      </c>
      <c r="P51" s="48"/>
      <c r="Q51" s="48"/>
      <c r="R51" s="48"/>
      <c r="S51" s="48"/>
      <c r="T51" s="48"/>
      <c r="U51" s="48"/>
    </row>
    <row r="52" spans="1:21" ht="30.75" customHeight="1">
      <c r="A52" s="48"/>
      <c r="B52" s="1226" t="s">
        <v>19</v>
      </c>
      <c r="C52" s="1227"/>
      <c r="D52" s="66"/>
      <c r="E52" s="1228" t="s">
        <v>20</v>
      </c>
      <c r="F52" s="1228"/>
      <c r="G52" s="1228"/>
      <c r="H52" s="1228"/>
      <c r="I52" s="1228"/>
      <c r="J52" s="1229"/>
      <c r="K52" s="63">
        <v>752</v>
      </c>
      <c r="L52" s="64">
        <v>742</v>
      </c>
      <c r="M52" s="64">
        <v>745</v>
      </c>
      <c r="N52" s="64">
        <v>741</v>
      </c>
      <c r="O52" s="65">
        <v>660</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384</v>
      </c>
      <c r="L53" s="69">
        <v>387</v>
      </c>
      <c r="M53" s="69">
        <v>338</v>
      </c>
      <c r="N53" s="69">
        <v>382</v>
      </c>
      <c r="O53" s="70">
        <v>433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MwuXdptcu8lgEe3Cx9DUEeCJ5nGLJ6VmG/CeH1EuqIIdF0xqHt+2u1V3UF7rX1zTtnKmMOoWoWM2lpDyWnXrQ==" saltValue="vgVkYkPrDwrlnh4hra/s0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5703125" style="72" customWidth="1"/>
    <col min="2" max="3" width="12.5703125" style="72" customWidth="1"/>
    <col min="4" max="4" width="11.5703125" style="72" customWidth="1"/>
    <col min="5" max="8" width="10.42578125" style="72" customWidth="1"/>
    <col min="9" max="13" width="16.42578125" style="72" customWidth="1"/>
    <col min="14" max="19" width="12.57031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550</v>
      </c>
      <c r="J40" s="79" t="s">
        <v>551</v>
      </c>
      <c r="K40" s="79" t="s">
        <v>552</v>
      </c>
      <c r="L40" s="79" t="s">
        <v>553</v>
      </c>
      <c r="M40" s="80" t="s">
        <v>554</v>
      </c>
    </row>
    <row r="41" spans="2:13" ht="27.75" customHeight="1">
      <c r="B41" s="1254" t="s">
        <v>24</v>
      </c>
      <c r="C41" s="1255"/>
      <c r="D41" s="81"/>
      <c r="E41" s="1256" t="s">
        <v>25</v>
      </c>
      <c r="F41" s="1256"/>
      <c r="G41" s="1256"/>
      <c r="H41" s="1257"/>
      <c r="I41" s="82">
        <v>7346</v>
      </c>
      <c r="J41" s="83">
        <v>7167</v>
      </c>
      <c r="K41" s="83">
        <v>7264</v>
      </c>
      <c r="L41" s="83">
        <v>7086</v>
      </c>
      <c r="M41" s="84">
        <v>6623</v>
      </c>
    </row>
    <row r="42" spans="2:13" ht="27.75" customHeight="1">
      <c r="B42" s="1244"/>
      <c r="C42" s="1245"/>
      <c r="D42" s="85"/>
      <c r="E42" s="1248" t="s">
        <v>26</v>
      </c>
      <c r="F42" s="1248"/>
      <c r="G42" s="1248"/>
      <c r="H42" s="1249"/>
      <c r="I42" s="86">
        <v>547</v>
      </c>
      <c r="J42" s="87">
        <v>507</v>
      </c>
      <c r="K42" s="87">
        <v>475</v>
      </c>
      <c r="L42" s="87">
        <v>442</v>
      </c>
      <c r="M42" s="88">
        <v>409</v>
      </c>
    </row>
    <row r="43" spans="2:13" ht="27.75" customHeight="1">
      <c r="B43" s="1244"/>
      <c r="C43" s="1245"/>
      <c r="D43" s="85"/>
      <c r="E43" s="1248" t="s">
        <v>27</v>
      </c>
      <c r="F43" s="1248"/>
      <c r="G43" s="1248"/>
      <c r="H43" s="1249"/>
      <c r="I43" s="86">
        <v>1752</v>
      </c>
      <c r="J43" s="87">
        <v>1627</v>
      </c>
      <c r="K43" s="87">
        <v>1516</v>
      </c>
      <c r="L43" s="87">
        <v>1508</v>
      </c>
      <c r="M43" s="88">
        <v>1347</v>
      </c>
    </row>
    <row r="44" spans="2:13" ht="27.75" customHeight="1">
      <c r="B44" s="1244"/>
      <c r="C44" s="1245"/>
      <c r="D44" s="85"/>
      <c r="E44" s="1248" t="s">
        <v>28</v>
      </c>
      <c r="F44" s="1248"/>
      <c r="G44" s="1248"/>
      <c r="H44" s="1249"/>
      <c r="I44" s="86">
        <v>225</v>
      </c>
      <c r="J44" s="87">
        <v>157</v>
      </c>
      <c r="K44" s="87">
        <v>88</v>
      </c>
      <c r="L44" s="87">
        <v>28</v>
      </c>
      <c r="M44" s="88" t="s">
        <v>508</v>
      </c>
    </row>
    <row r="45" spans="2:13" ht="27.75" customHeight="1">
      <c r="B45" s="1244"/>
      <c r="C45" s="1245"/>
      <c r="D45" s="85"/>
      <c r="E45" s="1248" t="s">
        <v>29</v>
      </c>
      <c r="F45" s="1248"/>
      <c r="G45" s="1248"/>
      <c r="H45" s="1249"/>
      <c r="I45" s="86">
        <v>589</v>
      </c>
      <c r="J45" s="87">
        <v>630</v>
      </c>
      <c r="K45" s="87">
        <v>612</v>
      </c>
      <c r="L45" s="87">
        <v>547</v>
      </c>
      <c r="M45" s="88">
        <v>451</v>
      </c>
    </row>
    <row r="46" spans="2:13" ht="27.75" customHeight="1">
      <c r="B46" s="1244"/>
      <c r="C46" s="1245"/>
      <c r="D46" s="89"/>
      <c r="E46" s="1248" t="s">
        <v>30</v>
      </c>
      <c r="F46" s="1248"/>
      <c r="G46" s="1248"/>
      <c r="H46" s="1249"/>
      <c r="I46" s="86" t="s">
        <v>508</v>
      </c>
      <c r="J46" s="87" t="s">
        <v>508</v>
      </c>
      <c r="K46" s="87" t="s">
        <v>508</v>
      </c>
      <c r="L46" s="87" t="s">
        <v>508</v>
      </c>
      <c r="M46" s="88" t="s">
        <v>508</v>
      </c>
    </row>
    <row r="47" spans="2:13" ht="27.75" customHeight="1">
      <c r="B47" s="1244"/>
      <c r="C47" s="1245"/>
      <c r="D47" s="90"/>
      <c r="E47" s="1258" t="s">
        <v>31</v>
      </c>
      <c r="F47" s="1259"/>
      <c r="G47" s="1259"/>
      <c r="H47" s="1260"/>
      <c r="I47" s="86" t="s">
        <v>508</v>
      </c>
      <c r="J47" s="87" t="s">
        <v>508</v>
      </c>
      <c r="K47" s="87" t="s">
        <v>508</v>
      </c>
      <c r="L47" s="87" t="s">
        <v>508</v>
      </c>
      <c r="M47" s="88" t="s">
        <v>508</v>
      </c>
    </row>
    <row r="48" spans="2:13" ht="27.75" customHeight="1">
      <c r="B48" s="1244"/>
      <c r="C48" s="1245"/>
      <c r="D48" s="85"/>
      <c r="E48" s="1248" t="s">
        <v>32</v>
      </c>
      <c r="F48" s="1248"/>
      <c r="G48" s="1248"/>
      <c r="H48" s="1249"/>
      <c r="I48" s="86" t="s">
        <v>508</v>
      </c>
      <c r="J48" s="87" t="s">
        <v>508</v>
      </c>
      <c r="K48" s="87" t="s">
        <v>508</v>
      </c>
      <c r="L48" s="87" t="s">
        <v>508</v>
      </c>
      <c r="M48" s="88" t="s">
        <v>508</v>
      </c>
    </row>
    <row r="49" spans="2:13" ht="27.75" customHeight="1">
      <c r="B49" s="1246"/>
      <c r="C49" s="1247"/>
      <c r="D49" s="85"/>
      <c r="E49" s="1248" t="s">
        <v>33</v>
      </c>
      <c r="F49" s="1248"/>
      <c r="G49" s="1248"/>
      <c r="H49" s="1249"/>
      <c r="I49" s="86" t="s">
        <v>508</v>
      </c>
      <c r="J49" s="87" t="s">
        <v>508</v>
      </c>
      <c r="K49" s="87" t="s">
        <v>508</v>
      </c>
      <c r="L49" s="87" t="s">
        <v>508</v>
      </c>
      <c r="M49" s="88" t="s">
        <v>508</v>
      </c>
    </row>
    <row r="50" spans="2:13" ht="27.75" customHeight="1">
      <c r="B50" s="1242" t="s">
        <v>34</v>
      </c>
      <c r="C50" s="1243"/>
      <c r="D50" s="91"/>
      <c r="E50" s="1248" t="s">
        <v>35</v>
      </c>
      <c r="F50" s="1248"/>
      <c r="G50" s="1248"/>
      <c r="H50" s="1249"/>
      <c r="I50" s="86">
        <v>2410</v>
      </c>
      <c r="J50" s="87">
        <v>2227</v>
      </c>
      <c r="K50" s="87">
        <v>2528</v>
      </c>
      <c r="L50" s="87">
        <v>2320</v>
      </c>
      <c r="M50" s="88">
        <v>2646</v>
      </c>
    </row>
    <row r="51" spans="2:13" ht="27.75" customHeight="1">
      <c r="B51" s="1244"/>
      <c r="C51" s="1245"/>
      <c r="D51" s="85"/>
      <c r="E51" s="1248" t="s">
        <v>36</v>
      </c>
      <c r="F51" s="1248"/>
      <c r="G51" s="1248"/>
      <c r="H51" s="1249"/>
      <c r="I51" s="86">
        <v>1194</v>
      </c>
      <c r="J51" s="87">
        <v>1120</v>
      </c>
      <c r="K51" s="87">
        <v>1048</v>
      </c>
      <c r="L51" s="87">
        <v>959</v>
      </c>
      <c r="M51" s="88">
        <v>852</v>
      </c>
    </row>
    <row r="52" spans="2:13" ht="27.75" customHeight="1">
      <c r="B52" s="1246"/>
      <c r="C52" s="1247"/>
      <c r="D52" s="85"/>
      <c r="E52" s="1248" t="s">
        <v>37</v>
      </c>
      <c r="F52" s="1248"/>
      <c r="G52" s="1248"/>
      <c r="H52" s="1249"/>
      <c r="I52" s="86">
        <v>5670</v>
      </c>
      <c r="J52" s="87">
        <v>5514</v>
      </c>
      <c r="K52" s="87">
        <v>5370</v>
      </c>
      <c r="L52" s="87">
        <v>5239</v>
      </c>
      <c r="M52" s="88">
        <v>4989</v>
      </c>
    </row>
    <row r="53" spans="2:13" ht="27.75" customHeight="1" thickBot="1">
      <c r="B53" s="1250" t="s">
        <v>38</v>
      </c>
      <c r="C53" s="1251"/>
      <c r="D53" s="92"/>
      <c r="E53" s="1252" t="s">
        <v>39</v>
      </c>
      <c r="F53" s="1252"/>
      <c r="G53" s="1252"/>
      <c r="H53" s="1253"/>
      <c r="I53" s="93">
        <v>1186</v>
      </c>
      <c r="J53" s="94">
        <v>1228</v>
      </c>
      <c r="K53" s="94">
        <v>1008</v>
      </c>
      <c r="L53" s="94">
        <v>1093</v>
      </c>
      <c r="M53" s="95">
        <v>344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64U2PdUh/xSepb3EXKT0JAK076Fqee2o6Whizu6gPDnoZVWwdU0+V9SgbhAEeHDNpBmYKjYyzuZgFebUD9FeMQ==" saltValue="4q1ONoekDfK+R6wvcZJko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552</v>
      </c>
      <c r="G54" s="104" t="s">
        <v>553</v>
      </c>
      <c r="H54" s="105" t="s">
        <v>554</v>
      </c>
    </row>
    <row r="55" spans="2:8" ht="52.5" customHeight="1">
      <c r="B55" s="106"/>
      <c r="C55" s="1269" t="s">
        <v>42</v>
      </c>
      <c r="D55" s="1269"/>
      <c r="E55" s="1270"/>
      <c r="F55" s="107">
        <v>488</v>
      </c>
      <c r="G55" s="107">
        <v>413</v>
      </c>
      <c r="H55" s="108">
        <v>522</v>
      </c>
    </row>
    <row r="56" spans="2:8" ht="52.5" customHeight="1">
      <c r="B56" s="109"/>
      <c r="C56" s="1271" t="s">
        <v>43</v>
      </c>
      <c r="D56" s="1271"/>
      <c r="E56" s="1272"/>
      <c r="F56" s="110">
        <v>237</v>
      </c>
      <c r="G56" s="110">
        <v>237</v>
      </c>
      <c r="H56" s="111">
        <v>237</v>
      </c>
    </row>
    <row r="57" spans="2:8" ht="53.25" customHeight="1">
      <c r="B57" s="109"/>
      <c r="C57" s="1273" t="s">
        <v>44</v>
      </c>
      <c r="D57" s="1273"/>
      <c r="E57" s="1274"/>
      <c r="F57" s="112">
        <v>1689</v>
      </c>
      <c r="G57" s="112">
        <v>1541</v>
      </c>
      <c r="H57" s="113">
        <v>1711</v>
      </c>
    </row>
    <row r="58" spans="2:8" ht="45.75" customHeight="1">
      <c r="B58" s="114"/>
      <c r="C58" s="1261" t="s">
        <v>581</v>
      </c>
      <c r="D58" s="1262"/>
      <c r="E58" s="1263"/>
      <c r="F58" s="115">
        <v>964</v>
      </c>
      <c r="G58" s="115">
        <v>964</v>
      </c>
      <c r="H58" s="116">
        <v>1000</v>
      </c>
    </row>
    <row r="59" spans="2:8" ht="45.75" customHeight="1">
      <c r="B59" s="114"/>
      <c r="C59" s="1261" t="s">
        <v>582</v>
      </c>
      <c r="D59" s="1262"/>
      <c r="E59" s="1263"/>
      <c r="F59" s="115">
        <v>195</v>
      </c>
      <c r="G59" s="115">
        <v>320</v>
      </c>
      <c r="H59" s="116">
        <v>484</v>
      </c>
    </row>
    <row r="60" spans="2:8" ht="45.75" customHeight="1">
      <c r="B60" s="114"/>
      <c r="C60" s="1261" t="s">
        <v>583</v>
      </c>
      <c r="D60" s="1262"/>
      <c r="E60" s="1263"/>
      <c r="F60" s="115">
        <v>134</v>
      </c>
      <c r="G60" s="115">
        <v>134</v>
      </c>
      <c r="H60" s="116">
        <v>134</v>
      </c>
    </row>
    <row r="61" spans="2:8" ht="45.75" customHeight="1">
      <c r="B61" s="114"/>
      <c r="C61" s="1261" t="s">
        <v>584</v>
      </c>
      <c r="D61" s="1262"/>
      <c r="E61" s="1263"/>
      <c r="F61" s="115">
        <v>43</v>
      </c>
      <c r="G61" s="115">
        <v>42</v>
      </c>
      <c r="H61" s="116">
        <v>42</v>
      </c>
    </row>
    <row r="62" spans="2:8" ht="45.75" customHeight="1" thickBot="1">
      <c r="B62" s="117"/>
      <c r="C62" s="1264" t="s">
        <v>585</v>
      </c>
      <c r="D62" s="1265"/>
      <c r="E62" s="1266"/>
      <c r="F62" s="118">
        <v>326</v>
      </c>
      <c r="G62" s="118">
        <v>54</v>
      </c>
      <c r="H62" s="119">
        <v>25</v>
      </c>
    </row>
    <row r="63" spans="2:8" ht="52.5" customHeight="1" thickBot="1">
      <c r="B63" s="120"/>
      <c r="C63" s="1267" t="s">
        <v>45</v>
      </c>
      <c r="D63" s="1267"/>
      <c r="E63" s="1268"/>
      <c r="F63" s="121">
        <v>2413</v>
      </c>
      <c r="G63" s="121">
        <v>2191</v>
      </c>
      <c r="H63" s="122">
        <v>2470</v>
      </c>
    </row>
    <row r="64" spans="2:8" ht="15" customHeight="1"/>
    <row r="65" ht="0" hidden="1" customHeight="1"/>
    <row r="66" ht="0" hidden="1" customHeight="1"/>
  </sheetData>
  <sheetProtection algorithmName="SHA-512" hashValue="ZupFcW61FqyQoZKWzBZhUcaZIAJ3FnojdJNKNUtYt5WoYC6TIaV/0z0e+eLgvxTfmA1hKQuNyCPsp2adMPWWAg==" saltValue="oCDE62iLsntl3amQvzJy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42578125" style="365" customWidth="1"/>
    <col min="2" max="107" width="2.42578125" style="365" customWidth="1"/>
    <col min="108" max="108" width="6.140625" style="367" customWidth="1"/>
    <col min="109" max="109" width="5.85546875" style="366" customWidth="1"/>
    <col min="110" max="110" width="19.140625" style="365" hidden="1"/>
    <col min="111" max="115" width="12.5703125" style="365" hidden="1"/>
    <col min="116" max="349" width="8.5703125" style="365" hidden="1"/>
    <col min="350" max="355" width="14.85546875" style="365" hidden="1"/>
    <col min="356" max="357" width="15.85546875" style="365" hidden="1"/>
    <col min="358" max="363" width="16.140625" style="365" hidden="1"/>
    <col min="364" max="364" width="6.140625" style="365" hidden="1"/>
    <col min="365" max="365" width="3" style="365" hidden="1"/>
    <col min="366" max="605" width="8.5703125" style="365" hidden="1"/>
    <col min="606" max="611" width="14.85546875" style="365" hidden="1"/>
    <col min="612" max="613" width="15.85546875" style="365" hidden="1"/>
    <col min="614" max="619" width="16.140625" style="365" hidden="1"/>
    <col min="620" max="620" width="6.140625" style="365" hidden="1"/>
    <col min="621" max="621" width="3" style="365" hidden="1"/>
    <col min="622" max="861" width="8.5703125" style="365" hidden="1"/>
    <col min="862" max="867" width="14.85546875" style="365" hidden="1"/>
    <col min="868" max="869" width="15.85546875" style="365" hidden="1"/>
    <col min="870" max="875" width="16.140625" style="365" hidden="1"/>
    <col min="876" max="876" width="6.140625" style="365" hidden="1"/>
    <col min="877" max="877" width="3" style="365" hidden="1"/>
    <col min="878" max="1117" width="8.5703125" style="365" hidden="1"/>
    <col min="1118" max="1123" width="14.85546875" style="365" hidden="1"/>
    <col min="1124" max="1125" width="15.85546875" style="365" hidden="1"/>
    <col min="1126" max="1131" width="16.140625" style="365" hidden="1"/>
    <col min="1132" max="1132" width="6.140625" style="365" hidden="1"/>
    <col min="1133" max="1133" width="3" style="365" hidden="1"/>
    <col min="1134" max="1373" width="8.5703125" style="365" hidden="1"/>
    <col min="1374" max="1379" width="14.85546875" style="365" hidden="1"/>
    <col min="1380" max="1381" width="15.85546875" style="365" hidden="1"/>
    <col min="1382" max="1387" width="16.140625" style="365" hidden="1"/>
    <col min="1388" max="1388" width="6.140625" style="365" hidden="1"/>
    <col min="1389" max="1389" width="3" style="365" hidden="1"/>
    <col min="1390" max="1629" width="8.5703125" style="365" hidden="1"/>
    <col min="1630" max="1635" width="14.85546875" style="365" hidden="1"/>
    <col min="1636" max="1637" width="15.85546875" style="365" hidden="1"/>
    <col min="1638" max="1643" width="16.140625" style="365" hidden="1"/>
    <col min="1644" max="1644" width="6.140625" style="365" hidden="1"/>
    <col min="1645" max="1645" width="3" style="365" hidden="1"/>
    <col min="1646" max="1885" width="8.5703125" style="365" hidden="1"/>
    <col min="1886" max="1891" width="14.85546875" style="365" hidden="1"/>
    <col min="1892" max="1893" width="15.85546875" style="365" hidden="1"/>
    <col min="1894" max="1899" width="16.140625" style="365" hidden="1"/>
    <col min="1900" max="1900" width="6.140625" style="365" hidden="1"/>
    <col min="1901" max="1901" width="3" style="365" hidden="1"/>
    <col min="1902" max="2141" width="8.5703125" style="365" hidden="1"/>
    <col min="2142" max="2147" width="14.85546875" style="365" hidden="1"/>
    <col min="2148" max="2149" width="15.85546875" style="365" hidden="1"/>
    <col min="2150" max="2155" width="16.140625" style="365" hidden="1"/>
    <col min="2156" max="2156" width="6.140625" style="365" hidden="1"/>
    <col min="2157" max="2157" width="3" style="365" hidden="1"/>
    <col min="2158" max="2397" width="8.5703125" style="365" hidden="1"/>
    <col min="2398" max="2403" width="14.85546875" style="365" hidden="1"/>
    <col min="2404" max="2405" width="15.85546875" style="365" hidden="1"/>
    <col min="2406" max="2411" width="16.140625" style="365" hidden="1"/>
    <col min="2412" max="2412" width="6.140625" style="365" hidden="1"/>
    <col min="2413" max="2413" width="3" style="365" hidden="1"/>
    <col min="2414" max="2653" width="8.5703125" style="365" hidden="1"/>
    <col min="2654" max="2659" width="14.85546875" style="365" hidden="1"/>
    <col min="2660" max="2661" width="15.85546875" style="365" hidden="1"/>
    <col min="2662" max="2667" width="16.140625" style="365" hidden="1"/>
    <col min="2668" max="2668" width="6.140625" style="365" hidden="1"/>
    <col min="2669" max="2669" width="3" style="365" hidden="1"/>
    <col min="2670" max="2909" width="8.5703125" style="365" hidden="1"/>
    <col min="2910" max="2915" width="14.85546875" style="365" hidden="1"/>
    <col min="2916" max="2917" width="15.85546875" style="365" hidden="1"/>
    <col min="2918" max="2923" width="16.140625" style="365" hidden="1"/>
    <col min="2924" max="2924" width="6.140625" style="365" hidden="1"/>
    <col min="2925" max="2925" width="3" style="365" hidden="1"/>
    <col min="2926" max="3165" width="8.5703125" style="365" hidden="1"/>
    <col min="3166" max="3171" width="14.85546875" style="365" hidden="1"/>
    <col min="3172" max="3173" width="15.85546875" style="365" hidden="1"/>
    <col min="3174" max="3179" width="16.140625" style="365" hidden="1"/>
    <col min="3180" max="3180" width="6.140625" style="365" hidden="1"/>
    <col min="3181" max="3181" width="3" style="365" hidden="1"/>
    <col min="3182" max="3421" width="8.5703125" style="365" hidden="1"/>
    <col min="3422" max="3427" width="14.85546875" style="365" hidden="1"/>
    <col min="3428" max="3429" width="15.85546875" style="365" hidden="1"/>
    <col min="3430" max="3435" width="16.140625" style="365" hidden="1"/>
    <col min="3436" max="3436" width="6.140625" style="365" hidden="1"/>
    <col min="3437" max="3437" width="3" style="365" hidden="1"/>
    <col min="3438" max="3677" width="8.5703125" style="365" hidden="1"/>
    <col min="3678" max="3683" width="14.85546875" style="365" hidden="1"/>
    <col min="3684" max="3685" width="15.85546875" style="365" hidden="1"/>
    <col min="3686" max="3691" width="16.140625" style="365" hidden="1"/>
    <col min="3692" max="3692" width="6.140625" style="365" hidden="1"/>
    <col min="3693" max="3693" width="3" style="365" hidden="1"/>
    <col min="3694" max="3933" width="8.5703125" style="365" hidden="1"/>
    <col min="3934" max="3939" width="14.85546875" style="365" hidden="1"/>
    <col min="3940" max="3941" width="15.85546875" style="365" hidden="1"/>
    <col min="3942" max="3947" width="16.140625" style="365" hidden="1"/>
    <col min="3948" max="3948" width="6.140625" style="365" hidden="1"/>
    <col min="3949" max="3949" width="3" style="365" hidden="1"/>
    <col min="3950" max="4189" width="8.5703125" style="365" hidden="1"/>
    <col min="4190" max="4195" width="14.85546875" style="365" hidden="1"/>
    <col min="4196" max="4197" width="15.85546875" style="365" hidden="1"/>
    <col min="4198" max="4203" width="16.140625" style="365" hidden="1"/>
    <col min="4204" max="4204" width="6.140625" style="365" hidden="1"/>
    <col min="4205" max="4205" width="3" style="365" hidden="1"/>
    <col min="4206" max="4445" width="8.5703125" style="365" hidden="1"/>
    <col min="4446" max="4451" width="14.85546875" style="365" hidden="1"/>
    <col min="4452" max="4453" width="15.85546875" style="365" hidden="1"/>
    <col min="4454" max="4459" width="16.140625" style="365" hidden="1"/>
    <col min="4460" max="4460" width="6.140625" style="365" hidden="1"/>
    <col min="4461" max="4461" width="3" style="365" hidden="1"/>
    <col min="4462" max="4701" width="8.5703125" style="365" hidden="1"/>
    <col min="4702" max="4707" width="14.85546875" style="365" hidden="1"/>
    <col min="4708" max="4709" width="15.85546875" style="365" hidden="1"/>
    <col min="4710" max="4715" width="16.140625" style="365" hidden="1"/>
    <col min="4716" max="4716" width="6.140625" style="365" hidden="1"/>
    <col min="4717" max="4717" width="3" style="365" hidden="1"/>
    <col min="4718" max="4957" width="8.5703125" style="365" hidden="1"/>
    <col min="4958" max="4963" width="14.85546875" style="365" hidden="1"/>
    <col min="4964" max="4965" width="15.85546875" style="365" hidden="1"/>
    <col min="4966" max="4971" width="16.140625" style="365" hidden="1"/>
    <col min="4972" max="4972" width="6.140625" style="365" hidden="1"/>
    <col min="4973" max="4973" width="3" style="365" hidden="1"/>
    <col min="4974" max="5213" width="8.5703125" style="365" hidden="1"/>
    <col min="5214" max="5219" width="14.85546875" style="365" hidden="1"/>
    <col min="5220" max="5221" width="15.85546875" style="365" hidden="1"/>
    <col min="5222" max="5227" width="16.140625" style="365" hidden="1"/>
    <col min="5228" max="5228" width="6.140625" style="365" hidden="1"/>
    <col min="5229" max="5229" width="3" style="365" hidden="1"/>
    <col min="5230" max="5469" width="8.5703125" style="365" hidden="1"/>
    <col min="5470" max="5475" width="14.85546875" style="365" hidden="1"/>
    <col min="5476" max="5477" width="15.85546875" style="365" hidden="1"/>
    <col min="5478" max="5483" width="16.140625" style="365" hidden="1"/>
    <col min="5484" max="5484" width="6.140625" style="365" hidden="1"/>
    <col min="5485" max="5485" width="3" style="365" hidden="1"/>
    <col min="5486" max="5725" width="8.5703125" style="365" hidden="1"/>
    <col min="5726" max="5731" width="14.85546875" style="365" hidden="1"/>
    <col min="5732" max="5733" width="15.85546875" style="365" hidden="1"/>
    <col min="5734" max="5739" width="16.140625" style="365" hidden="1"/>
    <col min="5740" max="5740" width="6.140625" style="365" hidden="1"/>
    <col min="5741" max="5741" width="3" style="365" hidden="1"/>
    <col min="5742" max="5981" width="8.5703125" style="365" hidden="1"/>
    <col min="5982" max="5987" width="14.85546875" style="365" hidden="1"/>
    <col min="5988" max="5989" width="15.85546875" style="365" hidden="1"/>
    <col min="5990" max="5995" width="16.140625" style="365" hidden="1"/>
    <col min="5996" max="5996" width="6.140625" style="365" hidden="1"/>
    <col min="5997" max="5997" width="3" style="365" hidden="1"/>
    <col min="5998" max="6237" width="8.5703125" style="365" hidden="1"/>
    <col min="6238" max="6243" width="14.85546875" style="365" hidden="1"/>
    <col min="6244" max="6245" width="15.85546875" style="365" hidden="1"/>
    <col min="6246" max="6251" width="16.140625" style="365" hidden="1"/>
    <col min="6252" max="6252" width="6.140625" style="365" hidden="1"/>
    <col min="6253" max="6253" width="3" style="365" hidden="1"/>
    <col min="6254" max="6493" width="8.5703125" style="365" hidden="1"/>
    <col min="6494" max="6499" width="14.85546875" style="365" hidden="1"/>
    <col min="6500" max="6501" width="15.85546875" style="365" hidden="1"/>
    <col min="6502" max="6507" width="16.140625" style="365" hidden="1"/>
    <col min="6508" max="6508" width="6.140625" style="365" hidden="1"/>
    <col min="6509" max="6509" width="3" style="365" hidden="1"/>
    <col min="6510" max="6749" width="8.5703125" style="365" hidden="1"/>
    <col min="6750" max="6755" width="14.85546875" style="365" hidden="1"/>
    <col min="6756" max="6757" width="15.85546875" style="365" hidden="1"/>
    <col min="6758" max="6763" width="16.140625" style="365" hidden="1"/>
    <col min="6764" max="6764" width="6.140625" style="365" hidden="1"/>
    <col min="6765" max="6765" width="3" style="365" hidden="1"/>
    <col min="6766" max="7005" width="8.5703125" style="365" hidden="1"/>
    <col min="7006" max="7011" width="14.85546875" style="365" hidden="1"/>
    <col min="7012" max="7013" width="15.85546875" style="365" hidden="1"/>
    <col min="7014" max="7019" width="16.140625" style="365" hidden="1"/>
    <col min="7020" max="7020" width="6.140625" style="365" hidden="1"/>
    <col min="7021" max="7021" width="3" style="365" hidden="1"/>
    <col min="7022" max="7261" width="8.5703125" style="365" hidden="1"/>
    <col min="7262" max="7267" width="14.85546875" style="365" hidden="1"/>
    <col min="7268" max="7269" width="15.85546875" style="365" hidden="1"/>
    <col min="7270" max="7275" width="16.140625" style="365" hidden="1"/>
    <col min="7276" max="7276" width="6.140625" style="365" hidden="1"/>
    <col min="7277" max="7277" width="3" style="365" hidden="1"/>
    <col min="7278" max="7517" width="8.5703125" style="365" hidden="1"/>
    <col min="7518" max="7523" width="14.85546875" style="365" hidden="1"/>
    <col min="7524" max="7525" width="15.85546875" style="365" hidden="1"/>
    <col min="7526" max="7531" width="16.140625" style="365" hidden="1"/>
    <col min="7532" max="7532" width="6.140625" style="365" hidden="1"/>
    <col min="7533" max="7533" width="3" style="365" hidden="1"/>
    <col min="7534" max="7773" width="8.5703125" style="365" hidden="1"/>
    <col min="7774" max="7779" width="14.85546875" style="365" hidden="1"/>
    <col min="7780" max="7781" width="15.85546875" style="365" hidden="1"/>
    <col min="7782" max="7787" width="16.140625" style="365" hidden="1"/>
    <col min="7788" max="7788" width="6.140625" style="365" hidden="1"/>
    <col min="7789" max="7789" width="3" style="365" hidden="1"/>
    <col min="7790" max="8029" width="8.5703125" style="365" hidden="1"/>
    <col min="8030" max="8035" width="14.85546875" style="365" hidden="1"/>
    <col min="8036" max="8037" width="15.85546875" style="365" hidden="1"/>
    <col min="8038" max="8043" width="16.140625" style="365" hidden="1"/>
    <col min="8044" max="8044" width="6.140625" style="365" hidden="1"/>
    <col min="8045" max="8045" width="3" style="365" hidden="1"/>
    <col min="8046" max="8285" width="8.5703125" style="365" hidden="1"/>
    <col min="8286" max="8291" width="14.85546875" style="365" hidden="1"/>
    <col min="8292" max="8293" width="15.85546875" style="365" hidden="1"/>
    <col min="8294" max="8299" width="16.140625" style="365" hidden="1"/>
    <col min="8300" max="8300" width="6.140625" style="365" hidden="1"/>
    <col min="8301" max="8301" width="3" style="365" hidden="1"/>
    <col min="8302" max="8541" width="8.5703125" style="365" hidden="1"/>
    <col min="8542" max="8547" width="14.85546875" style="365" hidden="1"/>
    <col min="8548" max="8549" width="15.85546875" style="365" hidden="1"/>
    <col min="8550" max="8555" width="16.140625" style="365" hidden="1"/>
    <col min="8556" max="8556" width="6.140625" style="365" hidden="1"/>
    <col min="8557" max="8557" width="3" style="365" hidden="1"/>
    <col min="8558" max="8797" width="8.5703125" style="365" hidden="1"/>
    <col min="8798" max="8803" width="14.85546875" style="365" hidden="1"/>
    <col min="8804" max="8805" width="15.85546875" style="365" hidden="1"/>
    <col min="8806" max="8811" width="16.140625" style="365" hidden="1"/>
    <col min="8812" max="8812" width="6.140625" style="365" hidden="1"/>
    <col min="8813" max="8813" width="3" style="365" hidden="1"/>
    <col min="8814" max="9053" width="8.5703125" style="365" hidden="1"/>
    <col min="9054" max="9059" width="14.85546875" style="365" hidden="1"/>
    <col min="9060" max="9061" width="15.85546875" style="365" hidden="1"/>
    <col min="9062" max="9067" width="16.140625" style="365" hidden="1"/>
    <col min="9068" max="9068" width="6.140625" style="365" hidden="1"/>
    <col min="9069" max="9069" width="3" style="365" hidden="1"/>
    <col min="9070" max="9309" width="8.5703125" style="365" hidden="1"/>
    <col min="9310" max="9315" width="14.85546875" style="365" hidden="1"/>
    <col min="9316" max="9317" width="15.85546875" style="365" hidden="1"/>
    <col min="9318" max="9323" width="16.140625" style="365" hidden="1"/>
    <col min="9324" max="9324" width="6.140625" style="365" hidden="1"/>
    <col min="9325" max="9325" width="3" style="365" hidden="1"/>
    <col min="9326" max="9565" width="8.5703125" style="365" hidden="1"/>
    <col min="9566" max="9571" width="14.85546875" style="365" hidden="1"/>
    <col min="9572" max="9573" width="15.85546875" style="365" hidden="1"/>
    <col min="9574" max="9579" width="16.140625" style="365" hidden="1"/>
    <col min="9580" max="9580" width="6.140625" style="365" hidden="1"/>
    <col min="9581" max="9581" width="3" style="365" hidden="1"/>
    <col min="9582" max="9821" width="8.5703125" style="365" hidden="1"/>
    <col min="9822" max="9827" width="14.85546875" style="365" hidden="1"/>
    <col min="9828" max="9829" width="15.85546875" style="365" hidden="1"/>
    <col min="9830" max="9835" width="16.140625" style="365" hidden="1"/>
    <col min="9836" max="9836" width="6.140625" style="365" hidden="1"/>
    <col min="9837" max="9837" width="3" style="365" hidden="1"/>
    <col min="9838" max="10077" width="8.5703125" style="365" hidden="1"/>
    <col min="10078" max="10083" width="14.85546875" style="365" hidden="1"/>
    <col min="10084" max="10085" width="15.85546875" style="365" hidden="1"/>
    <col min="10086" max="10091" width="16.140625" style="365" hidden="1"/>
    <col min="10092" max="10092" width="6.140625" style="365" hidden="1"/>
    <col min="10093" max="10093" width="3" style="365" hidden="1"/>
    <col min="10094" max="10333" width="8.5703125" style="365" hidden="1"/>
    <col min="10334" max="10339" width="14.85546875" style="365" hidden="1"/>
    <col min="10340" max="10341" width="15.85546875" style="365" hidden="1"/>
    <col min="10342" max="10347" width="16.140625" style="365" hidden="1"/>
    <col min="10348" max="10348" width="6.140625" style="365" hidden="1"/>
    <col min="10349" max="10349" width="3" style="365" hidden="1"/>
    <col min="10350" max="10589" width="8.5703125" style="365" hidden="1"/>
    <col min="10590" max="10595" width="14.85546875" style="365" hidden="1"/>
    <col min="10596" max="10597" width="15.85546875" style="365" hidden="1"/>
    <col min="10598" max="10603" width="16.140625" style="365" hidden="1"/>
    <col min="10604" max="10604" width="6.140625" style="365" hidden="1"/>
    <col min="10605" max="10605" width="3" style="365" hidden="1"/>
    <col min="10606" max="10845" width="8.5703125" style="365" hidden="1"/>
    <col min="10846" max="10851" width="14.85546875" style="365" hidden="1"/>
    <col min="10852" max="10853" width="15.85546875" style="365" hidden="1"/>
    <col min="10854" max="10859" width="16.140625" style="365" hidden="1"/>
    <col min="10860" max="10860" width="6.140625" style="365" hidden="1"/>
    <col min="10861" max="10861" width="3" style="365" hidden="1"/>
    <col min="10862" max="11101" width="8.5703125" style="365" hidden="1"/>
    <col min="11102" max="11107" width="14.85546875" style="365" hidden="1"/>
    <col min="11108" max="11109" width="15.85546875" style="365" hidden="1"/>
    <col min="11110" max="11115" width="16.140625" style="365" hidden="1"/>
    <col min="11116" max="11116" width="6.140625" style="365" hidden="1"/>
    <col min="11117" max="11117" width="3" style="365" hidden="1"/>
    <col min="11118" max="11357" width="8.5703125" style="365" hidden="1"/>
    <col min="11358" max="11363" width="14.85546875" style="365" hidden="1"/>
    <col min="11364" max="11365" width="15.85546875" style="365" hidden="1"/>
    <col min="11366" max="11371" width="16.140625" style="365" hidden="1"/>
    <col min="11372" max="11372" width="6.140625" style="365" hidden="1"/>
    <col min="11373" max="11373" width="3" style="365" hidden="1"/>
    <col min="11374" max="11613" width="8.5703125" style="365" hidden="1"/>
    <col min="11614" max="11619" width="14.85546875" style="365" hidden="1"/>
    <col min="11620" max="11621" width="15.85546875" style="365" hidden="1"/>
    <col min="11622" max="11627" width="16.140625" style="365" hidden="1"/>
    <col min="11628" max="11628" width="6.140625" style="365" hidden="1"/>
    <col min="11629" max="11629" width="3" style="365" hidden="1"/>
    <col min="11630" max="11869" width="8.5703125" style="365" hidden="1"/>
    <col min="11870" max="11875" width="14.85546875" style="365" hidden="1"/>
    <col min="11876" max="11877" width="15.85546875" style="365" hidden="1"/>
    <col min="11878" max="11883" width="16.140625" style="365" hidden="1"/>
    <col min="11884" max="11884" width="6.140625" style="365" hidden="1"/>
    <col min="11885" max="11885" width="3" style="365" hidden="1"/>
    <col min="11886" max="12125" width="8.5703125" style="365" hidden="1"/>
    <col min="12126" max="12131" width="14.85546875" style="365" hidden="1"/>
    <col min="12132" max="12133" width="15.85546875" style="365" hidden="1"/>
    <col min="12134" max="12139" width="16.140625" style="365" hidden="1"/>
    <col min="12140" max="12140" width="6.140625" style="365" hidden="1"/>
    <col min="12141" max="12141" width="3" style="365" hidden="1"/>
    <col min="12142" max="12381" width="8.5703125" style="365" hidden="1"/>
    <col min="12382" max="12387" width="14.85546875" style="365" hidden="1"/>
    <col min="12388" max="12389" width="15.85546875" style="365" hidden="1"/>
    <col min="12390" max="12395" width="16.140625" style="365" hidden="1"/>
    <col min="12396" max="12396" width="6.140625" style="365" hidden="1"/>
    <col min="12397" max="12397" width="3" style="365" hidden="1"/>
    <col min="12398" max="12637" width="8.5703125" style="365" hidden="1"/>
    <col min="12638" max="12643" width="14.85546875" style="365" hidden="1"/>
    <col min="12644" max="12645" width="15.85546875" style="365" hidden="1"/>
    <col min="12646" max="12651" width="16.140625" style="365" hidden="1"/>
    <col min="12652" max="12652" width="6.140625" style="365" hidden="1"/>
    <col min="12653" max="12653" width="3" style="365" hidden="1"/>
    <col min="12654" max="12893" width="8.5703125" style="365" hidden="1"/>
    <col min="12894" max="12899" width="14.85546875" style="365" hidden="1"/>
    <col min="12900" max="12901" width="15.85546875" style="365" hidden="1"/>
    <col min="12902" max="12907" width="16.140625" style="365" hidden="1"/>
    <col min="12908" max="12908" width="6.140625" style="365" hidden="1"/>
    <col min="12909" max="12909" width="3" style="365" hidden="1"/>
    <col min="12910" max="13149" width="8.5703125" style="365" hidden="1"/>
    <col min="13150" max="13155" width="14.85546875" style="365" hidden="1"/>
    <col min="13156" max="13157" width="15.85546875" style="365" hidden="1"/>
    <col min="13158" max="13163" width="16.140625" style="365" hidden="1"/>
    <col min="13164" max="13164" width="6.140625" style="365" hidden="1"/>
    <col min="13165" max="13165" width="3" style="365" hidden="1"/>
    <col min="13166" max="13405" width="8.5703125" style="365" hidden="1"/>
    <col min="13406" max="13411" width="14.85546875" style="365" hidden="1"/>
    <col min="13412" max="13413" width="15.85546875" style="365" hidden="1"/>
    <col min="13414" max="13419" width="16.140625" style="365" hidden="1"/>
    <col min="13420" max="13420" width="6.140625" style="365" hidden="1"/>
    <col min="13421" max="13421" width="3" style="365" hidden="1"/>
    <col min="13422" max="13661" width="8.5703125" style="365" hidden="1"/>
    <col min="13662" max="13667" width="14.85546875" style="365" hidden="1"/>
    <col min="13668" max="13669" width="15.85546875" style="365" hidden="1"/>
    <col min="13670" max="13675" width="16.140625" style="365" hidden="1"/>
    <col min="13676" max="13676" width="6.140625" style="365" hidden="1"/>
    <col min="13677" max="13677" width="3" style="365" hidden="1"/>
    <col min="13678" max="13917" width="8.5703125" style="365" hidden="1"/>
    <col min="13918" max="13923" width="14.85546875" style="365" hidden="1"/>
    <col min="13924" max="13925" width="15.85546875" style="365" hidden="1"/>
    <col min="13926" max="13931" width="16.140625" style="365" hidden="1"/>
    <col min="13932" max="13932" width="6.140625" style="365" hidden="1"/>
    <col min="13933" max="13933" width="3" style="365" hidden="1"/>
    <col min="13934" max="14173" width="8.5703125" style="365" hidden="1"/>
    <col min="14174" max="14179" width="14.85546875" style="365" hidden="1"/>
    <col min="14180" max="14181" width="15.85546875" style="365" hidden="1"/>
    <col min="14182" max="14187" width="16.140625" style="365" hidden="1"/>
    <col min="14188" max="14188" width="6.140625" style="365" hidden="1"/>
    <col min="14189" max="14189" width="3" style="365" hidden="1"/>
    <col min="14190" max="14429" width="8.5703125" style="365" hidden="1"/>
    <col min="14430" max="14435" width="14.85546875" style="365" hidden="1"/>
    <col min="14436" max="14437" width="15.85546875" style="365" hidden="1"/>
    <col min="14438" max="14443" width="16.140625" style="365" hidden="1"/>
    <col min="14444" max="14444" width="6.140625" style="365" hidden="1"/>
    <col min="14445" max="14445" width="3" style="365" hidden="1"/>
    <col min="14446" max="14685" width="8.5703125" style="365" hidden="1"/>
    <col min="14686" max="14691" width="14.85546875" style="365" hidden="1"/>
    <col min="14692" max="14693" width="15.85546875" style="365" hidden="1"/>
    <col min="14694" max="14699" width="16.140625" style="365" hidden="1"/>
    <col min="14700" max="14700" width="6.140625" style="365" hidden="1"/>
    <col min="14701" max="14701" width="3" style="365" hidden="1"/>
    <col min="14702" max="14941" width="8.5703125" style="365" hidden="1"/>
    <col min="14942" max="14947" width="14.85546875" style="365" hidden="1"/>
    <col min="14948" max="14949" width="15.85546875" style="365" hidden="1"/>
    <col min="14950" max="14955" width="16.140625" style="365" hidden="1"/>
    <col min="14956" max="14956" width="6.140625" style="365" hidden="1"/>
    <col min="14957" max="14957" width="3" style="365" hidden="1"/>
    <col min="14958" max="15197" width="8.5703125" style="365" hidden="1"/>
    <col min="15198" max="15203" width="14.85546875" style="365" hidden="1"/>
    <col min="15204" max="15205" width="15.85546875" style="365" hidden="1"/>
    <col min="15206" max="15211" width="16.140625" style="365" hidden="1"/>
    <col min="15212" max="15212" width="6.140625" style="365" hidden="1"/>
    <col min="15213" max="15213" width="3" style="365" hidden="1"/>
    <col min="15214" max="15453" width="8.5703125" style="365" hidden="1"/>
    <col min="15454" max="15459" width="14.85546875" style="365" hidden="1"/>
    <col min="15460" max="15461" width="15.85546875" style="365" hidden="1"/>
    <col min="15462" max="15467" width="16.140625" style="365" hidden="1"/>
    <col min="15468" max="15468" width="6.140625" style="365" hidden="1"/>
    <col min="15469" max="15469" width="3" style="365" hidden="1"/>
    <col min="15470" max="15709" width="8.5703125" style="365" hidden="1"/>
    <col min="15710" max="15715" width="14.85546875" style="365" hidden="1"/>
    <col min="15716" max="15717" width="15.85546875" style="365" hidden="1"/>
    <col min="15718" max="15723" width="16.140625" style="365" hidden="1"/>
    <col min="15724" max="15724" width="6.140625" style="365" hidden="1"/>
    <col min="15725" max="15725" width="3" style="365" hidden="1"/>
    <col min="15726" max="15965" width="8.5703125" style="365" hidden="1"/>
    <col min="15966" max="15971" width="14.85546875" style="365" hidden="1"/>
    <col min="15972" max="15973" width="15.85546875" style="365" hidden="1"/>
    <col min="15974" max="15979" width="16.140625" style="365" hidden="1"/>
    <col min="15980" max="15980" width="6.140625" style="365" hidden="1"/>
    <col min="15981" max="15981" width="3" style="365" hidden="1"/>
    <col min="15982" max="16221" width="8.5703125" style="365" hidden="1"/>
    <col min="16222" max="16227" width="14.85546875" style="365" hidden="1"/>
    <col min="16228" max="16229" width="15.85546875" style="365" hidden="1"/>
    <col min="16230" max="16235" width="16.140625" style="365" hidden="1"/>
    <col min="16236" max="16236" width="6.140625" style="365" hidden="1"/>
    <col min="16237" max="16237" width="3" style="365" hidden="1"/>
    <col min="16238" max="16384" width="8.57031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596</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596</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595</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592</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87" t="s">
        <v>599</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ht="13.5">
      <c r="B44" s="366"/>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ht="13.5">
      <c r="B45" s="366"/>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ht="13.5">
      <c r="B46" s="366"/>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ht="13.5">
      <c r="B47" s="366"/>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590</v>
      </c>
    </row>
    <row r="50" spans="1:109" ht="13.5">
      <c r="B50" s="366"/>
      <c r="G50" s="1281"/>
      <c r="H50" s="1281"/>
      <c r="I50" s="1281"/>
      <c r="J50" s="1281"/>
      <c r="K50" s="375"/>
      <c r="L50" s="375"/>
      <c r="M50" s="374"/>
      <c r="N50" s="374"/>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7" t="s">
        <v>550</v>
      </c>
      <c r="BQ50" s="1277"/>
      <c r="BR50" s="1277"/>
      <c r="BS50" s="1277"/>
      <c r="BT50" s="1277"/>
      <c r="BU50" s="1277"/>
      <c r="BV50" s="1277"/>
      <c r="BW50" s="1277"/>
      <c r="BX50" s="1277" t="s">
        <v>551</v>
      </c>
      <c r="BY50" s="1277"/>
      <c r="BZ50" s="1277"/>
      <c r="CA50" s="1277"/>
      <c r="CB50" s="1277"/>
      <c r="CC50" s="1277"/>
      <c r="CD50" s="1277"/>
      <c r="CE50" s="1277"/>
      <c r="CF50" s="1277" t="s">
        <v>552</v>
      </c>
      <c r="CG50" s="1277"/>
      <c r="CH50" s="1277"/>
      <c r="CI50" s="1277"/>
      <c r="CJ50" s="1277"/>
      <c r="CK50" s="1277"/>
      <c r="CL50" s="1277"/>
      <c r="CM50" s="1277"/>
      <c r="CN50" s="1277" t="s">
        <v>553</v>
      </c>
      <c r="CO50" s="1277"/>
      <c r="CP50" s="1277"/>
      <c r="CQ50" s="1277"/>
      <c r="CR50" s="1277"/>
      <c r="CS50" s="1277"/>
      <c r="CT50" s="1277"/>
      <c r="CU50" s="1277"/>
      <c r="CV50" s="1277" t="s">
        <v>554</v>
      </c>
      <c r="CW50" s="1277"/>
      <c r="CX50" s="1277"/>
      <c r="CY50" s="1277"/>
      <c r="CZ50" s="1277"/>
      <c r="DA50" s="1277"/>
      <c r="DB50" s="1277"/>
      <c r="DC50" s="1277"/>
    </row>
    <row r="51" spans="1:109" ht="13.5" customHeight="1">
      <c r="B51" s="366"/>
      <c r="G51" s="1286"/>
      <c r="H51" s="1286"/>
      <c r="I51" s="1297"/>
      <c r="J51" s="1297"/>
      <c r="K51" s="1282"/>
      <c r="L51" s="1282"/>
      <c r="M51" s="1282"/>
      <c r="N51" s="1282"/>
      <c r="AM51" s="373"/>
      <c r="AN51" s="1278" t="s">
        <v>589</v>
      </c>
      <c r="AO51" s="1278"/>
      <c r="AP51" s="1278"/>
      <c r="AQ51" s="1278"/>
      <c r="AR51" s="1278"/>
      <c r="AS51" s="1278"/>
      <c r="AT51" s="1278"/>
      <c r="AU51" s="1278"/>
      <c r="AV51" s="1278"/>
      <c r="AW51" s="1278"/>
      <c r="AX51" s="1278"/>
      <c r="AY51" s="1278"/>
      <c r="AZ51" s="1278"/>
      <c r="BA51" s="1278"/>
      <c r="BB51" s="1278" t="s">
        <v>587</v>
      </c>
      <c r="BC51" s="1278"/>
      <c r="BD51" s="1278"/>
      <c r="BE51" s="1278"/>
      <c r="BF51" s="1278"/>
      <c r="BG51" s="1278"/>
      <c r="BH51" s="1278"/>
      <c r="BI51" s="1278"/>
      <c r="BJ51" s="1278"/>
      <c r="BK51" s="1278"/>
      <c r="BL51" s="1278"/>
      <c r="BM51" s="1278"/>
      <c r="BN51" s="1278"/>
      <c r="BO51" s="1278"/>
      <c r="BP51" s="1296"/>
      <c r="BQ51" s="1275"/>
      <c r="BR51" s="1275"/>
      <c r="BS51" s="1275"/>
      <c r="BT51" s="1275"/>
      <c r="BU51" s="1275"/>
      <c r="BV51" s="1275"/>
      <c r="BW51" s="1275"/>
      <c r="BX51" s="1296"/>
      <c r="BY51" s="1275"/>
      <c r="BZ51" s="1275"/>
      <c r="CA51" s="1275"/>
      <c r="CB51" s="1275"/>
      <c r="CC51" s="1275"/>
      <c r="CD51" s="1275"/>
      <c r="CE51" s="1275"/>
      <c r="CF51" s="1275">
        <v>34.5</v>
      </c>
      <c r="CG51" s="1275"/>
      <c r="CH51" s="1275"/>
      <c r="CI51" s="1275"/>
      <c r="CJ51" s="1275"/>
      <c r="CK51" s="1275"/>
      <c r="CL51" s="1275"/>
      <c r="CM51" s="1275"/>
      <c r="CN51" s="1275">
        <v>38.700000000000003</v>
      </c>
      <c r="CO51" s="1275"/>
      <c r="CP51" s="1275"/>
      <c r="CQ51" s="1275"/>
      <c r="CR51" s="1275"/>
      <c r="CS51" s="1275"/>
      <c r="CT51" s="1275"/>
      <c r="CU51" s="1275"/>
      <c r="CV51" s="1275">
        <v>12.4</v>
      </c>
      <c r="CW51" s="1275"/>
      <c r="CX51" s="1275"/>
      <c r="CY51" s="1275"/>
      <c r="CZ51" s="1275"/>
      <c r="DA51" s="1275"/>
      <c r="DB51" s="1275"/>
      <c r="DC51" s="1275"/>
    </row>
    <row r="52" spans="1:109" ht="13.5">
      <c r="B52" s="366"/>
      <c r="G52" s="1286"/>
      <c r="H52" s="1286"/>
      <c r="I52" s="1297"/>
      <c r="J52" s="1297"/>
      <c r="K52" s="1282"/>
      <c r="L52" s="1282"/>
      <c r="M52" s="1282"/>
      <c r="N52" s="1282"/>
      <c r="AM52" s="37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c r="A53" s="381"/>
      <c r="B53" s="366"/>
      <c r="G53" s="1286"/>
      <c r="H53" s="1286"/>
      <c r="I53" s="1281"/>
      <c r="J53" s="1281"/>
      <c r="K53" s="1282"/>
      <c r="L53" s="1282"/>
      <c r="M53" s="1282"/>
      <c r="N53" s="1282"/>
      <c r="AM53" s="373"/>
      <c r="AN53" s="1278"/>
      <c r="AO53" s="1278"/>
      <c r="AP53" s="1278"/>
      <c r="AQ53" s="1278"/>
      <c r="AR53" s="1278"/>
      <c r="AS53" s="1278"/>
      <c r="AT53" s="1278"/>
      <c r="AU53" s="1278"/>
      <c r="AV53" s="1278"/>
      <c r="AW53" s="1278"/>
      <c r="AX53" s="1278"/>
      <c r="AY53" s="1278"/>
      <c r="AZ53" s="1278"/>
      <c r="BA53" s="1278"/>
      <c r="BB53" s="1278" t="s">
        <v>594</v>
      </c>
      <c r="BC53" s="1278"/>
      <c r="BD53" s="1278"/>
      <c r="BE53" s="1278"/>
      <c r="BF53" s="1278"/>
      <c r="BG53" s="1278"/>
      <c r="BH53" s="1278"/>
      <c r="BI53" s="1278"/>
      <c r="BJ53" s="1278"/>
      <c r="BK53" s="1278"/>
      <c r="BL53" s="1278"/>
      <c r="BM53" s="1278"/>
      <c r="BN53" s="1278"/>
      <c r="BO53" s="1278"/>
      <c r="BP53" s="1296"/>
      <c r="BQ53" s="1275"/>
      <c r="BR53" s="1275"/>
      <c r="BS53" s="1275"/>
      <c r="BT53" s="1275"/>
      <c r="BU53" s="1275"/>
      <c r="BV53" s="1275"/>
      <c r="BW53" s="1275"/>
      <c r="BX53" s="1296"/>
      <c r="BY53" s="1275"/>
      <c r="BZ53" s="1275"/>
      <c r="CA53" s="1275"/>
      <c r="CB53" s="1275"/>
      <c r="CC53" s="1275"/>
      <c r="CD53" s="1275"/>
      <c r="CE53" s="1275"/>
      <c r="CF53" s="1275">
        <v>54.8</v>
      </c>
      <c r="CG53" s="1275"/>
      <c r="CH53" s="1275"/>
      <c r="CI53" s="1275"/>
      <c r="CJ53" s="1275"/>
      <c r="CK53" s="1275"/>
      <c r="CL53" s="1275"/>
      <c r="CM53" s="1275"/>
      <c r="CN53" s="1275">
        <v>54.1</v>
      </c>
      <c r="CO53" s="1275"/>
      <c r="CP53" s="1275"/>
      <c r="CQ53" s="1275"/>
      <c r="CR53" s="1275"/>
      <c r="CS53" s="1275"/>
      <c r="CT53" s="1275"/>
      <c r="CU53" s="1275"/>
      <c r="CV53" s="1275">
        <v>56</v>
      </c>
      <c r="CW53" s="1275"/>
      <c r="CX53" s="1275"/>
      <c r="CY53" s="1275"/>
      <c r="CZ53" s="1275"/>
      <c r="DA53" s="1275"/>
      <c r="DB53" s="1275"/>
      <c r="DC53" s="1275"/>
    </row>
    <row r="54" spans="1:109" ht="13.5">
      <c r="A54" s="381"/>
      <c r="B54" s="366"/>
      <c r="G54" s="1286"/>
      <c r="H54" s="1286"/>
      <c r="I54" s="1281"/>
      <c r="J54" s="1281"/>
      <c r="K54" s="1282"/>
      <c r="L54" s="1282"/>
      <c r="M54" s="1282"/>
      <c r="N54" s="1282"/>
      <c r="AM54" s="37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c r="A55" s="381"/>
      <c r="B55" s="366"/>
      <c r="G55" s="1281"/>
      <c r="H55" s="1281"/>
      <c r="I55" s="1281"/>
      <c r="J55" s="1281"/>
      <c r="K55" s="1282"/>
      <c r="L55" s="1282"/>
      <c r="M55" s="1282"/>
      <c r="N55" s="1282"/>
      <c r="AN55" s="1277" t="s">
        <v>588</v>
      </c>
      <c r="AO55" s="1277"/>
      <c r="AP55" s="1277"/>
      <c r="AQ55" s="1277"/>
      <c r="AR55" s="1277"/>
      <c r="AS55" s="1277"/>
      <c r="AT55" s="1277"/>
      <c r="AU55" s="1277"/>
      <c r="AV55" s="1277"/>
      <c r="AW55" s="1277"/>
      <c r="AX55" s="1277"/>
      <c r="AY55" s="1277"/>
      <c r="AZ55" s="1277"/>
      <c r="BA55" s="1277"/>
      <c r="BB55" s="1278" t="s">
        <v>587</v>
      </c>
      <c r="BC55" s="1278"/>
      <c r="BD55" s="1278"/>
      <c r="BE55" s="1278"/>
      <c r="BF55" s="1278"/>
      <c r="BG55" s="1278"/>
      <c r="BH55" s="1278"/>
      <c r="BI55" s="1278"/>
      <c r="BJ55" s="1278"/>
      <c r="BK55" s="1278"/>
      <c r="BL55" s="1278"/>
      <c r="BM55" s="1278"/>
      <c r="BN55" s="1278"/>
      <c r="BO55" s="1278"/>
      <c r="BP55" s="1296"/>
      <c r="BQ55" s="1275"/>
      <c r="BR55" s="1275"/>
      <c r="BS55" s="1275"/>
      <c r="BT55" s="1275"/>
      <c r="BU55" s="1275"/>
      <c r="BV55" s="1275"/>
      <c r="BW55" s="1275"/>
      <c r="BX55" s="1296"/>
      <c r="BY55" s="1275"/>
      <c r="BZ55" s="1275"/>
      <c r="CA55" s="1275"/>
      <c r="CB55" s="1275"/>
      <c r="CC55" s="1275"/>
      <c r="CD55" s="1275"/>
      <c r="CE55" s="1275"/>
      <c r="CF55" s="1275">
        <v>0</v>
      </c>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ht="13.5">
      <c r="A56" s="381"/>
      <c r="B56" s="366"/>
      <c r="G56" s="1281"/>
      <c r="H56" s="1281"/>
      <c r="I56" s="1281"/>
      <c r="J56" s="1281"/>
      <c r="K56" s="1282"/>
      <c r="L56" s="1282"/>
      <c r="M56" s="1282"/>
      <c r="N56" s="1282"/>
      <c r="AN56" s="1277"/>
      <c r="AO56" s="1277"/>
      <c r="AP56" s="1277"/>
      <c r="AQ56" s="1277"/>
      <c r="AR56" s="1277"/>
      <c r="AS56" s="1277"/>
      <c r="AT56" s="1277"/>
      <c r="AU56" s="1277"/>
      <c r="AV56" s="1277"/>
      <c r="AW56" s="1277"/>
      <c r="AX56" s="1277"/>
      <c r="AY56" s="1277"/>
      <c r="AZ56" s="1277"/>
      <c r="BA56" s="1277"/>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c r="B57" s="387"/>
      <c r="G57" s="1281"/>
      <c r="H57" s="1281"/>
      <c r="I57" s="1279"/>
      <c r="J57" s="1279"/>
      <c r="K57" s="1282"/>
      <c r="L57" s="1282"/>
      <c r="M57" s="1282"/>
      <c r="N57" s="1282"/>
      <c r="AM57" s="365"/>
      <c r="AN57" s="1277"/>
      <c r="AO57" s="1277"/>
      <c r="AP57" s="1277"/>
      <c r="AQ57" s="1277"/>
      <c r="AR57" s="1277"/>
      <c r="AS57" s="1277"/>
      <c r="AT57" s="1277"/>
      <c r="AU57" s="1277"/>
      <c r="AV57" s="1277"/>
      <c r="AW57" s="1277"/>
      <c r="AX57" s="1277"/>
      <c r="AY57" s="1277"/>
      <c r="AZ57" s="1277"/>
      <c r="BA57" s="1277"/>
      <c r="BB57" s="1278" t="s">
        <v>594</v>
      </c>
      <c r="BC57" s="1278"/>
      <c r="BD57" s="1278"/>
      <c r="BE57" s="1278"/>
      <c r="BF57" s="1278"/>
      <c r="BG57" s="1278"/>
      <c r="BH57" s="1278"/>
      <c r="BI57" s="1278"/>
      <c r="BJ57" s="1278"/>
      <c r="BK57" s="1278"/>
      <c r="BL57" s="1278"/>
      <c r="BM57" s="1278"/>
      <c r="BN57" s="1278"/>
      <c r="BO57" s="1278"/>
      <c r="BP57" s="1296"/>
      <c r="BQ57" s="1275"/>
      <c r="BR57" s="1275"/>
      <c r="BS57" s="1275"/>
      <c r="BT57" s="1275"/>
      <c r="BU57" s="1275"/>
      <c r="BV57" s="1275"/>
      <c r="BW57" s="1275"/>
      <c r="BX57" s="1296"/>
      <c r="BY57" s="1275"/>
      <c r="BZ57" s="1275"/>
      <c r="CA57" s="1275"/>
      <c r="CB57" s="1275"/>
      <c r="CC57" s="1275"/>
      <c r="CD57" s="1275"/>
      <c r="CE57" s="1275"/>
      <c r="CF57" s="1275">
        <v>54.2</v>
      </c>
      <c r="CG57" s="1275"/>
      <c r="CH57" s="1275"/>
      <c r="CI57" s="1275"/>
      <c r="CJ57" s="1275"/>
      <c r="CK57" s="1275"/>
      <c r="CL57" s="1275"/>
      <c r="CM57" s="1275"/>
      <c r="CN57" s="1275">
        <v>56.3</v>
      </c>
      <c r="CO57" s="1275"/>
      <c r="CP57" s="1275"/>
      <c r="CQ57" s="1275"/>
      <c r="CR57" s="1275"/>
      <c r="CS57" s="1275"/>
      <c r="CT57" s="1275"/>
      <c r="CU57" s="1275"/>
      <c r="CV57" s="1275">
        <v>56.7</v>
      </c>
      <c r="CW57" s="1275"/>
      <c r="CX57" s="1275"/>
      <c r="CY57" s="1275"/>
      <c r="CZ57" s="1275"/>
      <c r="DA57" s="1275"/>
      <c r="DB57" s="1275"/>
      <c r="DC57" s="1275"/>
      <c r="DD57" s="392"/>
      <c r="DE57" s="387"/>
    </row>
    <row r="58" spans="1:109" s="381" customFormat="1" ht="13.5">
      <c r="A58" s="365"/>
      <c r="B58" s="387"/>
      <c r="G58" s="1281"/>
      <c r="H58" s="1281"/>
      <c r="I58" s="1279"/>
      <c r="J58" s="1279"/>
      <c r="K58" s="1282"/>
      <c r="L58" s="1282"/>
      <c r="M58" s="1282"/>
      <c r="N58" s="1282"/>
      <c r="AM58" s="365"/>
      <c r="AN58" s="1277"/>
      <c r="AO58" s="1277"/>
      <c r="AP58" s="1277"/>
      <c r="AQ58" s="1277"/>
      <c r="AR58" s="1277"/>
      <c r="AS58" s="1277"/>
      <c r="AT58" s="1277"/>
      <c r="AU58" s="1277"/>
      <c r="AV58" s="1277"/>
      <c r="AW58" s="1277"/>
      <c r="AX58" s="1277"/>
      <c r="AY58" s="1277"/>
      <c r="AZ58" s="1277"/>
      <c r="BA58" s="1277"/>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593</v>
      </c>
    </row>
    <row r="64" spans="1:109" ht="13.5">
      <c r="B64" s="366"/>
      <c r="G64" s="382"/>
      <c r="I64" s="384"/>
      <c r="J64" s="384"/>
      <c r="K64" s="384"/>
      <c r="L64" s="384"/>
      <c r="M64" s="384"/>
      <c r="N64" s="383"/>
      <c r="AM64" s="382"/>
      <c r="AN64" s="382" t="s">
        <v>592</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87" t="s">
        <v>591</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ht="13.5">
      <c r="B66" s="366"/>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ht="13.5">
      <c r="B67" s="366"/>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ht="13.5">
      <c r="B68" s="366"/>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ht="13.5">
      <c r="B69" s="366"/>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590</v>
      </c>
    </row>
    <row r="72" spans="2:107" ht="13.5">
      <c r="B72" s="366"/>
      <c r="G72" s="1281"/>
      <c r="H72" s="1281"/>
      <c r="I72" s="1281"/>
      <c r="J72" s="1281"/>
      <c r="K72" s="375"/>
      <c r="L72" s="375"/>
      <c r="M72" s="374"/>
      <c r="N72" s="374"/>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7" t="s">
        <v>550</v>
      </c>
      <c r="BQ72" s="1277"/>
      <c r="BR72" s="1277"/>
      <c r="BS72" s="1277"/>
      <c r="BT72" s="1277"/>
      <c r="BU72" s="1277"/>
      <c r="BV72" s="1277"/>
      <c r="BW72" s="1277"/>
      <c r="BX72" s="1277" t="s">
        <v>551</v>
      </c>
      <c r="BY72" s="1277"/>
      <c r="BZ72" s="1277"/>
      <c r="CA72" s="1277"/>
      <c r="CB72" s="1277"/>
      <c r="CC72" s="1277"/>
      <c r="CD72" s="1277"/>
      <c r="CE72" s="1277"/>
      <c r="CF72" s="1277" t="s">
        <v>552</v>
      </c>
      <c r="CG72" s="1277"/>
      <c r="CH72" s="1277"/>
      <c r="CI72" s="1277"/>
      <c r="CJ72" s="1277"/>
      <c r="CK72" s="1277"/>
      <c r="CL72" s="1277"/>
      <c r="CM72" s="1277"/>
      <c r="CN72" s="1277" t="s">
        <v>553</v>
      </c>
      <c r="CO72" s="1277"/>
      <c r="CP72" s="1277"/>
      <c r="CQ72" s="1277"/>
      <c r="CR72" s="1277"/>
      <c r="CS72" s="1277"/>
      <c r="CT72" s="1277"/>
      <c r="CU72" s="1277"/>
      <c r="CV72" s="1277" t="s">
        <v>554</v>
      </c>
      <c r="CW72" s="1277"/>
      <c r="CX72" s="1277"/>
      <c r="CY72" s="1277"/>
      <c r="CZ72" s="1277"/>
      <c r="DA72" s="1277"/>
      <c r="DB72" s="1277"/>
      <c r="DC72" s="1277"/>
    </row>
    <row r="73" spans="2:107" ht="13.5">
      <c r="B73" s="366"/>
      <c r="G73" s="1286"/>
      <c r="H73" s="1286"/>
      <c r="I73" s="1286"/>
      <c r="J73" s="1286"/>
      <c r="K73" s="1276"/>
      <c r="L73" s="1276"/>
      <c r="M73" s="1276"/>
      <c r="N73" s="1276"/>
      <c r="AM73" s="373"/>
      <c r="AN73" s="1278" t="s">
        <v>589</v>
      </c>
      <c r="AO73" s="1278"/>
      <c r="AP73" s="1278"/>
      <c r="AQ73" s="1278"/>
      <c r="AR73" s="1278"/>
      <c r="AS73" s="1278"/>
      <c r="AT73" s="1278"/>
      <c r="AU73" s="1278"/>
      <c r="AV73" s="1278"/>
      <c r="AW73" s="1278"/>
      <c r="AX73" s="1278"/>
      <c r="AY73" s="1278"/>
      <c r="AZ73" s="1278"/>
      <c r="BA73" s="1278"/>
      <c r="BB73" s="1278" t="s">
        <v>587</v>
      </c>
      <c r="BC73" s="1278"/>
      <c r="BD73" s="1278"/>
      <c r="BE73" s="1278"/>
      <c r="BF73" s="1278"/>
      <c r="BG73" s="1278"/>
      <c r="BH73" s="1278"/>
      <c r="BI73" s="1278"/>
      <c r="BJ73" s="1278"/>
      <c r="BK73" s="1278"/>
      <c r="BL73" s="1278"/>
      <c r="BM73" s="1278"/>
      <c r="BN73" s="1278"/>
      <c r="BO73" s="1278"/>
      <c r="BP73" s="1275">
        <v>38</v>
      </c>
      <c r="BQ73" s="1275"/>
      <c r="BR73" s="1275"/>
      <c r="BS73" s="1275"/>
      <c r="BT73" s="1275"/>
      <c r="BU73" s="1275"/>
      <c r="BV73" s="1275"/>
      <c r="BW73" s="1275"/>
      <c r="BX73" s="1275">
        <v>42.9</v>
      </c>
      <c r="BY73" s="1275"/>
      <c r="BZ73" s="1275"/>
      <c r="CA73" s="1275"/>
      <c r="CB73" s="1275"/>
      <c r="CC73" s="1275"/>
      <c r="CD73" s="1275"/>
      <c r="CE73" s="1275"/>
      <c r="CF73" s="1275">
        <v>34.5</v>
      </c>
      <c r="CG73" s="1275"/>
      <c r="CH73" s="1275"/>
      <c r="CI73" s="1275"/>
      <c r="CJ73" s="1275"/>
      <c r="CK73" s="1275"/>
      <c r="CL73" s="1275"/>
      <c r="CM73" s="1275"/>
      <c r="CN73" s="1275">
        <v>38.700000000000003</v>
      </c>
      <c r="CO73" s="1275"/>
      <c r="CP73" s="1275"/>
      <c r="CQ73" s="1275"/>
      <c r="CR73" s="1275"/>
      <c r="CS73" s="1275"/>
      <c r="CT73" s="1275"/>
      <c r="CU73" s="1275"/>
      <c r="CV73" s="1275">
        <v>12.4</v>
      </c>
      <c r="CW73" s="1275"/>
      <c r="CX73" s="1275"/>
      <c r="CY73" s="1275"/>
      <c r="CZ73" s="1275"/>
      <c r="DA73" s="1275"/>
      <c r="DB73" s="1275"/>
      <c r="DC73" s="1275"/>
    </row>
    <row r="74" spans="2:107" ht="13.5">
      <c r="B74" s="366"/>
      <c r="G74" s="1286"/>
      <c r="H74" s="1286"/>
      <c r="I74" s="1286"/>
      <c r="J74" s="1286"/>
      <c r="K74" s="1276"/>
      <c r="L74" s="1276"/>
      <c r="M74" s="1276"/>
      <c r="N74" s="1276"/>
      <c r="AM74" s="37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c r="B75" s="366"/>
      <c r="G75" s="1286"/>
      <c r="H75" s="1286"/>
      <c r="I75" s="1281"/>
      <c r="J75" s="1281"/>
      <c r="K75" s="1282"/>
      <c r="L75" s="1282"/>
      <c r="M75" s="1282"/>
      <c r="N75" s="1282"/>
      <c r="AM75" s="373"/>
      <c r="AN75" s="1278"/>
      <c r="AO75" s="1278"/>
      <c r="AP75" s="1278"/>
      <c r="AQ75" s="1278"/>
      <c r="AR75" s="1278"/>
      <c r="AS75" s="1278"/>
      <c r="AT75" s="1278"/>
      <c r="AU75" s="1278"/>
      <c r="AV75" s="1278"/>
      <c r="AW75" s="1278"/>
      <c r="AX75" s="1278"/>
      <c r="AY75" s="1278"/>
      <c r="AZ75" s="1278"/>
      <c r="BA75" s="1278"/>
      <c r="BB75" s="1278" t="s">
        <v>586</v>
      </c>
      <c r="BC75" s="1278"/>
      <c r="BD75" s="1278"/>
      <c r="BE75" s="1278"/>
      <c r="BF75" s="1278"/>
      <c r="BG75" s="1278"/>
      <c r="BH75" s="1278"/>
      <c r="BI75" s="1278"/>
      <c r="BJ75" s="1278"/>
      <c r="BK75" s="1278"/>
      <c r="BL75" s="1278"/>
      <c r="BM75" s="1278"/>
      <c r="BN75" s="1278"/>
      <c r="BO75" s="1278"/>
      <c r="BP75" s="1275">
        <v>14.4</v>
      </c>
      <c r="BQ75" s="1275"/>
      <c r="BR75" s="1275"/>
      <c r="BS75" s="1275"/>
      <c r="BT75" s="1275"/>
      <c r="BU75" s="1275"/>
      <c r="BV75" s="1275"/>
      <c r="BW75" s="1275"/>
      <c r="BX75" s="1275">
        <v>13.2</v>
      </c>
      <c r="BY75" s="1275"/>
      <c r="BZ75" s="1275"/>
      <c r="CA75" s="1275"/>
      <c r="CB75" s="1275"/>
      <c r="CC75" s="1275"/>
      <c r="CD75" s="1275"/>
      <c r="CE75" s="1275"/>
      <c r="CF75" s="1275">
        <v>12.4</v>
      </c>
      <c r="CG75" s="1275"/>
      <c r="CH75" s="1275"/>
      <c r="CI75" s="1275"/>
      <c r="CJ75" s="1275"/>
      <c r="CK75" s="1275"/>
      <c r="CL75" s="1275"/>
      <c r="CM75" s="1275"/>
      <c r="CN75" s="1275">
        <v>12.8</v>
      </c>
      <c r="CO75" s="1275"/>
      <c r="CP75" s="1275"/>
      <c r="CQ75" s="1275"/>
      <c r="CR75" s="1275"/>
      <c r="CS75" s="1275"/>
      <c r="CT75" s="1275"/>
      <c r="CU75" s="1275"/>
      <c r="CV75" s="1275">
        <v>13.5</v>
      </c>
      <c r="CW75" s="1275"/>
      <c r="CX75" s="1275"/>
      <c r="CY75" s="1275"/>
      <c r="CZ75" s="1275"/>
      <c r="DA75" s="1275"/>
      <c r="DB75" s="1275"/>
      <c r="DC75" s="1275"/>
    </row>
    <row r="76" spans="2:107" ht="13.5">
      <c r="B76" s="366"/>
      <c r="G76" s="1286"/>
      <c r="H76" s="1286"/>
      <c r="I76" s="1281"/>
      <c r="J76" s="1281"/>
      <c r="K76" s="1282"/>
      <c r="L76" s="1282"/>
      <c r="M76" s="1282"/>
      <c r="N76" s="1282"/>
      <c r="AM76" s="37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c r="B77" s="366"/>
      <c r="G77" s="1281"/>
      <c r="H77" s="1281"/>
      <c r="I77" s="1281"/>
      <c r="J77" s="1281"/>
      <c r="K77" s="1276"/>
      <c r="L77" s="1276"/>
      <c r="M77" s="1276"/>
      <c r="N77" s="1276"/>
      <c r="AN77" s="1277" t="s">
        <v>588</v>
      </c>
      <c r="AO77" s="1277"/>
      <c r="AP77" s="1277"/>
      <c r="AQ77" s="1277"/>
      <c r="AR77" s="1277"/>
      <c r="AS77" s="1277"/>
      <c r="AT77" s="1277"/>
      <c r="AU77" s="1277"/>
      <c r="AV77" s="1277"/>
      <c r="AW77" s="1277"/>
      <c r="AX77" s="1277"/>
      <c r="AY77" s="1277"/>
      <c r="AZ77" s="1277"/>
      <c r="BA77" s="1277"/>
      <c r="BB77" s="1278" t="s">
        <v>587</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ht="13.5">
      <c r="B78" s="366"/>
      <c r="G78" s="1281"/>
      <c r="H78" s="1281"/>
      <c r="I78" s="1281"/>
      <c r="J78" s="1281"/>
      <c r="K78" s="1276"/>
      <c r="L78" s="1276"/>
      <c r="M78" s="1276"/>
      <c r="N78" s="1276"/>
      <c r="AN78" s="1277"/>
      <c r="AO78" s="1277"/>
      <c r="AP78" s="1277"/>
      <c r="AQ78" s="1277"/>
      <c r="AR78" s="1277"/>
      <c r="AS78" s="1277"/>
      <c r="AT78" s="1277"/>
      <c r="AU78" s="1277"/>
      <c r="AV78" s="1277"/>
      <c r="AW78" s="1277"/>
      <c r="AX78" s="1277"/>
      <c r="AY78" s="1277"/>
      <c r="AZ78" s="1277"/>
      <c r="BA78" s="1277"/>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c r="B79" s="366"/>
      <c r="G79" s="1281"/>
      <c r="H79" s="1281"/>
      <c r="I79" s="1279"/>
      <c r="J79" s="1279"/>
      <c r="K79" s="1280"/>
      <c r="L79" s="1280"/>
      <c r="M79" s="1280"/>
      <c r="N79" s="1280"/>
      <c r="AN79" s="1277"/>
      <c r="AO79" s="1277"/>
      <c r="AP79" s="1277"/>
      <c r="AQ79" s="1277"/>
      <c r="AR79" s="1277"/>
      <c r="AS79" s="1277"/>
      <c r="AT79" s="1277"/>
      <c r="AU79" s="1277"/>
      <c r="AV79" s="1277"/>
      <c r="AW79" s="1277"/>
      <c r="AX79" s="1277"/>
      <c r="AY79" s="1277"/>
      <c r="AZ79" s="1277"/>
      <c r="BA79" s="1277"/>
      <c r="BB79" s="1278" t="s">
        <v>586</v>
      </c>
      <c r="BC79" s="1278"/>
      <c r="BD79" s="1278"/>
      <c r="BE79" s="1278"/>
      <c r="BF79" s="1278"/>
      <c r="BG79" s="1278"/>
      <c r="BH79" s="1278"/>
      <c r="BI79" s="1278"/>
      <c r="BJ79" s="1278"/>
      <c r="BK79" s="1278"/>
      <c r="BL79" s="1278"/>
      <c r="BM79" s="1278"/>
      <c r="BN79" s="1278"/>
      <c r="BO79" s="1278"/>
      <c r="BP79" s="1275">
        <v>9.1999999999999993</v>
      </c>
      <c r="BQ79" s="1275"/>
      <c r="BR79" s="1275"/>
      <c r="BS79" s="1275"/>
      <c r="BT79" s="1275"/>
      <c r="BU79" s="1275"/>
      <c r="BV79" s="1275"/>
      <c r="BW79" s="1275"/>
      <c r="BX79" s="1275">
        <v>8.1999999999999993</v>
      </c>
      <c r="BY79" s="1275"/>
      <c r="BZ79" s="1275"/>
      <c r="CA79" s="1275"/>
      <c r="CB79" s="1275"/>
      <c r="CC79" s="1275"/>
      <c r="CD79" s="1275"/>
      <c r="CE79" s="1275"/>
      <c r="CF79" s="1275">
        <v>7.8</v>
      </c>
      <c r="CG79" s="1275"/>
      <c r="CH79" s="1275"/>
      <c r="CI79" s="1275"/>
      <c r="CJ79" s="1275"/>
      <c r="CK79" s="1275"/>
      <c r="CL79" s="1275"/>
      <c r="CM79" s="1275"/>
      <c r="CN79" s="1275">
        <v>7.4</v>
      </c>
      <c r="CO79" s="1275"/>
      <c r="CP79" s="1275"/>
      <c r="CQ79" s="1275"/>
      <c r="CR79" s="1275"/>
      <c r="CS79" s="1275"/>
      <c r="CT79" s="1275"/>
      <c r="CU79" s="1275"/>
      <c r="CV79" s="1275">
        <v>7.1</v>
      </c>
      <c r="CW79" s="1275"/>
      <c r="CX79" s="1275"/>
      <c r="CY79" s="1275"/>
      <c r="CZ79" s="1275"/>
      <c r="DA79" s="1275"/>
      <c r="DB79" s="1275"/>
      <c r="DC79" s="1275"/>
    </row>
    <row r="80" spans="2:107" ht="13.5">
      <c r="B80" s="366"/>
      <c r="G80" s="1281"/>
      <c r="H80" s="1281"/>
      <c r="I80" s="1279"/>
      <c r="J80" s="1279"/>
      <c r="K80" s="1280"/>
      <c r="L80" s="1280"/>
      <c r="M80" s="1280"/>
      <c r="N80" s="1280"/>
      <c r="AN80" s="1277"/>
      <c r="AO80" s="1277"/>
      <c r="AP80" s="1277"/>
      <c r="AQ80" s="1277"/>
      <c r="AR80" s="1277"/>
      <c r="AS80" s="1277"/>
      <c r="AT80" s="1277"/>
      <c r="AU80" s="1277"/>
      <c r="AV80" s="1277"/>
      <c r="AW80" s="1277"/>
      <c r="AX80" s="1277"/>
      <c r="AY80" s="1277"/>
      <c r="AZ80" s="1277"/>
      <c r="BA80" s="1277"/>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098LZ3n7y4+X2VbBBSTmLdc85TnlMAiqtpAtoW9ih7wtZ92WjGJsVkrkE5hg+A+SQg3t7DmjNtmLeVhWYASEYQ==" saltValue="nUWoZzqtd3ymCEnqLI/3Jg=="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42578125" style="271" customWidth="1"/>
    <col min="35" max="122" width="2.42578125" style="270" customWidth="1"/>
    <col min="123" max="16384" width="2.42578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3PD6VSg0EZ/OHQHYRVaNFvsaGNZVnshoBWqQbRSXYfY1D2oymPLfG9L7pjAOtKE99UZnVHEDQVqv933GBVbWKA==" saltValue="iWw7TSwK33Iy0QaHMrZPR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42578125" style="271" customWidth="1"/>
    <col min="35" max="122" width="2.42578125" style="270" customWidth="1"/>
    <col min="123" max="16384" width="2.42578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V4I0q9DwoB9HqBjtM4BKhZyns7iddknovkl9+JWlFKyfcUOO39rEDV8XJosS8z0U1m8bqYo/BIoss17SfkK3A==" saltValue="XIEm9XQv5NSDJHnjuf0C6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cols>
    <col min="1" max="1" width="45.85546875" style="129" customWidth="1"/>
    <col min="2" max="8" width="13.42578125" style="129" customWidth="1"/>
    <col min="9" max="16384" width="11.140625" style="129"/>
  </cols>
  <sheetData>
    <row r="1" spans="1:8">
      <c r="A1" s="123"/>
      <c r="B1" s="124"/>
      <c r="C1" s="125"/>
      <c r="D1" s="126"/>
      <c r="E1" s="127"/>
      <c r="F1" s="127"/>
      <c r="G1" s="127"/>
      <c r="H1" s="128"/>
    </row>
    <row r="2" spans="1:8">
      <c r="A2" s="130"/>
      <c r="B2" s="131"/>
      <c r="C2" s="132"/>
      <c r="D2" s="133" t="s">
        <v>46</v>
      </c>
      <c r="E2" s="134"/>
      <c r="F2" s="135" t="s">
        <v>547</v>
      </c>
      <c r="G2" s="136"/>
      <c r="H2" s="137"/>
    </row>
    <row r="3" spans="1:8">
      <c r="A3" s="133" t="s">
        <v>540</v>
      </c>
      <c r="B3" s="138"/>
      <c r="C3" s="139"/>
      <c r="D3" s="140">
        <v>234943</v>
      </c>
      <c r="E3" s="141"/>
      <c r="F3" s="142">
        <v>316331</v>
      </c>
      <c r="G3" s="143"/>
      <c r="H3" s="144"/>
    </row>
    <row r="4" spans="1:8">
      <c r="A4" s="145"/>
      <c r="B4" s="146"/>
      <c r="C4" s="147"/>
      <c r="D4" s="148">
        <v>72366</v>
      </c>
      <c r="E4" s="149"/>
      <c r="F4" s="150">
        <v>106387</v>
      </c>
      <c r="G4" s="151"/>
      <c r="H4" s="152"/>
    </row>
    <row r="5" spans="1:8">
      <c r="A5" s="133" t="s">
        <v>542</v>
      </c>
      <c r="B5" s="138"/>
      <c r="C5" s="139"/>
      <c r="D5" s="140">
        <v>419600</v>
      </c>
      <c r="E5" s="141"/>
      <c r="F5" s="142">
        <v>333013</v>
      </c>
      <c r="G5" s="143"/>
      <c r="H5" s="144"/>
    </row>
    <row r="6" spans="1:8">
      <c r="A6" s="145"/>
      <c r="B6" s="146"/>
      <c r="C6" s="147"/>
      <c r="D6" s="148">
        <v>118264</v>
      </c>
      <c r="E6" s="149"/>
      <c r="F6" s="150">
        <v>126732</v>
      </c>
      <c r="G6" s="151"/>
      <c r="H6" s="152"/>
    </row>
    <row r="7" spans="1:8">
      <c r="A7" s="133" t="s">
        <v>543</v>
      </c>
      <c r="B7" s="138"/>
      <c r="C7" s="139"/>
      <c r="D7" s="140">
        <v>439747</v>
      </c>
      <c r="E7" s="141"/>
      <c r="F7" s="142">
        <v>280458</v>
      </c>
      <c r="G7" s="143"/>
      <c r="H7" s="144"/>
    </row>
    <row r="8" spans="1:8">
      <c r="A8" s="145"/>
      <c r="B8" s="146"/>
      <c r="C8" s="147"/>
      <c r="D8" s="148">
        <v>207537</v>
      </c>
      <c r="E8" s="149"/>
      <c r="F8" s="150">
        <v>127286</v>
      </c>
      <c r="G8" s="151"/>
      <c r="H8" s="152"/>
    </row>
    <row r="9" spans="1:8">
      <c r="A9" s="133" t="s">
        <v>544</v>
      </c>
      <c r="B9" s="138"/>
      <c r="C9" s="139"/>
      <c r="D9" s="140">
        <v>451092</v>
      </c>
      <c r="E9" s="141"/>
      <c r="F9" s="142">
        <v>291945</v>
      </c>
      <c r="G9" s="143"/>
      <c r="H9" s="144"/>
    </row>
    <row r="10" spans="1:8">
      <c r="A10" s="145"/>
      <c r="B10" s="146"/>
      <c r="C10" s="147"/>
      <c r="D10" s="148">
        <v>158394</v>
      </c>
      <c r="E10" s="149"/>
      <c r="F10" s="150">
        <v>127651</v>
      </c>
      <c r="G10" s="151"/>
      <c r="H10" s="152"/>
    </row>
    <row r="11" spans="1:8">
      <c r="A11" s="133" t="s">
        <v>545</v>
      </c>
      <c r="B11" s="138"/>
      <c r="C11" s="139"/>
      <c r="D11" s="140">
        <v>212691</v>
      </c>
      <c r="E11" s="141"/>
      <c r="F11" s="142">
        <v>291173</v>
      </c>
      <c r="G11" s="143"/>
      <c r="H11" s="144"/>
    </row>
    <row r="12" spans="1:8">
      <c r="A12" s="145"/>
      <c r="B12" s="146"/>
      <c r="C12" s="153"/>
      <c r="D12" s="148">
        <v>51452</v>
      </c>
      <c r="E12" s="149"/>
      <c r="F12" s="150">
        <v>119071</v>
      </c>
      <c r="G12" s="151"/>
      <c r="H12" s="152"/>
    </row>
    <row r="13" spans="1:8">
      <c r="A13" s="133"/>
      <c r="B13" s="138"/>
      <c r="C13" s="154"/>
      <c r="D13" s="155">
        <v>351615</v>
      </c>
      <c r="E13" s="156"/>
      <c r="F13" s="157">
        <v>302584</v>
      </c>
      <c r="G13" s="158"/>
      <c r="H13" s="144"/>
    </row>
    <row r="14" spans="1:8">
      <c r="A14" s="145"/>
      <c r="B14" s="146"/>
      <c r="C14" s="147"/>
      <c r="D14" s="148">
        <v>121603</v>
      </c>
      <c r="E14" s="149"/>
      <c r="F14" s="150">
        <v>121425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14.01</v>
      </c>
      <c r="C19" s="159">
        <f>ROUND(VALUE(SUBSTITUTE(実質収支比率等に係る経年分析!G$48,"▲","-")),2)</f>
        <v>17.62</v>
      </c>
      <c r="D19" s="159">
        <f>ROUND(VALUE(SUBSTITUTE(実質収支比率等に係る経年分析!H$48,"▲","-")),2)</f>
        <v>19.22</v>
      </c>
      <c r="E19" s="159">
        <f>ROUND(VALUE(SUBSTITUTE(実質収支比率等に係る経年分析!I$48,"▲","-")),2)</f>
        <v>20.75</v>
      </c>
      <c r="F19" s="159">
        <f>ROUND(VALUE(SUBSTITUTE(実質収支比率等に係る経年分析!J$48,"▲","-")),2)</f>
        <v>17.25</v>
      </c>
    </row>
    <row r="20" spans="1:11">
      <c r="A20" s="159" t="s">
        <v>49</v>
      </c>
      <c r="B20" s="159">
        <f>ROUND(VALUE(SUBSTITUTE(実質収支比率等に係る経年分析!F$47,"▲","-")),2)</f>
        <v>13.13</v>
      </c>
      <c r="C20" s="159">
        <f>ROUND(VALUE(SUBSTITUTE(実質収支比率等に係る経年分析!G$47,"▲","-")),2)</f>
        <v>11.32</v>
      </c>
      <c r="D20" s="159">
        <f>ROUND(VALUE(SUBSTITUTE(実質収支比率等に係る経年分析!H$47,"▲","-")),2)</f>
        <v>13.51</v>
      </c>
      <c r="E20" s="159">
        <f>ROUND(VALUE(SUBSTITUTE(実質収支比率等に係る経年分析!I$47,"▲","-")),2)</f>
        <v>11.77</v>
      </c>
      <c r="F20" s="159">
        <f>ROUND(VALUE(SUBSTITUTE(実質収支比率等に係る経年分析!J$47,"▲","-")),2)</f>
        <v>15.44</v>
      </c>
    </row>
    <row r="21" spans="1:11">
      <c r="A21" s="159" t="s">
        <v>50</v>
      </c>
      <c r="B21" s="159">
        <f>IF(ISNUMBER(VALUE(SUBSTITUTE(実質収支比率等に係る経年分析!F$49,"▲","-"))),ROUND(VALUE(SUBSTITUTE(実質収支比率等に係る経年分析!F$49,"▲","-")),2),NA())</f>
        <v>-0.52</v>
      </c>
      <c r="C21" s="159">
        <f>IF(ISNUMBER(VALUE(SUBSTITUTE(実質収支比率等に係る経年分析!G$49,"▲","-"))),ROUND(VALUE(SUBSTITUTE(実質収支比率等に係る経年分析!G$49,"▲","-")),2),NA())</f>
        <v>-0.26</v>
      </c>
      <c r="D21" s="159">
        <f>IF(ISNUMBER(VALUE(SUBSTITUTE(実質収支比率等に係る経年分析!H$49,"▲","-"))),ROUND(VALUE(SUBSTITUTE(実質収支比率等に係る経年分析!H$49,"▲","-")),2),NA())</f>
        <v>4.28</v>
      </c>
      <c r="E21" s="159">
        <f>IF(ISNUMBER(VALUE(SUBSTITUTE(実質収支比率等に係る経年分析!I$49,"▲","-"))),ROUND(VALUE(SUBSTITUTE(実質収支比率等に係る経年分析!I$49,"▲","-")),2),NA())</f>
        <v>-1.1100000000000001</v>
      </c>
      <c r="F21" s="159">
        <f>IF(ISNUMBER(VALUE(SUBSTITUTE(実質収支比率等に係る経年分析!J$49,"▲","-"))),ROUND(VALUE(SUBSTITUTE(実質収支比率等に係る経年分析!J$49,"▲","-")),2),NA())</f>
        <v>-1.1000000000000001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0.27</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0.28000000000000003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0.45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0.35</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介護サービス事業特別会計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0.14000000000000001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0.05</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7.0000000000000007E-2</v>
      </c>
    </row>
    <row r="30" spans="1:11">
      <c r="A30" s="160" t="str">
        <f>IF(連結実質赤字比率に係る赤字・黒字の構成分析!C$40="",NA(),連結実質赤字比率に係る赤字・黒字の構成分析!C$40)</f>
        <v>豊富町ガス事業会計</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0.12</v>
      </c>
    </row>
    <row r="31" spans="1:11">
      <c r="A31" s="160" t="str">
        <f>IF(連結実質赤字比率に係る赤字・黒字の構成分析!C$39="",NA(),連結実質赤字比率に係る赤字・黒字の構成分析!C$39)</f>
        <v>豊富町下水道事業特別会計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0.28999999999999998</v>
      </c>
    </row>
    <row r="32" spans="1:11">
      <c r="A32" s="160" t="str">
        <f>IF(連結実質赤字比率に係る赤字・黒字の構成分析!C$38="",NA(),連結実質赤字比率に係る赤字・黒字の構成分析!C$38)</f>
        <v>豊富町簡易水道事業特別会計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0.91</v>
      </c>
    </row>
    <row r="33" spans="1:16">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2.0499999999999998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1.71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1.38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3.19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1.5</v>
      </c>
    </row>
    <row r="34" spans="1:16">
      <c r="A34" s="160" t="str">
        <f>IF(連結実質赤字比率に係る赤字・黒字の構成分析!C$36="",NA(),連結実質赤字比率に係る赤字・黒字の構成分析!C$36)</f>
        <v>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0.55000000000000004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1.1499999999999999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1.1499999999999999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1.56</v>
      </c>
    </row>
    <row r="35" spans="1:16">
      <c r="A35" s="160" t="str">
        <f>IF(連結実質赤字比率に係る赤字・黒字の構成分析!C$35="",NA(),連結実質赤字比率に係る赤字・黒字の構成分析!C$35)</f>
        <v>豊富町国民健康保険病院事業特別会計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4.45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4.6100000000000003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4.26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4.24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4.41</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13.76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17.38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18.79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20.46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17.18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752</v>
      </c>
      <c r="E42" s="161"/>
      <c r="F42" s="161"/>
      <c r="G42" s="161">
        <f>'実質公債費比率（分子）の構造'!L$52</f>
        <v>742</v>
      </c>
      <c r="H42" s="161"/>
      <c r="I42" s="161"/>
      <c r="J42" s="161">
        <f>'実質公債費比率（分子）の構造'!M$52</f>
        <v>745</v>
      </c>
      <c r="K42" s="161"/>
      <c r="L42" s="161"/>
      <c r="M42" s="161">
        <f>'実質公債費比率（分子）の構造'!N$52</f>
        <v>741</v>
      </c>
      <c r="N42" s="161"/>
      <c r="O42" s="161"/>
      <c r="P42" s="161">
        <f>'実質公債費比率（分子）の構造'!O$52</f>
        <v>660</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29</v>
      </c>
      <c r="C44" s="161"/>
      <c r="D44" s="161"/>
      <c r="E44" s="161">
        <f>'実質公債費比率（分子）の構造'!L$50</f>
        <v>50</v>
      </c>
      <c r="F44" s="161"/>
      <c r="G44" s="161"/>
      <c r="H44" s="161">
        <f>'実質公債費比率（分子）の構造'!M$50</f>
        <v>17</v>
      </c>
      <c r="I44" s="161"/>
      <c r="J44" s="161"/>
      <c r="K44" s="161">
        <f>'実質公債費比率（分子）の構造'!N$50</f>
        <v>14</v>
      </c>
      <c r="L44" s="161"/>
      <c r="M44" s="161"/>
      <c r="N44" s="161">
        <f>'実質公債費比率（分子）の構造'!O$50</f>
        <v>16</v>
      </c>
      <c r="O44" s="161"/>
      <c r="P44" s="161"/>
    </row>
    <row r="45" spans="1:16">
      <c r="A45" s="161" t="s">
        <v>60</v>
      </c>
      <c r="B45" s="161">
        <f>'実質公債費比率（分子）の構造'!K$49</f>
        <v>71</v>
      </c>
      <c r="C45" s="161"/>
      <c r="D45" s="161"/>
      <c r="E45" s="161">
        <f>'実質公債費比率（分子）の構造'!L$49</f>
        <v>71</v>
      </c>
      <c r="F45" s="161"/>
      <c r="G45" s="161"/>
      <c r="H45" s="161">
        <f>'実質公債費比率（分子）の構造'!M$49</f>
        <v>71</v>
      </c>
      <c r="I45" s="161"/>
      <c r="J45" s="161"/>
      <c r="K45" s="161">
        <f>'実質公債費比率（分子）の構造'!N$49</f>
        <v>61</v>
      </c>
      <c r="L45" s="161"/>
      <c r="M45" s="161"/>
      <c r="N45" s="161">
        <f>'実質公債費比率（分子）の構造'!O$49</f>
        <v>28</v>
      </c>
      <c r="O45" s="161"/>
      <c r="P45" s="161"/>
    </row>
    <row r="46" spans="1:16">
      <c r="A46" s="161" t="s">
        <v>61</v>
      </c>
      <c r="B46" s="161">
        <f>'実質公債費比率（分子）の構造'!K$48</f>
        <v>173</v>
      </c>
      <c r="C46" s="161"/>
      <c r="D46" s="161"/>
      <c r="E46" s="161">
        <f>'実質公債費比率（分子）の構造'!L$48</f>
        <v>170</v>
      </c>
      <c r="F46" s="161"/>
      <c r="G46" s="161"/>
      <c r="H46" s="161">
        <f>'実質公債費比率（分子）の構造'!M$48</f>
        <v>159</v>
      </c>
      <c r="I46" s="161"/>
      <c r="J46" s="161"/>
      <c r="K46" s="161">
        <f>'実質公債費比率（分子）の構造'!N$48</f>
        <v>162</v>
      </c>
      <c r="L46" s="161"/>
      <c r="M46" s="161"/>
      <c r="N46" s="161">
        <f>'実質公債費比率（分子）の構造'!O$48</f>
        <v>147</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863</v>
      </c>
      <c r="C49" s="161"/>
      <c r="D49" s="161"/>
      <c r="E49" s="161">
        <f>'実質公債費比率（分子）の構造'!L$45</f>
        <v>838</v>
      </c>
      <c r="F49" s="161"/>
      <c r="G49" s="161"/>
      <c r="H49" s="161">
        <f>'実質公債費比率（分子）の構造'!M$45</f>
        <v>836</v>
      </c>
      <c r="I49" s="161"/>
      <c r="J49" s="161"/>
      <c r="K49" s="161">
        <f>'実質公債費比率（分子）の構造'!N$45</f>
        <v>886</v>
      </c>
      <c r="L49" s="161"/>
      <c r="M49" s="161"/>
      <c r="N49" s="161">
        <f>'実質公債費比率（分子）の構造'!O$45</f>
        <v>902</v>
      </c>
      <c r="O49" s="161"/>
      <c r="P49" s="161"/>
    </row>
    <row r="50" spans="1:16">
      <c r="A50" s="161" t="s">
        <v>65</v>
      </c>
      <c r="B50" s="161" t="e">
        <f>NA()</f>
        <v>#N/A</v>
      </c>
      <c r="C50" s="161">
        <f>IF(ISNUMBER('実質公債費比率（分子）の構造'!K$53),'実質公債費比率（分子）の構造'!K$53,NA())</f>
        <v>384</v>
      </c>
      <c r="D50" s="161" t="e">
        <f>NA()</f>
        <v>#N/A</v>
      </c>
      <c r="E50" s="161" t="e">
        <f>NA()</f>
        <v>#N/A</v>
      </c>
      <c r="F50" s="161">
        <f>IF(ISNUMBER('実質公債費比率（分子）の構造'!L$53),'実質公債費比率（分子）の構造'!L$53,NA())</f>
        <v>387</v>
      </c>
      <c r="G50" s="161" t="e">
        <f>NA()</f>
        <v>#N/A</v>
      </c>
      <c r="H50" s="161" t="e">
        <f>NA()</f>
        <v>#N/A</v>
      </c>
      <c r="I50" s="161">
        <f>IF(ISNUMBER('実質公債費比率（分子）の構造'!M$53),'実質公債費比率（分子）の構造'!M$53,NA())</f>
        <v>338</v>
      </c>
      <c r="J50" s="161" t="e">
        <f>NA()</f>
        <v>#N/A</v>
      </c>
      <c r="K50" s="161" t="e">
        <f>NA()</f>
        <v>#N/A</v>
      </c>
      <c r="L50" s="161">
        <f>IF(ISNUMBER('実質公債費比率（分子）の構造'!N$53),'実質公債費比率（分子）の構造'!N$53,NA())</f>
        <v>382</v>
      </c>
      <c r="M50" s="161" t="e">
        <f>NA()</f>
        <v>#N/A</v>
      </c>
      <c r="N50" s="161" t="e">
        <f>NA()</f>
        <v>#N/A</v>
      </c>
      <c r="O50" s="161">
        <f>IF(ISNUMBER('実質公債費比率（分子）の構造'!O$53),'実質公債費比率（分子）の構造'!O$53,NA())</f>
        <v>433</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5670</v>
      </c>
      <c r="E56" s="160"/>
      <c r="F56" s="160"/>
      <c r="G56" s="160">
        <f>'将来負担比率（分子）の構造'!J$52</f>
        <v>5514</v>
      </c>
      <c r="H56" s="160"/>
      <c r="I56" s="160"/>
      <c r="J56" s="160">
        <f>'将来負担比率（分子）の構造'!K$52</f>
        <v>5370</v>
      </c>
      <c r="K56" s="160"/>
      <c r="L56" s="160"/>
      <c r="M56" s="160">
        <f>'将来負担比率（分子）の構造'!L$52</f>
        <v>5239</v>
      </c>
      <c r="N56" s="160"/>
      <c r="O56" s="160"/>
      <c r="P56" s="160">
        <f>'将来負担比率（分子）の構造'!M$52</f>
        <v>4989</v>
      </c>
    </row>
    <row r="57" spans="1:16">
      <c r="A57" s="160" t="s">
        <v>36</v>
      </c>
      <c r="B57" s="160"/>
      <c r="C57" s="160"/>
      <c r="D57" s="160">
        <f>'将来負担比率（分子）の構造'!I$51</f>
        <v>1194</v>
      </c>
      <c r="E57" s="160"/>
      <c r="F57" s="160"/>
      <c r="G57" s="160">
        <f>'将来負担比率（分子）の構造'!J$51</f>
        <v>1120</v>
      </c>
      <c r="H57" s="160"/>
      <c r="I57" s="160"/>
      <c r="J57" s="160">
        <f>'将来負担比率（分子）の構造'!K$51</f>
        <v>1048</v>
      </c>
      <c r="K57" s="160"/>
      <c r="L57" s="160"/>
      <c r="M57" s="160">
        <f>'将来負担比率（分子）の構造'!L$51</f>
        <v>959</v>
      </c>
      <c r="N57" s="160"/>
      <c r="O57" s="160"/>
      <c r="P57" s="160">
        <f>'将来負担比率（分子）の構造'!M$51</f>
        <v>852</v>
      </c>
    </row>
    <row r="58" spans="1:16">
      <c r="A58" s="160" t="s">
        <v>35</v>
      </c>
      <c r="B58" s="160"/>
      <c r="C58" s="160"/>
      <c r="D58" s="160">
        <f>'将来負担比率（分子）の構造'!I$50</f>
        <v>2410</v>
      </c>
      <c r="E58" s="160"/>
      <c r="F58" s="160"/>
      <c r="G58" s="160">
        <f>'将来負担比率（分子）の構造'!J$50</f>
        <v>2227</v>
      </c>
      <c r="H58" s="160"/>
      <c r="I58" s="160"/>
      <c r="J58" s="160">
        <f>'将来負担比率（分子）の構造'!K$50</f>
        <v>2528</v>
      </c>
      <c r="K58" s="160"/>
      <c r="L58" s="160"/>
      <c r="M58" s="160">
        <f>'将来負担比率（分子）の構造'!L$50</f>
        <v>2320</v>
      </c>
      <c r="N58" s="160"/>
      <c r="O58" s="160"/>
      <c r="P58" s="160">
        <f>'将来負担比率（分子）の構造'!M$50</f>
        <v>2646</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589</v>
      </c>
      <c r="C62" s="160"/>
      <c r="D62" s="160"/>
      <c r="E62" s="160">
        <f>'将来負担比率（分子）の構造'!J$45</f>
        <v>630</v>
      </c>
      <c r="F62" s="160"/>
      <c r="G62" s="160"/>
      <c r="H62" s="160">
        <f>'将来負担比率（分子）の構造'!K$45</f>
        <v>612</v>
      </c>
      <c r="I62" s="160"/>
      <c r="J62" s="160"/>
      <c r="K62" s="160">
        <f>'将来負担比率（分子）の構造'!L$45</f>
        <v>547</v>
      </c>
      <c r="L62" s="160"/>
      <c r="M62" s="160"/>
      <c r="N62" s="160">
        <f>'将来負担比率（分子）の構造'!M$45</f>
        <v>451</v>
      </c>
      <c r="O62" s="160"/>
      <c r="P62" s="160"/>
    </row>
    <row r="63" spans="1:16">
      <c r="A63" s="160" t="s">
        <v>28</v>
      </c>
      <c r="B63" s="160">
        <f>'将来負担比率（分子）の構造'!I$44</f>
        <v>225</v>
      </c>
      <c r="C63" s="160"/>
      <c r="D63" s="160"/>
      <c r="E63" s="160">
        <f>'将来負担比率（分子）の構造'!J$44</f>
        <v>157</v>
      </c>
      <c r="F63" s="160"/>
      <c r="G63" s="160"/>
      <c r="H63" s="160">
        <f>'将来負担比率（分子）の構造'!K$44</f>
        <v>88</v>
      </c>
      <c r="I63" s="160"/>
      <c r="J63" s="160"/>
      <c r="K63" s="160">
        <f>'将来負担比率（分子）の構造'!L$44</f>
        <v>28</v>
      </c>
      <c r="L63" s="160"/>
      <c r="M63" s="160"/>
      <c r="N63" s="160" t="str">
        <f>'将来負担比率（分子）の構造'!M$44</f>
        <v>-</v>
      </c>
      <c r="O63" s="160"/>
      <c r="P63" s="160"/>
    </row>
    <row r="64" spans="1:16">
      <c r="A64" s="160" t="s">
        <v>27</v>
      </c>
      <c r="B64" s="160">
        <f>'将来負担比率（分子）の構造'!I$43</f>
        <v>1752</v>
      </c>
      <c r="C64" s="160"/>
      <c r="D64" s="160"/>
      <c r="E64" s="160">
        <f>'将来負担比率（分子）の構造'!J$43</f>
        <v>1627</v>
      </c>
      <c r="F64" s="160"/>
      <c r="G64" s="160"/>
      <c r="H64" s="160">
        <f>'将来負担比率（分子）の構造'!K$43</f>
        <v>1516</v>
      </c>
      <c r="I64" s="160"/>
      <c r="J64" s="160"/>
      <c r="K64" s="160">
        <f>'将来負担比率（分子）の構造'!L$43</f>
        <v>1508</v>
      </c>
      <c r="L64" s="160"/>
      <c r="M64" s="160"/>
      <c r="N64" s="160">
        <f>'将来負担比率（分子）の構造'!M$43</f>
        <v>1347</v>
      </c>
      <c r="O64" s="160"/>
      <c r="P64" s="160"/>
    </row>
    <row r="65" spans="1:16">
      <c r="A65" s="160" t="s">
        <v>26</v>
      </c>
      <c r="B65" s="160">
        <f>'将来負担比率（分子）の構造'!I$42</f>
        <v>547</v>
      </c>
      <c r="C65" s="160"/>
      <c r="D65" s="160"/>
      <c r="E65" s="160">
        <f>'将来負担比率（分子）の構造'!J$42</f>
        <v>507</v>
      </c>
      <c r="F65" s="160"/>
      <c r="G65" s="160"/>
      <c r="H65" s="160">
        <f>'将来負担比率（分子）の構造'!K$42</f>
        <v>475</v>
      </c>
      <c r="I65" s="160"/>
      <c r="J65" s="160"/>
      <c r="K65" s="160">
        <f>'将来負担比率（分子）の構造'!L$42</f>
        <v>442</v>
      </c>
      <c r="L65" s="160"/>
      <c r="M65" s="160"/>
      <c r="N65" s="160">
        <f>'将来負担比率（分子）の構造'!M$42</f>
        <v>409</v>
      </c>
      <c r="O65" s="160"/>
      <c r="P65" s="160"/>
    </row>
    <row r="66" spans="1:16">
      <c r="A66" s="160" t="s">
        <v>25</v>
      </c>
      <c r="B66" s="160">
        <f>'将来負担比率（分子）の構造'!I$41</f>
        <v>7346</v>
      </c>
      <c r="C66" s="160"/>
      <c r="D66" s="160"/>
      <c r="E66" s="160">
        <f>'将来負担比率（分子）の構造'!J$41</f>
        <v>7167</v>
      </c>
      <c r="F66" s="160"/>
      <c r="G66" s="160"/>
      <c r="H66" s="160">
        <f>'将来負担比率（分子）の構造'!K$41</f>
        <v>7264</v>
      </c>
      <c r="I66" s="160"/>
      <c r="J66" s="160"/>
      <c r="K66" s="160">
        <f>'将来負担比率（分子）の構造'!L$41</f>
        <v>7086</v>
      </c>
      <c r="L66" s="160"/>
      <c r="M66" s="160"/>
      <c r="N66" s="160">
        <f>'将来負担比率（分子）の構造'!M$41</f>
        <v>6623</v>
      </c>
      <c r="O66" s="160"/>
      <c r="P66" s="160"/>
    </row>
    <row r="67" spans="1:16">
      <c r="A67" s="160" t="s">
        <v>69</v>
      </c>
      <c r="B67" s="160" t="e">
        <f>NA()</f>
        <v>#N/A</v>
      </c>
      <c r="C67" s="160">
        <f>IF(ISNUMBER('将来負担比率（分子）の構造'!I$53), IF('将来負担比率（分子）の構造'!I$53 &lt; 0, 0, '将来負担比率（分子）の構造'!I$53), NA())</f>
        <v>1186</v>
      </c>
      <c r="D67" s="160" t="e">
        <f>NA()</f>
        <v>#N/A</v>
      </c>
      <c r="E67" s="160" t="e">
        <f>NA()</f>
        <v>#N/A</v>
      </c>
      <c r="F67" s="160">
        <f>IF(ISNUMBER('将来負担比率（分子）の構造'!J$53), IF('将来負担比率（分子）の構造'!J$53 &lt; 0, 0, '将来負担比率（分子）の構造'!J$53), NA())</f>
        <v>1228</v>
      </c>
      <c r="G67" s="160" t="e">
        <f>NA()</f>
        <v>#N/A</v>
      </c>
      <c r="H67" s="160" t="e">
        <f>NA()</f>
        <v>#N/A</v>
      </c>
      <c r="I67" s="160">
        <f>IF(ISNUMBER('将来負担比率（分子）の構造'!K$53), IF('将来負担比率（分子）の構造'!K$53 &lt; 0, 0, '将来負担比率（分子）の構造'!K$53), NA())</f>
        <v>1008</v>
      </c>
      <c r="J67" s="160" t="e">
        <f>NA()</f>
        <v>#N/A</v>
      </c>
      <c r="K67" s="160" t="e">
        <f>NA()</f>
        <v>#N/A</v>
      </c>
      <c r="L67" s="160">
        <f>IF(ISNUMBER('将来負担比率（分子）の構造'!L$53), IF('将来負担比率（分子）の構造'!L$53 &lt; 0, 0, '将来負担比率（分子）の構造'!L$53), NA())</f>
        <v>1093</v>
      </c>
      <c r="M67" s="160" t="e">
        <f>NA()</f>
        <v>#N/A</v>
      </c>
      <c r="N67" s="160" t="e">
        <f>NA()</f>
        <v>#N/A</v>
      </c>
      <c r="O67" s="160">
        <f>IF(ISNUMBER('将来負担比率（分子）の構造'!M$53), IF('将来負担比率（分子）の構造'!M$53 &lt; 0, 0, '将来負担比率（分子）の構造'!M$53), NA())</f>
        <v>344</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488</v>
      </c>
      <c r="C72" s="164">
        <f>基金残高に係る経年分析!G55</f>
        <v>413</v>
      </c>
      <c r="D72" s="164">
        <f>基金残高に係る経年分析!H55</f>
        <v>522</v>
      </c>
    </row>
    <row r="73" spans="1:16">
      <c r="A73" s="163" t="s">
        <v>72</v>
      </c>
      <c r="B73" s="164">
        <f>基金残高に係る経年分析!F56</f>
        <v>237</v>
      </c>
      <c r="C73" s="164">
        <f>基金残高に係る経年分析!G56</f>
        <v>237</v>
      </c>
      <c r="D73" s="164">
        <f>基金残高に係る経年分析!H56</f>
        <v>237</v>
      </c>
    </row>
    <row r="74" spans="1:16">
      <c r="A74" s="163" t="s">
        <v>73</v>
      </c>
      <c r="B74" s="164">
        <f>基金残高に係る経年分析!F57</f>
        <v>1689</v>
      </c>
      <c r="C74" s="164">
        <f>基金残高に係る経年分析!G57</f>
        <v>1541</v>
      </c>
      <c r="D74" s="164">
        <f>基金残高に係る経年分析!H57</f>
        <v>1711</v>
      </c>
    </row>
  </sheetData>
  <sheetProtection algorithmName="SHA-512" hashValue="Ib63/eGuQTPSXgTrLa7s5rqi759i3VTxiam+mF1usU04jRjNPNg3O7A+t41CULkUC90DWTDl5gzgN4atog621w==" saltValue="COg/4+TbmAqV4TGHerxy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5703125" style="205" customWidth="1"/>
    <col min="96" max="133" width="1.5703125" style="221" customWidth="1"/>
    <col min="134" max="143" width="1.57031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221</v>
      </c>
      <c r="C5" s="741"/>
      <c r="D5" s="741"/>
      <c r="E5" s="741"/>
      <c r="F5" s="741"/>
      <c r="G5" s="741"/>
      <c r="H5" s="741"/>
      <c r="I5" s="741"/>
      <c r="J5" s="741"/>
      <c r="K5" s="741"/>
      <c r="L5" s="741"/>
      <c r="M5" s="741"/>
      <c r="N5" s="741"/>
      <c r="O5" s="741"/>
      <c r="P5" s="741"/>
      <c r="Q5" s="742"/>
      <c r="R5" s="706">
        <v>509869</v>
      </c>
      <c r="S5" s="707"/>
      <c r="T5" s="707"/>
      <c r="U5" s="707"/>
      <c r="V5" s="707"/>
      <c r="W5" s="707"/>
      <c r="X5" s="707"/>
      <c r="Y5" s="753"/>
      <c r="Z5" s="771">
        <v>7.9</v>
      </c>
      <c r="AA5" s="771"/>
      <c r="AB5" s="771"/>
      <c r="AC5" s="771"/>
      <c r="AD5" s="772">
        <v>509869</v>
      </c>
      <c r="AE5" s="772"/>
      <c r="AF5" s="772"/>
      <c r="AG5" s="772"/>
      <c r="AH5" s="772"/>
      <c r="AI5" s="772"/>
      <c r="AJ5" s="772"/>
      <c r="AK5" s="772"/>
      <c r="AL5" s="754">
        <v>15.4</v>
      </c>
      <c r="AM5" s="723"/>
      <c r="AN5" s="723"/>
      <c r="AO5" s="755"/>
      <c r="AP5" s="740" t="s">
        <v>222</v>
      </c>
      <c r="AQ5" s="741"/>
      <c r="AR5" s="741"/>
      <c r="AS5" s="741"/>
      <c r="AT5" s="741"/>
      <c r="AU5" s="741"/>
      <c r="AV5" s="741"/>
      <c r="AW5" s="741"/>
      <c r="AX5" s="741"/>
      <c r="AY5" s="741"/>
      <c r="AZ5" s="741"/>
      <c r="BA5" s="741"/>
      <c r="BB5" s="741"/>
      <c r="BC5" s="741"/>
      <c r="BD5" s="741"/>
      <c r="BE5" s="741"/>
      <c r="BF5" s="742"/>
      <c r="BG5" s="641">
        <v>503493</v>
      </c>
      <c r="BH5" s="644"/>
      <c r="BI5" s="644"/>
      <c r="BJ5" s="644"/>
      <c r="BK5" s="644"/>
      <c r="BL5" s="644"/>
      <c r="BM5" s="644"/>
      <c r="BN5" s="645"/>
      <c r="BO5" s="703">
        <v>98.7</v>
      </c>
      <c r="BP5" s="703"/>
      <c r="BQ5" s="703"/>
      <c r="BR5" s="703"/>
      <c r="BS5" s="704">
        <v>6744</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c r="B6" s="638" t="s">
        <v>226</v>
      </c>
      <c r="C6" s="639"/>
      <c r="D6" s="639"/>
      <c r="E6" s="639"/>
      <c r="F6" s="639"/>
      <c r="G6" s="639"/>
      <c r="H6" s="639"/>
      <c r="I6" s="639"/>
      <c r="J6" s="639"/>
      <c r="K6" s="639"/>
      <c r="L6" s="639"/>
      <c r="M6" s="639"/>
      <c r="N6" s="639"/>
      <c r="O6" s="639"/>
      <c r="P6" s="639"/>
      <c r="Q6" s="640"/>
      <c r="R6" s="641">
        <v>107977</v>
      </c>
      <c r="S6" s="644"/>
      <c r="T6" s="644"/>
      <c r="U6" s="644"/>
      <c r="V6" s="644"/>
      <c r="W6" s="644"/>
      <c r="X6" s="644"/>
      <c r="Y6" s="645"/>
      <c r="Z6" s="703">
        <v>1.7</v>
      </c>
      <c r="AA6" s="703"/>
      <c r="AB6" s="703"/>
      <c r="AC6" s="703"/>
      <c r="AD6" s="704">
        <v>107977</v>
      </c>
      <c r="AE6" s="704"/>
      <c r="AF6" s="704"/>
      <c r="AG6" s="704"/>
      <c r="AH6" s="704"/>
      <c r="AI6" s="704"/>
      <c r="AJ6" s="704"/>
      <c r="AK6" s="704"/>
      <c r="AL6" s="646">
        <v>3.3</v>
      </c>
      <c r="AM6" s="647"/>
      <c r="AN6" s="647"/>
      <c r="AO6" s="705"/>
      <c r="AP6" s="638" t="s">
        <v>227</v>
      </c>
      <c r="AQ6" s="639"/>
      <c r="AR6" s="639"/>
      <c r="AS6" s="639"/>
      <c r="AT6" s="639"/>
      <c r="AU6" s="639"/>
      <c r="AV6" s="639"/>
      <c r="AW6" s="639"/>
      <c r="AX6" s="639"/>
      <c r="AY6" s="639"/>
      <c r="AZ6" s="639"/>
      <c r="BA6" s="639"/>
      <c r="BB6" s="639"/>
      <c r="BC6" s="639"/>
      <c r="BD6" s="639"/>
      <c r="BE6" s="639"/>
      <c r="BF6" s="640"/>
      <c r="BG6" s="641">
        <v>503493</v>
      </c>
      <c r="BH6" s="644"/>
      <c r="BI6" s="644"/>
      <c r="BJ6" s="644"/>
      <c r="BK6" s="644"/>
      <c r="BL6" s="644"/>
      <c r="BM6" s="644"/>
      <c r="BN6" s="645"/>
      <c r="BO6" s="703">
        <v>98.7</v>
      </c>
      <c r="BP6" s="703"/>
      <c r="BQ6" s="703"/>
      <c r="BR6" s="703"/>
      <c r="BS6" s="704">
        <v>6744</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52063</v>
      </c>
      <c r="CS6" s="644"/>
      <c r="CT6" s="644"/>
      <c r="CU6" s="644"/>
      <c r="CV6" s="644"/>
      <c r="CW6" s="644"/>
      <c r="CX6" s="644"/>
      <c r="CY6" s="645"/>
      <c r="CZ6" s="754">
        <v>0.9</v>
      </c>
      <c r="DA6" s="723"/>
      <c r="DB6" s="723"/>
      <c r="DC6" s="757"/>
      <c r="DD6" s="649" t="s">
        <v>122</v>
      </c>
      <c r="DE6" s="644"/>
      <c r="DF6" s="644"/>
      <c r="DG6" s="644"/>
      <c r="DH6" s="644"/>
      <c r="DI6" s="644"/>
      <c r="DJ6" s="644"/>
      <c r="DK6" s="644"/>
      <c r="DL6" s="644"/>
      <c r="DM6" s="644"/>
      <c r="DN6" s="644"/>
      <c r="DO6" s="644"/>
      <c r="DP6" s="645"/>
      <c r="DQ6" s="649">
        <v>52063</v>
      </c>
      <c r="DR6" s="644"/>
      <c r="DS6" s="644"/>
      <c r="DT6" s="644"/>
      <c r="DU6" s="644"/>
      <c r="DV6" s="644"/>
      <c r="DW6" s="644"/>
      <c r="DX6" s="644"/>
      <c r="DY6" s="644"/>
      <c r="DZ6" s="644"/>
      <c r="EA6" s="644"/>
      <c r="EB6" s="644"/>
      <c r="EC6" s="684"/>
    </row>
    <row r="7" spans="2:143" ht="11.25" customHeight="1">
      <c r="B7" s="638" t="s">
        <v>229</v>
      </c>
      <c r="C7" s="639"/>
      <c r="D7" s="639"/>
      <c r="E7" s="639"/>
      <c r="F7" s="639"/>
      <c r="G7" s="639"/>
      <c r="H7" s="639"/>
      <c r="I7" s="639"/>
      <c r="J7" s="639"/>
      <c r="K7" s="639"/>
      <c r="L7" s="639"/>
      <c r="M7" s="639"/>
      <c r="N7" s="639"/>
      <c r="O7" s="639"/>
      <c r="P7" s="639"/>
      <c r="Q7" s="640"/>
      <c r="R7" s="641">
        <v>775</v>
      </c>
      <c r="S7" s="644"/>
      <c r="T7" s="644"/>
      <c r="U7" s="644"/>
      <c r="V7" s="644"/>
      <c r="W7" s="644"/>
      <c r="X7" s="644"/>
      <c r="Y7" s="645"/>
      <c r="Z7" s="703">
        <v>0</v>
      </c>
      <c r="AA7" s="703"/>
      <c r="AB7" s="703"/>
      <c r="AC7" s="703"/>
      <c r="AD7" s="704">
        <v>775</v>
      </c>
      <c r="AE7" s="704"/>
      <c r="AF7" s="704"/>
      <c r="AG7" s="704"/>
      <c r="AH7" s="704"/>
      <c r="AI7" s="704"/>
      <c r="AJ7" s="704"/>
      <c r="AK7" s="704"/>
      <c r="AL7" s="646">
        <v>0</v>
      </c>
      <c r="AM7" s="647"/>
      <c r="AN7" s="647"/>
      <c r="AO7" s="705"/>
      <c r="AP7" s="638" t="s">
        <v>230</v>
      </c>
      <c r="AQ7" s="639"/>
      <c r="AR7" s="639"/>
      <c r="AS7" s="639"/>
      <c r="AT7" s="639"/>
      <c r="AU7" s="639"/>
      <c r="AV7" s="639"/>
      <c r="AW7" s="639"/>
      <c r="AX7" s="639"/>
      <c r="AY7" s="639"/>
      <c r="AZ7" s="639"/>
      <c r="BA7" s="639"/>
      <c r="BB7" s="639"/>
      <c r="BC7" s="639"/>
      <c r="BD7" s="639"/>
      <c r="BE7" s="639"/>
      <c r="BF7" s="640"/>
      <c r="BG7" s="641">
        <v>240548</v>
      </c>
      <c r="BH7" s="644"/>
      <c r="BI7" s="644"/>
      <c r="BJ7" s="644"/>
      <c r="BK7" s="644"/>
      <c r="BL7" s="644"/>
      <c r="BM7" s="644"/>
      <c r="BN7" s="645"/>
      <c r="BO7" s="703">
        <v>47.2</v>
      </c>
      <c r="BP7" s="703"/>
      <c r="BQ7" s="703"/>
      <c r="BR7" s="703"/>
      <c r="BS7" s="704">
        <v>6744</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1059967</v>
      </c>
      <c r="CS7" s="644"/>
      <c r="CT7" s="644"/>
      <c r="CU7" s="644"/>
      <c r="CV7" s="644"/>
      <c r="CW7" s="644"/>
      <c r="CX7" s="644"/>
      <c r="CY7" s="645"/>
      <c r="CZ7" s="703">
        <v>18</v>
      </c>
      <c r="DA7" s="703"/>
      <c r="DB7" s="703"/>
      <c r="DC7" s="703"/>
      <c r="DD7" s="649">
        <v>8503</v>
      </c>
      <c r="DE7" s="644"/>
      <c r="DF7" s="644"/>
      <c r="DG7" s="644"/>
      <c r="DH7" s="644"/>
      <c r="DI7" s="644"/>
      <c r="DJ7" s="644"/>
      <c r="DK7" s="644"/>
      <c r="DL7" s="644"/>
      <c r="DM7" s="644"/>
      <c r="DN7" s="644"/>
      <c r="DO7" s="644"/>
      <c r="DP7" s="645"/>
      <c r="DQ7" s="649">
        <v>725677</v>
      </c>
      <c r="DR7" s="644"/>
      <c r="DS7" s="644"/>
      <c r="DT7" s="644"/>
      <c r="DU7" s="644"/>
      <c r="DV7" s="644"/>
      <c r="DW7" s="644"/>
      <c r="DX7" s="644"/>
      <c r="DY7" s="644"/>
      <c r="DZ7" s="644"/>
      <c r="EA7" s="644"/>
      <c r="EB7" s="644"/>
      <c r="EC7" s="684"/>
    </row>
    <row r="8" spans="2:143" ht="11.25" customHeight="1">
      <c r="B8" s="638" t="s">
        <v>232</v>
      </c>
      <c r="C8" s="639"/>
      <c r="D8" s="639"/>
      <c r="E8" s="639"/>
      <c r="F8" s="639"/>
      <c r="G8" s="639"/>
      <c r="H8" s="639"/>
      <c r="I8" s="639"/>
      <c r="J8" s="639"/>
      <c r="K8" s="639"/>
      <c r="L8" s="639"/>
      <c r="M8" s="639"/>
      <c r="N8" s="639"/>
      <c r="O8" s="639"/>
      <c r="P8" s="639"/>
      <c r="Q8" s="640"/>
      <c r="R8" s="641">
        <v>1108</v>
      </c>
      <c r="S8" s="644"/>
      <c r="T8" s="644"/>
      <c r="U8" s="644"/>
      <c r="V8" s="644"/>
      <c r="W8" s="644"/>
      <c r="X8" s="644"/>
      <c r="Y8" s="645"/>
      <c r="Z8" s="703">
        <v>0</v>
      </c>
      <c r="AA8" s="703"/>
      <c r="AB8" s="703"/>
      <c r="AC8" s="703"/>
      <c r="AD8" s="704">
        <v>1108</v>
      </c>
      <c r="AE8" s="704"/>
      <c r="AF8" s="704"/>
      <c r="AG8" s="704"/>
      <c r="AH8" s="704"/>
      <c r="AI8" s="704"/>
      <c r="AJ8" s="704"/>
      <c r="AK8" s="704"/>
      <c r="AL8" s="646">
        <v>0</v>
      </c>
      <c r="AM8" s="647"/>
      <c r="AN8" s="647"/>
      <c r="AO8" s="705"/>
      <c r="AP8" s="638" t="s">
        <v>233</v>
      </c>
      <c r="AQ8" s="639"/>
      <c r="AR8" s="639"/>
      <c r="AS8" s="639"/>
      <c r="AT8" s="639"/>
      <c r="AU8" s="639"/>
      <c r="AV8" s="639"/>
      <c r="AW8" s="639"/>
      <c r="AX8" s="639"/>
      <c r="AY8" s="639"/>
      <c r="AZ8" s="639"/>
      <c r="BA8" s="639"/>
      <c r="BB8" s="639"/>
      <c r="BC8" s="639"/>
      <c r="BD8" s="639"/>
      <c r="BE8" s="639"/>
      <c r="BF8" s="640"/>
      <c r="BG8" s="641">
        <v>7002</v>
      </c>
      <c r="BH8" s="644"/>
      <c r="BI8" s="644"/>
      <c r="BJ8" s="644"/>
      <c r="BK8" s="644"/>
      <c r="BL8" s="644"/>
      <c r="BM8" s="644"/>
      <c r="BN8" s="645"/>
      <c r="BO8" s="703">
        <v>1.4</v>
      </c>
      <c r="BP8" s="703"/>
      <c r="BQ8" s="703"/>
      <c r="BR8" s="703"/>
      <c r="BS8" s="649" t="s">
        <v>234</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632494</v>
      </c>
      <c r="CS8" s="644"/>
      <c r="CT8" s="644"/>
      <c r="CU8" s="644"/>
      <c r="CV8" s="644"/>
      <c r="CW8" s="644"/>
      <c r="CX8" s="644"/>
      <c r="CY8" s="645"/>
      <c r="CZ8" s="703">
        <v>10.7</v>
      </c>
      <c r="DA8" s="703"/>
      <c r="DB8" s="703"/>
      <c r="DC8" s="703"/>
      <c r="DD8" s="649" t="s">
        <v>234</v>
      </c>
      <c r="DE8" s="644"/>
      <c r="DF8" s="644"/>
      <c r="DG8" s="644"/>
      <c r="DH8" s="644"/>
      <c r="DI8" s="644"/>
      <c r="DJ8" s="644"/>
      <c r="DK8" s="644"/>
      <c r="DL8" s="644"/>
      <c r="DM8" s="644"/>
      <c r="DN8" s="644"/>
      <c r="DO8" s="644"/>
      <c r="DP8" s="645"/>
      <c r="DQ8" s="649">
        <v>374464</v>
      </c>
      <c r="DR8" s="644"/>
      <c r="DS8" s="644"/>
      <c r="DT8" s="644"/>
      <c r="DU8" s="644"/>
      <c r="DV8" s="644"/>
      <c r="DW8" s="644"/>
      <c r="DX8" s="644"/>
      <c r="DY8" s="644"/>
      <c r="DZ8" s="644"/>
      <c r="EA8" s="644"/>
      <c r="EB8" s="644"/>
      <c r="EC8" s="684"/>
    </row>
    <row r="9" spans="2:143" ht="11.25" customHeight="1">
      <c r="B9" s="638" t="s">
        <v>236</v>
      </c>
      <c r="C9" s="639"/>
      <c r="D9" s="639"/>
      <c r="E9" s="639"/>
      <c r="F9" s="639"/>
      <c r="G9" s="639"/>
      <c r="H9" s="639"/>
      <c r="I9" s="639"/>
      <c r="J9" s="639"/>
      <c r="K9" s="639"/>
      <c r="L9" s="639"/>
      <c r="M9" s="639"/>
      <c r="N9" s="639"/>
      <c r="O9" s="639"/>
      <c r="P9" s="639"/>
      <c r="Q9" s="640"/>
      <c r="R9" s="641">
        <v>1126</v>
      </c>
      <c r="S9" s="644"/>
      <c r="T9" s="644"/>
      <c r="U9" s="644"/>
      <c r="V9" s="644"/>
      <c r="W9" s="644"/>
      <c r="X9" s="644"/>
      <c r="Y9" s="645"/>
      <c r="Z9" s="703">
        <v>0</v>
      </c>
      <c r="AA9" s="703"/>
      <c r="AB9" s="703"/>
      <c r="AC9" s="703"/>
      <c r="AD9" s="704">
        <v>1126</v>
      </c>
      <c r="AE9" s="704"/>
      <c r="AF9" s="704"/>
      <c r="AG9" s="704"/>
      <c r="AH9" s="704"/>
      <c r="AI9" s="704"/>
      <c r="AJ9" s="704"/>
      <c r="AK9" s="704"/>
      <c r="AL9" s="646">
        <v>0</v>
      </c>
      <c r="AM9" s="647"/>
      <c r="AN9" s="647"/>
      <c r="AO9" s="705"/>
      <c r="AP9" s="638" t="s">
        <v>237</v>
      </c>
      <c r="AQ9" s="639"/>
      <c r="AR9" s="639"/>
      <c r="AS9" s="639"/>
      <c r="AT9" s="639"/>
      <c r="AU9" s="639"/>
      <c r="AV9" s="639"/>
      <c r="AW9" s="639"/>
      <c r="AX9" s="639"/>
      <c r="AY9" s="639"/>
      <c r="AZ9" s="639"/>
      <c r="BA9" s="639"/>
      <c r="BB9" s="639"/>
      <c r="BC9" s="639"/>
      <c r="BD9" s="639"/>
      <c r="BE9" s="639"/>
      <c r="BF9" s="640"/>
      <c r="BG9" s="641">
        <v>196747</v>
      </c>
      <c r="BH9" s="644"/>
      <c r="BI9" s="644"/>
      <c r="BJ9" s="644"/>
      <c r="BK9" s="644"/>
      <c r="BL9" s="644"/>
      <c r="BM9" s="644"/>
      <c r="BN9" s="645"/>
      <c r="BO9" s="703">
        <v>38.6</v>
      </c>
      <c r="BP9" s="703"/>
      <c r="BQ9" s="703"/>
      <c r="BR9" s="703"/>
      <c r="BS9" s="649" t="s">
        <v>122</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698469</v>
      </c>
      <c r="CS9" s="644"/>
      <c r="CT9" s="644"/>
      <c r="CU9" s="644"/>
      <c r="CV9" s="644"/>
      <c r="CW9" s="644"/>
      <c r="CX9" s="644"/>
      <c r="CY9" s="645"/>
      <c r="CZ9" s="703">
        <v>11.8</v>
      </c>
      <c r="DA9" s="703"/>
      <c r="DB9" s="703"/>
      <c r="DC9" s="703"/>
      <c r="DD9" s="649" t="s">
        <v>122</v>
      </c>
      <c r="DE9" s="644"/>
      <c r="DF9" s="644"/>
      <c r="DG9" s="644"/>
      <c r="DH9" s="644"/>
      <c r="DI9" s="644"/>
      <c r="DJ9" s="644"/>
      <c r="DK9" s="644"/>
      <c r="DL9" s="644"/>
      <c r="DM9" s="644"/>
      <c r="DN9" s="644"/>
      <c r="DO9" s="644"/>
      <c r="DP9" s="645"/>
      <c r="DQ9" s="649">
        <v>595767</v>
      </c>
      <c r="DR9" s="644"/>
      <c r="DS9" s="644"/>
      <c r="DT9" s="644"/>
      <c r="DU9" s="644"/>
      <c r="DV9" s="644"/>
      <c r="DW9" s="644"/>
      <c r="DX9" s="644"/>
      <c r="DY9" s="644"/>
      <c r="DZ9" s="644"/>
      <c r="EA9" s="644"/>
      <c r="EB9" s="644"/>
      <c r="EC9" s="684"/>
    </row>
    <row r="10" spans="2:143" ht="11.25" customHeight="1">
      <c r="B10" s="638" t="s">
        <v>239</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122</v>
      </c>
      <c r="AA10" s="703"/>
      <c r="AB10" s="703"/>
      <c r="AC10" s="703"/>
      <c r="AD10" s="704" t="s">
        <v>122</v>
      </c>
      <c r="AE10" s="704"/>
      <c r="AF10" s="704"/>
      <c r="AG10" s="704"/>
      <c r="AH10" s="704"/>
      <c r="AI10" s="704"/>
      <c r="AJ10" s="704"/>
      <c r="AK10" s="704"/>
      <c r="AL10" s="646" t="s">
        <v>234</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18768</v>
      </c>
      <c r="BH10" s="644"/>
      <c r="BI10" s="644"/>
      <c r="BJ10" s="644"/>
      <c r="BK10" s="644"/>
      <c r="BL10" s="644"/>
      <c r="BM10" s="644"/>
      <c r="BN10" s="645"/>
      <c r="BO10" s="703">
        <v>3.7</v>
      </c>
      <c r="BP10" s="703"/>
      <c r="BQ10" s="703"/>
      <c r="BR10" s="703"/>
      <c r="BS10" s="649">
        <v>3166</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6326</v>
      </c>
      <c r="CS10" s="644"/>
      <c r="CT10" s="644"/>
      <c r="CU10" s="644"/>
      <c r="CV10" s="644"/>
      <c r="CW10" s="644"/>
      <c r="CX10" s="644"/>
      <c r="CY10" s="645"/>
      <c r="CZ10" s="703">
        <v>0.1</v>
      </c>
      <c r="DA10" s="703"/>
      <c r="DB10" s="703"/>
      <c r="DC10" s="703"/>
      <c r="DD10" s="649" t="s">
        <v>242</v>
      </c>
      <c r="DE10" s="644"/>
      <c r="DF10" s="644"/>
      <c r="DG10" s="644"/>
      <c r="DH10" s="644"/>
      <c r="DI10" s="644"/>
      <c r="DJ10" s="644"/>
      <c r="DK10" s="644"/>
      <c r="DL10" s="644"/>
      <c r="DM10" s="644"/>
      <c r="DN10" s="644"/>
      <c r="DO10" s="644"/>
      <c r="DP10" s="645"/>
      <c r="DQ10" s="649">
        <v>6312</v>
      </c>
      <c r="DR10" s="644"/>
      <c r="DS10" s="644"/>
      <c r="DT10" s="644"/>
      <c r="DU10" s="644"/>
      <c r="DV10" s="644"/>
      <c r="DW10" s="644"/>
      <c r="DX10" s="644"/>
      <c r="DY10" s="644"/>
      <c r="DZ10" s="644"/>
      <c r="EA10" s="644"/>
      <c r="EB10" s="644"/>
      <c r="EC10" s="684"/>
    </row>
    <row r="11" spans="2:143" ht="11.25" customHeight="1">
      <c r="B11" s="638" t="s">
        <v>243</v>
      </c>
      <c r="C11" s="639"/>
      <c r="D11" s="639"/>
      <c r="E11" s="639"/>
      <c r="F11" s="639"/>
      <c r="G11" s="639"/>
      <c r="H11" s="639"/>
      <c r="I11" s="639"/>
      <c r="J11" s="639"/>
      <c r="K11" s="639"/>
      <c r="L11" s="639"/>
      <c r="M11" s="639"/>
      <c r="N11" s="639"/>
      <c r="O11" s="639"/>
      <c r="P11" s="639"/>
      <c r="Q11" s="640"/>
      <c r="R11" s="641" t="s">
        <v>169</v>
      </c>
      <c r="S11" s="644"/>
      <c r="T11" s="644"/>
      <c r="U11" s="644"/>
      <c r="V11" s="644"/>
      <c r="W11" s="644"/>
      <c r="X11" s="644"/>
      <c r="Y11" s="645"/>
      <c r="Z11" s="703" t="s">
        <v>234</v>
      </c>
      <c r="AA11" s="703"/>
      <c r="AB11" s="703"/>
      <c r="AC11" s="703"/>
      <c r="AD11" s="704" t="s">
        <v>122</v>
      </c>
      <c r="AE11" s="704"/>
      <c r="AF11" s="704"/>
      <c r="AG11" s="704"/>
      <c r="AH11" s="704"/>
      <c r="AI11" s="704"/>
      <c r="AJ11" s="704"/>
      <c r="AK11" s="704"/>
      <c r="AL11" s="646" t="s">
        <v>234</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18031</v>
      </c>
      <c r="BH11" s="644"/>
      <c r="BI11" s="644"/>
      <c r="BJ11" s="644"/>
      <c r="BK11" s="644"/>
      <c r="BL11" s="644"/>
      <c r="BM11" s="644"/>
      <c r="BN11" s="645"/>
      <c r="BO11" s="703">
        <v>3.5</v>
      </c>
      <c r="BP11" s="703"/>
      <c r="BQ11" s="703"/>
      <c r="BR11" s="703"/>
      <c r="BS11" s="649">
        <v>3578</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717627</v>
      </c>
      <c r="CS11" s="644"/>
      <c r="CT11" s="644"/>
      <c r="CU11" s="644"/>
      <c r="CV11" s="644"/>
      <c r="CW11" s="644"/>
      <c r="CX11" s="644"/>
      <c r="CY11" s="645"/>
      <c r="CZ11" s="703">
        <v>12.2</v>
      </c>
      <c r="DA11" s="703"/>
      <c r="DB11" s="703"/>
      <c r="DC11" s="703"/>
      <c r="DD11" s="649">
        <v>360587</v>
      </c>
      <c r="DE11" s="644"/>
      <c r="DF11" s="644"/>
      <c r="DG11" s="644"/>
      <c r="DH11" s="644"/>
      <c r="DI11" s="644"/>
      <c r="DJ11" s="644"/>
      <c r="DK11" s="644"/>
      <c r="DL11" s="644"/>
      <c r="DM11" s="644"/>
      <c r="DN11" s="644"/>
      <c r="DO11" s="644"/>
      <c r="DP11" s="645"/>
      <c r="DQ11" s="649">
        <v>193420</v>
      </c>
      <c r="DR11" s="644"/>
      <c r="DS11" s="644"/>
      <c r="DT11" s="644"/>
      <c r="DU11" s="644"/>
      <c r="DV11" s="644"/>
      <c r="DW11" s="644"/>
      <c r="DX11" s="644"/>
      <c r="DY11" s="644"/>
      <c r="DZ11" s="644"/>
      <c r="EA11" s="644"/>
      <c r="EB11" s="644"/>
      <c r="EC11" s="684"/>
    </row>
    <row r="12" spans="2:143" ht="11.25" customHeight="1">
      <c r="B12" s="638" t="s">
        <v>246</v>
      </c>
      <c r="C12" s="639"/>
      <c r="D12" s="639"/>
      <c r="E12" s="639"/>
      <c r="F12" s="639"/>
      <c r="G12" s="639"/>
      <c r="H12" s="639"/>
      <c r="I12" s="639"/>
      <c r="J12" s="639"/>
      <c r="K12" s="639"/>
      <c r="L12" s="639"/>
      <c r="M12" s="639"/>
      <c r="N12" s="639"/>
      <c r="O12" s="639"/>
      <c r="P12" s="639"/>
      <c r="Q12" s="640"/>
      <c r="R12" s="641">
        <v>80566</v>
      </c>
      <c r="S12" s="644"/>
      <c r="T12" s="644"/>
      <c r="U12" s="644"/>
      <c r="V12" s="644"/>
      <c r="W12" s="644"/>
      <c r="X12" s="644"/>
      <c r="Y12" s="645"/>
      <c r="Z12" s="703">
        <v>1.2</v>
      </c>
      <c r="AA12" s="703"/>
      <c r="AB12" s="703"/>
      <c r="AC12" s="703"/>
      <c r="AD12" s="704">
        <v>80566</v>
      </c>
      <c r="AE12" s="704"/>
      <c r="AF12" s="704"/>
      <c r="AG12" s="704"/>
      <c r="AH12" s="704"/>
      <c r="AI12" s="704"/>
      <c r="AJ12" s="704"/>
      <c r="AK12" s="704"/>
      <c r="AL12" s="646">
        <v>2.4</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211118</v>
      </c>
      <c r="BH12" s="644"/>
      <c r="BI12" s="644"/>
      <c r="BJ12" s="644"/>
      <c r="BK12" s="644"/>
      <c r="BL12" s="644"/>
      <c r="BM12" s="644"/>
      <c r="BN12" s="645"/>
      <c r="BO12" s="703">
        <v>41.4</v>
      </c>
      <c r="BP12" s="703"/>
      <c r="BQ12" s="703"/>
      <c r="BR12" s="703"/>
      <c r="BS12" s="649" t="s">
        <v>234</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399150</v>
      </c>
      <c r="CS12" s="644"/>
      <c r="CT12" s="644"/>
      <c r="CU12" s="644"/>
      <c r="CV12" s="644"/>
      <c r="CW12" s="644"/>
      <c r="CX12" s="644"/>
      <c r="CY12" s="645"/>
      <c r="CZ12" s="703">
        <v>6.8</v>
      </c>
      <c r="DA12" s="703"/>
      <c r="DB12" s="703"/>
      <c r="DC12" s="703"/>
      <c r="DD12" s="649">
        <v>33964</v>
      </c>
      <c r="DE12" s="644"/>
      <c r="DF12" s="644"/>
      <c r="DG12" s="644"/>
      <c r="DH12" s="644"/>
      <c r="DI12" s="644"/>
      <c r="DJ12" s="644"/>
      <c r="DK12" s="644"/>
      <c r="DL12" s="644"/>
      <c r="DM12" s="644"/>
      <c r="DN12" s="644"/>
      <c r="DO12" s="644"/>
      <c r="DP12" s="645"/>
      <c r="DQ12" s="649">
        <v>188698</v>
      </c>
      <c r="DR12" s="644"/>
      <c r="DS12" s="644"/>
      <c r="DT12" s="644"/>
      <c r="DU12" s="644"/>
      <c r="DV12" s="644"/>
      <c r="DW12" s="644"/>
      <c r="DX12" s="644"/>
      <c r="DY12" s="644"/>
      <c r="DZ12" s="644"/>
      <c r="EA12" s="644"/>
      <c r="EB12" s="644"/>
      <c r="EC12" s="684"/>
    </row>
    <row r="13" spans="2:143" ht="11.25" customHeight="1">
      <c r="B13" s="638" t="s">
        <v>249</v>
      </c>
      <c r="C13" s="639"/>
      <c r="D13" s="639"/>
      <c r="E13" s="639"/>
      <c r="F13" s="639"/>
      <c r="G13" s="639"/>
      <c r="H13" s="639"/>
      <c r="I13" s="639"/>
      <c r="J13" s="639"/>
      <c r="K13" s="639"/>
      <c r="L13" s="639"/>
      <c r="M13" s="639"/>
      <c r="N13" s="639"/>
      <c r="O13" s="639"/>
      <c r="P13" s="639"/>
      <c r="Q13" s="640"/>
      <c r="R13" s="641">
        <v>1498</v>
      </c>
      <c r="S13" s="644"/>
      <c r="T13" s="644"/>
      <c r="U13" s="644"/>
      <c r="V13" s="644"/>
      <c r="W13" s="644"/>
      <c r="X13" s="644"/>
      <c r="Y13" s="645"/>
      <c r="Z13" s="703">
        <v>0</v>
      </c>
      <c r="AA13" s="703"/>
      <c r="AB13" s="703"/>
      <c r="AC13" s="703"/>
      <c r="AD13" s="704">
        <v>1498</v>
      </c>
      <c r="AE13" s="704"/>
      <c r="AF13" s="704"/>
      <c r="AG13" s="704"/>
      <c r="AH13" s="704"/>
      <c r="AI13" s="704"/>
      <c r="AJ13" s="704"/>
      <c r="AK13" s="704"/>
      <c r="AL13" s="646">
        <v>0</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208831</v>
      </c>
      <c r="BH13" s="644"/>
      <c r="BI13" s="644"/>
      <c r="BJ13" s="644"/>
      <c r="BK13" s="644"/>
      <c r="BL13" s="644"/>
      <c r="BM13" s="644"/>
      <c r="BN13" s="645"/>
      <c r="BO13" s="703">
        <v>41</v>
      </c>
      <c r="BP13" s="703"/>
      <c r="BQ13" s="703"/>
      <c r="BR13" s="703"/>
      <c r="BS13" s="649" t="s">
        <v>169</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898963</v>
      </c>
      <c r="CS13" s="644"/>
      <c r="CT13" s="644"/>
      <c r="CU13" s="644"/>
      <c r="CV13" s="644"/>
      <c r="CW13" s="644"/>
      <c r="CX13" s="644"/>
      <c r="CY13" s="645"/>
      <c r="CZ13" s="703">
        <v>15.2</v>
      </c>
      <c r="DA13" s="703"/>
      <c r="DB13" s="703"/>
      <c r="DC13" s="703"/>
      <c r="DD13" s="649">
        <v>394864</v>
      </c>
      <c r="DE13" s="644"/>
      <c r="DF13" s="644"/>
      <c r="DG13" s="644"/>
      <c r="DH13" s="644"/>
      <c r="DI13" s="644"/>
      <c r="DJ13" s="644"/>
      <c r="DK13" s="644"/>
      <c r="DL13" s="644"/>
      <c r="DM13" s="644"/>
      <c r="DN13" s="644"/>
      <c r="DO13" s="644"/>
      <c r="DP13" s="645"/>
      <c r="DQ13" s="649">
        <v>557549</v>
      </c>
      <c r="DR13" s="644"/>
      <c r="DS13" s="644"/>
      <c r="DT13" s="644"/>
      <c r="DU13" s="644"/>
      <c r="DV13" s="644"/>
      <c r="DW13" s="644"/>
      <c r="DX13" s="644"/>
      <c r="DY13" s="644"/>
      <c r="DZ13" s="644"/>
      <c r="EA13" s="644"/>
      <c r="EB13" s="644"/>
      <c r="EC13" s="684"/>
    </row>
    <row r="14" spans="2:143" ht="11.25" customHeight="1">
      <c r="B14" s="638" t="s">
        <v>252</v>
      </c>
      <c r="C14" s="639"/>
      <c r="D14" s="639"/>
      <c r="E14" s="639"/>
      <c r="F14" s="639"/>
      <c r="G14" s="639"/>
      <c r="H14" s="639"/>
      <c r="I14" s="639"/>
      <c r="J14" s="639"/>
      <c r="K14" s="639"/>
      <c r="L14" s="639"/>
      <c r="M14" s="639"/>
      <c r="N14" s="639"/>
      <c r="O14" s="639"/>
      <c r="P14" s="639"/>
      <c r="Q14" s="640"/>
      <c r="R14" s="641" t="s">
        <v>242</v>
      </c>
      <c r="S14" s="644"/>
      <c r="T14" s="644"/>
      <c r="U14" s="644"/>
      <c r="V14" s="644"/>
      <c r="W14" s="644"/>
      <c r="X14" s="644"/>
      <c r="Y14" s="645"/>
      <c r="Z14" s="703" t="s">
        <v>253</v>
      </c>
      <c r="AA14" s="703"/>
      <c r="AB14" s="703"/>
      <c r="AC14" s="703"/>
      <c r="AD14" s="704" t="s">
        <v>234</v>
      </c>
      <c r="AE14" s="704"/>
      <c r="AF14" s="704"/>
      <c r="AG14" s="704"/>
      <c r="AH14" s="704"/>
      <c r="AI14" s="704"/>
      <c r="AJ14" s="704"/>
      <c r="AK14" s="704"/>
      <c r="AL14" s="646" t="s">
        <v>122</v>
      </c>
      <c r="AM14" s="647"/>
      <c r="AN14" s="647"/>
      <c r="AO14" s="705"/>
      <c r="AP14" s="638" t="s">
        <v>254</v>
      </c>
      <c r="AQ14" s="639"/>
      <c r="AR14" s="639"/>
      <c r="AS14" s="639"/>
      <c r="AT14" s="639"/>
      <c r="AU14" s="639"/>
      <c r="AV14" s="639"/>
      <c r="AW14" s="639"/>
      <c r="AX14" s="639"/>
      <c r="AY14" s="639"/>
      <c r="AZ14" s="639"/>
      <c r="BA14" s="639"/>
      <c r="BB14" s="639"/>
      <c r="BC14" s="639"/>
      <c r="BD14" s="639"/>
      <c r="BE14" s="639"/>
      <c r="BF14" s="640"/>
      <c r="BG14" s="641">
        <v>11126</v>
      </c>
      <c r="BH14" s="644"/>
      <c r="BI14" s="644"/>
      <c r="BJ14" s="644"/>
      <c r="BK14" s="644"/>
      <c r="BL14" s="644"/>
      <c r="BM14" s="644"/>
      <c r="BN14" s="645"/>
      <c r="BO14" s="703">
        <v>2.2000000000000002</v>
      </c>
      <c r="BP14" s="703"/>
      <c r="BQ14" s="703"/>
      <c r="BR14" s="703"/>
      <c r="BS14" s="649" t="s">
        <v>242</v>
      </c>
      <c r="BT14" s="644"/>
      <c r="BU14" s="644"/>
      <c r="BV14" s="644"/>
      <c r="BW14" s="644"/>
      <c r="BX14" s="644"/>
      <c r="BY14" s="644"/>
      <c r="BZ14" s="644"/>
      <c r="CA14" s="644"/>
      <c r="CB14" s="684"/>
      <c r="CD14" s="685" t="s">
        <v>255</v>
      </c>
      <c r="CE14" s="682"/>
      <c r="CF14" s="682"/>
      <c r="CG14" s="682"/>
      <c r="CH14" s="682"/>
      <c r="CI14" s="682"/>
      <c r="CJ14" s="682"/>
      <c r="CK14" s="682"/>
      <c r="CL14" s="682"/>
      <c r="CM14" s="682"/>
      <c r="CN14" s="682"/>
      <c r="CO14" s="682"/>
      <c r="CP14" s="682"/>
      <c r="CQ14" s="683"/>
      <c r="CR14" s="641">
        <v>173057</v>
      </c>
      <c r="CS14" s="644"/>
      <c r="CT14" s="644"/>
      <c r="CU14" s="644"/>
      <c r="CV14" s="644"/>
      <c r="CW14" s="644"/>
      <c r="CX14" s="644"/>
      <c r="CY14" s="645"/>
      <c r="CZ14" s="703">
        <v>2.9</v>
      </c>
      <c r="DA14" s="703"/>
      <c r="DB14" s="703"/>
      <c r="DC14" s="703"/>
      <c r="DD14" s="649" t="s">
        <v>242</v>
      </c>
      <c r="DE14" s="644"/>
      <c r="DF14" s="644"/>
      <c r="DG14" s="644"/>
      <c r="DH14" s="644"/>
      <c r="DI14" s="644"/>
      <c r="DJ14" s="644"/>
      <c r="DK14" s="644"/>
      <c r="DL14" s="644"/>
      <c r="DM14" s="644"/>
      <c r="DN14" s="644"/>
      <c r="DO14" s="644"/>
      <c r="DP14" s="645"/>
      <c r="DQ14" s="649">
        <v>171357</v>
      </c>
      <c r="DR14" s="644"/>
      <c r="DS14" s="644"/>
      <c r="DT14" s="644"/>
      <c r="DU14" s="644"/>
      <c r="DV14" s="644"/>
      <c r="DW14" s="644"/>
      <c r="DX14" s="644"/>
      <c r="DY14" s="644"/>
      <c r="DZ14" s="644"/>
      <c r="EA14" s="644"/>
      <c r="EB14" s="644"/>
      <c r="EC14" s="684"/>
    </row>
    <row r="15" spans="2:143" ht="11.25" customHeight="1">
      <c r="B15" s="638" t="s">
        <v>256</v>
      </c>
      <c r="C15" s="639"/>
      <c r="D15" s="639"/>
      <c r="E15" s="639"/>
      <c r="F15" s="639"/>
      <c r="G15" s="639"/>
      <c r="H15" s="639"/>
      <c r="I15" s="639"/>
      <c r="J15" s="639"/>
      <c r="K15" s="639"/>
      <c r="L15" s="639"/>
      <c r="M15" s="639"/>
      <c r="N15" s="639"/>
      <c r="O15" s="639"/>
      <c r="P15" s="639"/>
      <c r="Q15" s="640"/>
      <c r="R15" s="641">
        <v>26787</v>
      </c>
      <c r="S15" s="644"/>
      <c r="T15" s="644"/>
      <c r="U15" s="644"/>
      <c r="V15" s="644"/>
      <c r="W15" s="644"/>
      <c r="X15" s="644"/>
      <c r="Y15" s="645"/>
      <c r="Z15" s="703">
        <v>0.4</v>
      </c>
      <c r="AA15" s="703"/>
      <c r="AB15" s="703"/>
      <c r="AC15" s="703"/>
      <c r="AD15" s="704">
        <v>26787</v>
      </c>
      <c r="AE15" s="704"/>
      <c r="AF15" s="704"/>
      <c r="AG15" s="704"/>
      <c r="AH15" s="704"/>
      <c r="AI15" s="704"/>
      <c r="AJ15" s="704"/>
      <c r="AK15" s="704"/>
      <c r="AL15" s="646">
        <v>0.8</v>
      </c>
      <c r="AM15" s="647"/>
      <c r="AN15" s="647"/>
      <c r="AO15" s="705"/>
      <c r="AP15" s="638" t="s">
        <v>257</v>
      </c>
      <c r="AQ15" s="639"/>
      <c r="AR15" s="639"/>
      <c r="AS15" s="639"/>
      <c r="AT15" s="639"/>
      <c r="AU15" s="639"/>
      <c r="AV15" s="639"/>
      <c r="AW15" s="639"/>
      <c r="AX15" s="639"/>
      <c r="AY15" s="639"/>
      <c r="AZ15" s="639"/>
      <c r="BA15" s="639"/>
      <c r="BB15" s="639"/>
      <c r="BC15" s="639"/>
      <c r="BD15" s="639"/>
      <c r="BE15" s="639"/>
      <c r="BF15" s="640"/>
      <c r="BG15" s="641">
        <v>40519</v>
      </c>
      <c r="BH15" s="644"/>
      <c r="BI15" s="644"/>
      <c r="BJ15" s="644"/>
      <c r="BK15" s="644"/>
      <c r="BL15" s="644"/>
      <c r="BM15" s="644"/>
      <c r="BN15" s="645"/>
      <c r="BO15" s="703">
        <v>7.9</v>
      </c>
      <c r="BP15" s="703"/>
      <c r="BQ15" s="703"/>
      <c r="BR15" s="703"/>
      <c r="BS15" s="649" t="s">
        <v>122</v>
      </c>
      <c r="BT15" s="644"/>
      <c r="BU15" s="644"/>
      <c r="BV15" s="644"/>
      <c r="BW15" s="644"/>
      <c r="BX15" s="644"/>
      <c r="BY15" s="644"/>
      <c r="BZ15" s="644"/>
      <c r="CA15" s="644"/>
      <c r="CB15" s="684"/>
      <c r="CD15" s="685" t="s">
        <v>258</v>
      </c>
      <c r="CE15" s="682"/>
      <c r="CF15" s="682"/>
      <c r="CG15" s="682"/>
      <c r="CH15" s="682"/>
      <c r="CI15" s="682"/>
      <c r="CJ15" s="682"/>
      <c r="CK15" s="682"/>
      <c r="CL15" s="682"/>
      <c r="CM15" s="682"/>
      <c r="CN15" s="682"/>
      <c r="CO15" s="682"/>
      <c r="CP15" s="682"/>
      <c r="CQ15" s="683"/>
      <c r="CR15" s="641">
        <v>357354</v>
      </c>
      <c r="CS15" s="644"/>
      <c r="CT15" s="644"/>
      <c r="CU15" s="644"/>
      <c r="CV15" s="644"/>
      <c r="CW15" s="644"/>
      <c r="CX15" s="644"/>
      <c r="CY15" s="645"/>
      <c r="CZ15" s="703">
        <v>6.1</v>
      </c>
      <c r="DA15" s="703"/>
      <c r="DB15" s="703"/>
      <c r="DC15" s="703"/>
      <c r="DD15" s="649">
        <v>50931</v>
      </c>
      <c r="DE15" s="644"/>
      <c r="DF15" s="644"/>
      <c r="DG15" s="644"/>
      <c r="DH15" s="644"/>
      <c r="DI15" s="644"/>
      <c r="DJ15" s="644"/>
      <c r="DK15" s="644"/>
      <c r="DL15" s="644"/>
      <c r="DM15" s="644"/>
      <c r="DN15" s="644"/>
      <c r="DO15" s="644"/>
      <c r="DP15" s="645"/>
      <c r="DQ15" s="649">
        <v>291633</v>
      </c>
      <c r="DR15" s="644"/>
      <c r="DS15" s="644"/>
      <c r="DT15" s="644"/>
      <c r="DU15" s="644"/>
      <c r="DV15" s="644"/>
      <c r="DW15" s="644"/>
      <c r="DX15" s="644"/>
      <c r="DY15" s="644"/>
      <c r="DZ15" s="644"/>
      <c r="EA15" s="644"/>
      <c r="EB15" s="644"/>
      <c r="EC15" s="684"/>
    </row>
    <row r="16" spans="2:143" ht="11.25" customHeight="1">
      <c r="B16" s="638" t="s">
        <v>259</v>
      </c>
      <c r="C16" s="639"/>
      <c r="D16" s="639"/>
      <c r="E16" s="639"/>
      <c r="F16" s="639"/>
      <c r="G16" s="639"/>
      <c r="H16" s="639"/>
      <c r="I16" s="639"/>
      <c r="J16" s="639"/>
      <c r="K16" s="639"/>
      <c r="L16" s="639"/>
      <c r="M16" s="639"/>
      <c r="N16" s="639"/>
      <c r="O16" s="639"/>
      <c r="P16" s="639"/>
      <c r="Q16" s="640"/>
      <c r="R16" s="641" t="s">
        <v>122</v>
      </c>
      <c r="S16" s="644"/>
      <c r="T16" s="644"/>
      <c r="U16" s="644"/>
      <c r="V16" s="644"/>
      <c r="W16" s="644"/>
      <c r="X16" s="644"/>
      <c r="Y16" s="645"/>
      <c r="Z16" s="703" t="s">
        <v>242</v>
      </c>
      <c r="AA16" s="703"/>
      <c r="AB16" s="703"/>
      <c r="AC16" s="703"/>
      <c r="AD16" s="704" t="s">
        <v>122</v>
      </c>
      <c r="AE16" s="704"/>
      <c r="AF16" s="704"/>
      <c r="AG16" s="704"/>
      <c r="AH16" s="704"/>
      <c r="AI16" s="704"/>
      <c r="AJ16" s="704"/>
      <c r="AK16" s="704"/>
      <c r="AL16" s="646" t="s">
        <v>122</v>
      </c>
      <c r="AM16" s="647"/>
      <c r="AN16" s="647"/>
      <c r="AO16" s="705"/>
      <c r="AP16" s="638" t="s">
        <v>260</v>
      </c>
      <c r="AQ16" s="639"/>
      <c r="AR16" s="639"/>
      <c r="AS16" s="639"/>
      <c r="AT16" s="639"/>
      <c r="AU16" s="639"/>
      <c r="AV16" s="639"/>
      <c r="AW16" s="639"/>
      <c r="AX16" s="639"/>
      <c r="AY16" s="639"/>
      <c r="AZ16" s="639"/>
      <c r="BA16" s="639"/>
      <c r="BB16" s="639"/>
      <c r="BC16" s="639"/>
      <c r="BD16" s="639"/>
      <c r="BE16" s="639"/>
      <c r="BF16" s="640"/>
      <c r="BG16" s="641">
        <v>182</v>
      </c>
      <c r="BH16" s="644"/>
      <c r="BI16" s="644"/>
      <c r="BJ16" s="644"/>
      <c r="BK16" s="644"/>
      <c r="BL16" s="644"/>
      <c r="BM16" s="644"/>
      <c r="BN16" s="645"/>
      <c r="BO16" s="703">
        <v>0</v>
      </c>
      <c r="BP16" s="703"/>
      <c r="BQ16" s="703"/>
      <c r="BR16" s="703"/>
      <c r="BS16" s="649" t="s">
        <v>122</v>
      </c>
      <c r="BT16" s="644"/>
      <c r="BU16" s="644"/>
      <c r="BV16" s="644"/>
      <c r="BW16" s="644"/>
      <c r="BX16" s="644"/>
      <c r="BY16" s="644"/>
      <c r="BZ16" s="644"/>
      <c r="CA16" s="644"/>
      <c r="CB16" s="684"/>
      <c r="CD16" s="685" t="s">
        <v>261</v>
      </c>
      <c r="CE16" s="682"/>
      <c r="CF16" s="682"/>
      <c r="CG16" s="682"/>
      <c r="CH16" s="682"/>
      <c r="CI16" s="682"/>
      <c r="CJ16" s="682"/>
      <c r="CK16" s="682"/>
      <c r="CL16" s="682"/>
      <c r="CM16" s="682"/>
      <c r="CN16" s="682"/>
      <c r="CO16" s="682"/>
      <c r="CP16" s="682"/>
      <c r="CQ16" s="683"/>
      <c r="CR16" s="641" t="s">
        <v>122</v>
      </c>
      <c r="CS16" s="644"/>
      <c r="CT16" s="644"/>
      <c r="CU16" s="644"/>
      <c r="CV16" s="644"/>
      <c r="CW16" s="644"/>
      <c r="CX16" s="644"/>
      <c r="CY16" s="645"/>
      <c r="CZ16" s="703" t="s">
        <v>242</v>
      </c>
      <c r="DA16" s="703"/>
      <c r="DB16" s="703"/>
      <c r="DC16" s="703"/>
      <c r="DD16" s="649" t="s">
        <v>122</v>
      </c>
      <c r="DE16" s="644"/>
      <c r="DF16" s="644"/>
      <c r="DG16" s="644"/>
      <c r="DH16" s="644"/>
      <c r="DI16" s="644"/>
      <c r="DJ16" s="644"/>
      <c r="DK16" s="644"/>
      <c r="DL16" s="644"/>
      <c r="DM16" s="644"/>
      <c r="DN16" s="644"/>
      <c r="DO16" s="644"/>
      <c r="DP16" s="645"/>
      <c r="DQ16" s="649" t="s">
        <v>242</v>
      </c>
      <c r="DR16" s="644"/>
      <c r="DS16" s="644"/>
      <c r="DT16" s="644"/>
      <c r="DU16" s="644"/>
      <c r="DV16" s="644"/>
      <c r="DW16" s="644"/>
      <c r="DX16" s="644"/>
      <c r="DY16" s="644"/>
      <c r="DZ16" s="644"/>
      <c r="EA16" s="644"/>
      <c r="EB16" s="644"/>
      <c r="EC16" s="684"/>
    </row>
    <row r="17" spans="2:133" ht="11.25" customHeight="1">
      <c r="B17" s="638" t="s">
        <v>262</v>
      </c>
      <c r="C17" s="639"/>
      <c r="D17" s="639"/>
      <c r="E17" s="639"/>
      <c r="F17" s="639"/>
      <c r="G17" s="639"/>
      <c r="H17" s="639"/>
      <c r="I17" s="639"/>
      <c r="J17" s="639"/>
      <c r="K17" s="639"/>
      <c r="L17" s="639"/>
      <c r="M17" s="639"/>
      <c r="N17" s="639"/>
      <c r="O17" s="639"/>
      <c r="P17" s="639"/>
      <c r="Q17" s="640"/>
      <c r="R17" s="641">
        <v>427</v>
      </c>
      <c r="S17" s="644"/>
      <c r="T17" s="644"/>
      <c r="U17" s="644"/>
      <c r="V17" s="644"/>
      <c r="W17" s="644"/>
      <c r="X17" s="644"/>
      <c r="Y17" s="645"/>
      <c r="Z17" s="703">
        <v>0</v>
      </c>
      <c r="AA17" s="703"/>
      <c r="AB17" s="703"/>
      <c r="AC17" s="703"/>
      <c r="AD17" s="704">
        <v>427</v>
      </c>
      <c r="AE17" s="704"/>
      <c r="AF17" s="704"/>
      <c r="AG17" s="704"/>
      <c r="AH17" s="704"/>
      <c r="AI17" s="704"/>
      <c r="AJ17" s="704"/>
      <c r="AK17" s="704"/>
      <c r="AL17" s="646">
        <v>0</v>
      </c>
      <c r="AM17" s="647"/>
      <c r="AN17" s="647"/>
      <c r="AO17" s="705"/>
      <c r="AP17" s="638" t="s">
        <v>263</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122</v>
      </c>
      <c r="BP17" s="703"/>
      <c r="BQ17" s="703"/>
      <c r="BR17" s="703"/>
      <c r="BS17" s="649" t="s">
        <v>122</v>
      </c>
      <c r="BT17" s="644"/>
      <c r="BU17" s="644"/>
      <c r="BV17" s="644"/>
      <c r="BW17" s="644"/>
      <c r="BX17" s="644"/>
      <c r="BY17" s="644"/>
      <c r="BZ17" s="644"/>
      <c r="CA17" s="644"/>
      <c r="CB17" s="684"/>
      <c r="CD17" s="685" t="s">
        <v>264</v>
      </c>
      <c r="CE17" s="682"/>
      <c r="CF17" s="682"/>
      <c r="CG17" s="682"/>
      <c r="CH17" s="682"/>
      <c r="CI17" s="682"/>
      <c r="CJ17" s="682"/>
      <c r="CK17" s="682"/>
      <c r="CL17" s="682"/>
      <c r="CM17" s="682"/>
      <c r="CN17" s="682"/>
      <c r="CO17" s="682"/>
      <c r="CP17" s="682"/>
      <c r="CQ17" s="683"/>
      <c r="CR17" s="641">
        <v>902143</v>
      </c>
      <c r="CS17" s="644"/>
      <c r="CT17" s="644"/>
      <c r="CU17" s="644"/>
      <c r="CV17" s="644"/>
      <c r="CW17" s="644"/>
      <c r="CX17" s="644"/>
      <c r="CY17" s="645"/>
      <c r="CZ17" s="703">
        <v>15.3</v>
      </c>
      <c r="DA17" s="703"/>
      <c r="DB17" s="703"/>
      <c r="DC17" s="703"/>
      <c r="DD17" s="649" t="s">
        <v>169</v>
      </c>
      <c r="DE17" s="644"/>
      <c r="DF17" s="644"/>
      <c r="DG17" s="644"/>
      <c r="DH17" s="644"/>
      <c r="DI17" s="644"/>
      <c r="DJ17" s="644"/>
      <c r="DK17" s="644"/>
      <c r="DL17" s="644"/>
      <c r="DM17" s="644"/>
      <c r="DN17" s="644"/>
      <c r="DO17" s="644"/>
      <c r="DP17" s="645"/>
      <c r="DQ17" s="649">
        <v>854914</v>
      </c>
      <c r="DR17" s="644"/>
      <c r="DS17" s="644"/>
      <c r="DT17" s="644"/>
      <c r="DU17" s="644"/>
      <c r="DV17" s="644"/>
      <c r="DW17" s="644"/>
      <c r="DX17" s="644"/>
      <c r="DY17" s="644"/>
      <c r="DZ17" s="644"/>
      <c r="EA17" s="644"/>
      <c r="EB17" s="644"/>
      <c r="EC17" s="684"/>
    </row>
    <row r="18" spans="2:133" ht="11.25" customHeight="1">
      <c r="B18" s="638" t="s">
        <v>265</v>
      </c>
      <c r="C18" s="639"/>
      <c r="D18" s="639"/>
      <c r="E18" s="639"/>
      <c r="F18" s="639"/>
      <c r="G18" s="639"/>
      <c r="H18" s="639"/>
      <c r="I18" s="639"/>
      <c r="J18" s="639"/>
      <c r="K18" s="639"/>
      <c r="L18" s="639"/>
      <c r="M18" s="639"/>
      <c r="N18" s="639"/>
      <c r="O18" s="639"/>
      <c r="P18" s="639"/>
      <c r="Q18" s="640"/>
      <c r="R18" s="641">
        <v>2904437</v>
      </c>
      <c r="S18" s="644"/>
      <c r="T18" s="644"/>
      <c r="U18" s="644"/>
      <c r="V18" s="644"/>
      <c r="W18" s="644"/>
      <c r="X18" s="644"/>
      <c r="Y18" s="645"/>
      <c r="Z18" s="703">
        <v>44.8</v>
      </c>
      <c r="AA18" s="703"/>
      <c r="AB18" s="703"/>
      <c r="AC18" s="703"/>
      <c r="AD18" s="704">
        <v>2571375</v>
      </c>
      <c r="AE18" s="704"/>
      <c r="AF18" s="704"/>
      <c r="AG18" s="704"/>
      <c r="AH18" s="704"/>
      <c r="AI18" s="704"/>
      <c r="AJ18" s="704"/>
      <c r="AK18" s="704"/>
      <c r="AL18" s="646">
        <v>77.7</v>
      </c>
      <c r="AM18" s="647"/>
      <c r="AN18" s="647"/>
      <c r="AO18" s="705"/>
      <c r="AP18" s="638" t="s">
        <v>266</v>
      </c>
      <c r="AQ18" s="639"/>
      <c r="AR18" s="639"/>
      <c r="AS18" s="639"/>
      <c r="AT18" s="639"/>
      <c r="AU18" s="639"/>
      <c r="AV18" s="639"/>
      <c r="AW18" s="639"/>
      <c r="AX18" s="639"/>
      <c r="AY18" s="639"/>
      <c r="AZ18" s="639"/>
      <c r="BA18" s="639"/>
      <c r="BB18" s="639"/>
      <c r="BC18" s="639"/>
      <c r="BD18" s="639"/>
      <c r="BE18" s="639"/>
      <c r="BF18" s="640"/>
      <c r="BG18" s="641" t="s">
        <v>253</v>
      </c>
      <c r="BH18" s="644"/>
      <c r="BI18" s="644"/>
      <c r="BJ18" s="644"/>
      <c r="BK18" s="644"/>
      <c r="BL18" s="644"/>
      <c r="BM18" s="644"/>
      <c r="BN18" s="645"/>
      <c r="BO18" s="703" t="s">
        <v>122</v>
      </c>
      <c r="BP18" s="703"/>
      <c r="BQ18" s="703"/>
      <c r="BR18" s="703"/>
      <c r="BS18" s="649" t="s">
        <v>122</v>
      </c>
      <c r="BT18" s="644"/>
      <c r="BU18" s="644"/>
      <c r="BV18" s="644"/>
      <c r="BW18" s="644"/>
      <c r="BX18" s="644"/>
      <c r="BY18" s="644"/>
      <c r="BZ18" s="644"/>
      <c r="CA18" s="644"/>
      <c r="CB18" s="684"/>
      <c r="CD18" s="685" t="s">
        <v>267</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253</v>
      </c>
      <c r="DA18" s="703"/>
      <c r="DB18" s="703"/>
      <c r="DC18" s="703"/>
      <c r="DD18" s="649" t="s">
        <v>169</v>
      </c>
      <c r="DE18" s="644"/>
      <c r="DF18" s="644"/>
      <c r="DG18" s="644"/>
      <c r="DH18" s="644"/>
      <c r="DI18" s="644"/>
      <c r="DJ18" s="644"/>
      <c r="DK18" s="644"/>
      <c r="DL18" s="644"/>
      <c r="DM18" s="644"/>
      <c r="DN18" s="644"/>
      <c r="DO18" s="644"/>
      <c r="DP18" s="645"/>
      <c r="DQ18" s="649" t="s">
        <v>242</v>
      </c>
      <c r="DR18" s="644"/>
      <c r="DS18" s="644"/>
      <c r="DT18" s="644"/>
      <c r="DU18" s="644"/>
      <c r="DV18" s="644"/>
      <c r="DW18" s="644"/>
      <c r="DX18" s="644"/>
      <c r="DY18" s="644"/>
      <c r="DZ18" s="644"/>
      <c r="EA18" s="644"/>
      <c r="EB18" s="644"/>
      <c r="EC18" s="684"/>
    </row>
    <row r="19" spans="2:133" ht="11.25" customHeight="1">
      <c r="B19" s="638" t="s">
        <v>268</v>
      </c>
      <c r="C19" s="639"/>
      <c r="D19" s="639"/>
      <c r="E19" s="639"/>
      <c r="F19" s="639"/>
      <c r="G19" s="639"/>
      <c r="H19" s="639"/>
      <c r="I19" s="639"/>
      <c r="J19" s="639"/>
      <c r="K19" s="639"/>
      <c r="L19" s="639"/>
      <c r="M19" s="639"/>
      <c r="N19" s="639"/>
      <c r="O19" s="639"/>
      <c r="P19" s="639"/>
      <c r="Q19" s="640"/>
      <c r="R19" s="641">
        <v>2571375</v>
      </c>
      <c r="S19" s="644"/>
      <c r="T19" s="644"/>
      <c r="U19" s="644"/>
      <c r="V19" s="644"/>
      <c r="W19" s="644"/>
      <c r="X19" s="644"/>
      <c r="Y19" s="645"/>
      <c r="Z19" s="703">
        <v>39.700000000000003</v>
      </c>
      <c r="AA19" s="703"/>
      <c r="AB19" s="703"/>
      <c r="AC19" s="703"/>
      <c r="AD19" s="704">
        <v>2571375</v>
      </c>
      <c r="AE19" s="704"/>
      <c r="AF19" s="704"/>
      <c r="AG19" s="704"/>
      <c r="AH19" s="704"/>
      <c r="AI19" s="704"/>
      <c r="AJ19" s="704"/>
      <c r="AK19" s="704"/>
      <c r="AL19" s="646">
        <v>77.7</v>
      </c>
      <c r="AM19" s="647"/>
      <c r="AN19" s="647"/>
      <c r="AO19" s="705"/>
      <c r="AP19" s="638" t="s">
        <v>269</v>
      </c>
      <c r="AQ19" s="639"/>
      <c r="AR19" s="639"/>
      <c r="AS19" s="639"/>
      <c r="AT19" s="639"/>
      <c r="AU19" s="639"/>
      <c r="AV19" s="639"/>
      <c r="AW19" s="639"/>
      <c r="AX19" s="639"/>
      <c r="AY19" s="639"/>
      <c r="AZ19" s="639"/>
      <c r="BA19" s="639"/>
      <c r="BB19" s="639"/>
      <c r="BC19" s="639"/>
      <c r="BD19" s="639"/>
      <c r="BE19" s="639"/>
      <c r="BF19" s="640"/>
      <c r="BG19" s="641">
        <v>6376</v>
      </c>
      <c r="BH19" s="644"/>
      <c r="BI19" s="644"/>
      <c r="BJ19" s="644"/>
      <c r="BK19" s="644"/>
      <c r="BL19" s="644"/>
      <c r="BM19" s="644"/>
      <c r="BN19" s="645"/>
      <c r="BO19" s="703">
        <v>1.3</v>
      </c>
      <c r="BP19" s="703"/>
      <c r="BQ19" s="703"/>
      <c r="BR19" s="703"/>
      <c r="BS19" s="649" t="s">
        <v>242</v>
      </c>
      <c r="BT19" s="644"/>
      <c r="BU19" s="644"/>
      <c r="BV19" s="644"/>
      <c r="BW19" s="644"/>
      <c r="BX19" s="644"/>
      <c r="BY19" s="644"/>
      <c r="BZ19" s="644"/>
      <c r="CA19" s="644"/>
      <c r="CB19" s="684"/>
      <c r="CD19" s="685" t="s">
        <v>270</v>
      </c>
      <c r="CE19" s="682"/>
      <c r="CF19" s="682"/>
      <c r="CG19" s="682"/>
      <c r="CH19" s="682"/>
      <c r="CI19" s="682"/>
      <c r="CJ19" s="682"/>
      <c r="CK19" s="682"/>
      <c r="CL19" s="682"/>
      <c r="CM19" s="682"/>
      <c r="CN19" s="682"/>
      <c r="CO19" s="682"/>
      <c r="CP19" s="682"/>
      <c r="CQ19" s="683"/>
      <c r="CR19" s="641" t="s">
        <v>242</v>
      </c>
      <c r="CS19" s="644"/>
      <c r="CT19" s="644"/>
      <c r="CU19" s="644"/>
      <c r="CV19" s="644"/>
      <c r="CW19" s="644"/>
      <c r="CX19" s="644"/>
      <c r="CY19" s="645"/>
      <c r="CZ19" s="703" t="s">
        <v>242</v>
      </c>
      <c r="DA19" s="703"/>
      <c r="DB19" s="703"/>
      <c r="DC19" s="703"/>
      <c r="DD19" s="649" t="s">
        <v>242</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c r="B20" s="638" t="s">
        <v>271</v>
      </c>
      <c r="C20" s="639"/>
      <c r="D20" s="639"/>
      <c r="E20" s="639"/>
      <c r="F20" s="639"/>
      <c r="G20" s="639"/>
      <c r="H20" s="639"/>
      <c r="I20" s="639"/>
      <c r="J20" s="639"/>
      <c r="K20" s="639"/>
      <c r="L20" s="639"/>
      <c r="M20" s="639"/>
      <c r="N20" s="639"/>
      <c r="O20" s="639"/>
      <c r="P20" s="639"/>
      <c r="Q20" s="640"/>
      <c r="R20" s="641">
        <v>333062</v>
      </c>
      <c r="S20" s="644"/>
      <c r="T20" s="644"/>
      <c r="U20" s="644"/>
      <c r="V20" s="644"/>
      <c r="W20" s="644"/>
      <c r="X20" s="644"/>
      <c r="Y20" s="645"/>
      <c r="Z20" s="703">
        <v>5.0999999999999996</v>
      </c>
      <c r="AA20" s="703"/>
      <c r="AB20" s="703"/>
      <c r="AC20" s="703"/>
      <c r="AD20" s="704" t="s">
        <v>242</v>
      </c>
      <c r="AE20" s="704"/>
      <c r="AF20" s="704"/>
      <c r="AG20" s="704"/>
      <c r="AH20" s="704"/>
      <c r="AI20" s="704"/>
      <c r="AJ20" s="704"/>
      <c r="AK20" s="704"/>
      <c r="AL20" s="646" t="s">
        <v>242</v>
      </c>
      <c r="AM20" s="647"/>
      <c r="AN20" s="647"/>
      <c r="AO20" s="705"/>
      <c r="AP20" s="638" t="s">
        <v>272</v>
      </c>
      <c r="AQ20" s="639"/>
      <c r="AR20" s="639"/>
      <c r="AS20" s="639"/>
      <c r="AT20" s="639"/>
      <c r="AU20" s="639"/>
      <c r="AV20" s="639"/>
      <c r="AW20" s="639"/>
      <c r="AX20" s="639"/>
      <c r="AY20" s="639"/>
      <c r="AZ20" s="639"/>
      <c r="BA20" s="639"/>
      <c r="BB20" s="639"/>
      <c r="BC20" s="639"/>
      <c r="BD20" s="639"/>
      <c r="BE20" s="639"/>
      <c r="BF20" s="640"/>
      <c r="BG20" s="641">
        <v>6376</v>
      </c>
      <c r="BH20" s="644"/>
      <c r="BI20" s="644"/>
      <c r="BJ20" s="644"/>
      <c r="BK20" s="644"/>
      <c r="BL20" s="644"/>
      <c r="BM20" s="644"/>
      <c r="BN20" s="645"/>
      <c r="BO20" s="703">
        <v>1.3</v>
      </c>
      <c r="BP20" s="703"/>
      <c r="BQ20" s="703"/>
      <c r="BR20" s="703"/>
      <c r="BS20" s="649" t="s">
        <v>122</v>
      </c>
      <c r="BT20" s="644"/>
      <c r="BU20" s="644"/>
      <c r="BV20" s="644"/>
      <c r="BW20" s="644"/>
      <c r="BX20" s="644"/>
      <c r="BY20" s="644"/>
      <c r="BZ20" s="644"/>
      <c r="CA20" s="644"/>
      <c r="CB20" s="684"/>
      <c r="CD20" s="685" t="s">
        <v>273</v>
      </c>
      <c r="CE20" s="682"/>
      <c r="CF20" s="682"/>
      <c r="CG20" s="682"/>
      <c r="CH20" s="682"/>
      <c r="CI20" s="682"/>
      <c r="CJ20" s="682"/>
      <c r="CK20" s="682"/>
      <c r="CL20" s="682"/>
      <c r="CM20" s="682"/>
      <c r="CN20" s="682"/>
      <c r="CO20" s="682"/>
      <c r="CP20" s="682"/>
      <c r="CQ20" s="683"/>
      <c r="CR20" s="641">
        <v>5897613</v>
      </c>
      <c r="CS20" s="644"/>
      <c r="CT20" s="644"/>
      <c r="CU20" s="644"/>
      <c r="CV20" s="644"/>
      <c r="CW20" s="644"/>
      <c r="CX20" s="644"/>
      <c r="CY20" s="645"/>
      <c r="CZ20" s="703">
        <v>100</v>
      </c>
      <c r="DA20" s="703"/>
      <c r="DB20" s="703"/>
      <c r="DC20" s="703"/>
      <c r="DD20" s="649">
        <v>848849</v>
      </c>
      <c r="DE20" s="644"/>
      <c r="DF20" s="644"/>
      <c r="DG20" s="644"/>
      <c r="DH20" s="644"/>
      <c r="DI20" s="644"/>
      <c r="DJ20" s="644"/>
      <c r="DK20" s="644"/>
      <c r="DL20" s="644"/>
      <c r="DM20" s="644"/>
      <c r="DN20" s="644"/>
      <c r="DO20" s="644"/>
      <c r="DP20" s="645"/>
      <c r="DQ20" s="649">
        <v>4011854</v>
      </c>
      <c r="DR20" s="644"/>
      <c r="DS20" s="644"/>
      <c r="DT20" s="644"/>
      <c r="DU20" s="644"/>
      <c r="DV20" s="644"/>
      <c r="DW20" s="644"/>
      <c r="DX20" s="644"/>
      <c r="DY20" s="644"/>
      <c r="DZ20" s="644"/>
      <c r="EA20" s="644"/>
      <c r="EB20" s="644"/>
      <c r="EC20" s="684"/>
    </row>
    <row r="21" spans="2:133" ht="11.25" customHeight="1">
      <c r="B21" s="638" t="s">
        <v>274</v>
      </c>
      <c r="C21" s="639"/>
      <c r="D21" s="639"/>
      <c r="E21" s="639"/>
      <c r="F21" s="639"/>
      <c r="G21" s="639"/>
      <c r="H21" s="639"/>
      <c r="I21" s="639"/>
      <c r="J21" s="639"/>
      <c r="K21" s="639"/>
      <c r="L21" s="639"/>
      <c r="M21" s="639"/>
      <c r="N21" s="639"/>
      <c r="O21" s="639"/>
      <c r="P21" s="639"/>
      <c r="Q21" s="640"/>
      <c r="R21" s="641" t="s">
        <v>253</v>
      </c>
      <c r="S21" s="644"/>
      <c r="T21" s="644"/>
      <c r="U21" s="644"/>
      <c r="V21" s="644"/>
      <c r="W21" s="644"/>
      <c r="X21" s="644"/>
      <c r="Y21" s="645"/>
      <c r="Z21" s="703" t="s">
        <v>242</v>
      </c>
      <c r="AA21" s="703"/>
      <c r="AB21" s="703"/>
      <c r="AC21" s="703"/>
      <c r="AD21" s="704" t="s">
        <v>242</v>
      </c>
      <c r="AE21" s="704"/>
      <c r="AF21" s="704"/>
      <c r="AG21" s="704"/>
      <c r="AH21" s="704"/>
      <c r="AI21" s="704"/>
      <c r="AJ21" s="704"/>
      <c r="AK21" s="704"/>
      <c r="AL21" s="646" t="s">
        <v>242</v>
      </c>
      <c r="AM21" s="647"/>
      <c r="AN21" s="647"/>
      <c r="AO21" s="705"/>
      <c r="AP21" s="749" t="s">
        <v>275</v>
      </c>
      <c r="AQ21" s="756"/>
      <c r="AR21" s="756"/>
      <c r="AS21" s="756"/>
      <c r="AT21" s="756"/>
      <c r="AU21" s="756"/>
      <c r="AV21" s="756"/>
      <c r="AW21" s="756"/>
      <c r="AX21" s="756"/>
      <c r="AY21" s="756"/>
      <c r="AZ21" s="756"/>
      <c r="BA21" s="756"/>
      <c r="BB21" s="756"/>
      <c r="BC21" s="756"/>
      <c r="BD21" s="756"/>
      <c r="BE21" s="756"/>
      <c r="BF21" s="751"/>
      <c r="BG21" s="641">
        <v>6376</v>
      </c>
      <c r="BH21" s="644"/>
      <c r="BI21" s="644"/>
      <c r="BJ21" s="644"/>
      <c r="BK21" s="644"/>
      <c r="BL21" s="644"/>
      <c r="BM21" s="644"/>
      <c r="BN21" s="645"/>
      <c r="BO21" s="703">
        <v>1.3</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276</v>
      </c>
      <c r="C22" s="639"/>
      <c r="D22" s="639"/>
      <c r="E22" s="639"/>
      <c r="F22" s="639"/>
      <c r="G22" s="639"/>
      <c r="H22" s="639"/>
      <c r="I22" s="639"/>
      <c r="J22" s="639"/>
      <c r="K22" s="639"/>
      <c r="L22" s="639"/>
      <c r="M22" s="639"/>
      <c r="N22" s="639"/>
      <c r="O22" s="639"/>
      <c r="P22" s="639"/>
      <c r="Q22" s="640"/>
      <c r="R22" s="641">
        <v>3634570</v>
      </c>
      <c r="S22" s="644"/>
      <c r="T22" s="644"/>
      <c r="U22" s="644"/>
      <c r="V22" s="644"/>
      <c r="W22" s="644"/>
      <c r="X22" s="644"/>
      <c r="Y22" s="645"/>
      <c r="Z22" s="703">
        <v>56.1</v>
      </c>
      <c r="AA22" s="703"/>
      <c r="AB22" s="703"/>
      <c r="AC22" s="703"/>
      <c r="AD22" s="704">
        <v>3301508</v>
      </c>
      <c r="AE22" s="704"/>
      <c r="AF22" s="704"/>
      <c r="AG22" s="704"/>
      <c r="AH22" s="704"/>
      <c r="AI22" s="704"/>
      <c r="AJ22" s="704"/>
      <c r="AK22" s="704"/>
      <c r="AL22" s="646">
        <v>99.8</v>
      </c>
      <c r="AM22" s="647"/>
      <c r="AN22" s="647"/>
      <c r="AO22" s="705"/>
      <c r="AP22" s="749" t="s">
        <v>277</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242</v>
      </c>
      <c r="BP22" s="703"/>
      <c r="BQ22" s="703"/>
      <c r="BR22" s="703"/>
      <c r="BS22" s="649" t="s">
        <v>122</v>
      </c>
      <c r="BT22" s="644"/>
      <c r="BU22" s="644"/>
      <c r="BV22" s="644"/>
      <c r="BW22" s="644"/>
      <c r="BX22" s="644"/>
      <c r="BY22" s="644"/>
      <c r="BZ22" s="644"/>
      <c r="CA22" s="644"/>
      <c r="CB22" s="684"/>
      <c r="CD22" s="758" t="s">
        <v>278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279</v>
      </c>
      <c r="C23" s="639"/>
      <c r="D23" s="639"/>
      <c r="E23" s="639"/>
      <c r="F23" s="639"/>
      <c r="G23" s="639"/>
      <c r="H23" s="639"/>
      <c r="I23" s="639"/>
      <c r="J23" s="639"/>
      <c r="K23" s="639"/>
      <c r="L23" s="639"/>
      <c r="M23" s="639"/>
      <c r="N23" s="639"/>
      <c r="O23" s="639"/>
      <c r="P23" s="639"/>
      <c r="Q23" s="640"/>
      <c r="R23" s="641">
        <v>782</v>
      </c>
      <c r="S23" s="644"/>
      <c r="T23" s="644"/>
      <c r="U23" s="644"/>
      <c r="V23" s="644"/>
      <c r="W23" s="644"/>
      <c r="X23" s="644"/>
      <c r="Y23" s="645"/>
      <c r="Z23" s="703">
        <v>0</v>
      </c>
      <c r="AA23" s="703"/>
      <c r="AB23" s="703"/>
      <c r="AC23" s="703"/>
      <c r="AD23" s="704">
        <v>782</v>
      </c>
      <c r="AE23" s="704"/>
      <c r="AF23" s="704"/>
      <c r="AG23" s="704"/>
      <c r="AH23" s="704"/>
      <c r="AI23" s="704"/>
      <c r="AJ23" s="704"/>
      <c r="AK23" s="704"/>
      <c r="AL23" s="646">
        <v>0</v>
      </c>
      <c r="AM23" s="647"/>
      <c r="AN23" s="647"/>
      <c r="AO23" s="705"/>
      <c r="AP23" s="749" t="s">
        <v>280</v>
      </c>
      <c r="AQ23" s="756"/>
      <c r="AR23" s="756"/>
      <c r="AS23" s="756"/>
      <c r="AT23" s="756"/>
      <c r="AU23" s="756"/>
      <c r="AV23" s="756"/>
      <c r="AW23" s="756"/>
      <c r="AX23" s="756"/>
      <c r="AY23" s="756"/>
      <c r="AZ23" s="756"/>
      <c r="BA23" s="756"/>
      <c r="BB23" s="756"/>
      <c r="BC23" s="756"/>
      <c r="BD23" s="756"/>
      <c r="BE23" s="756"/>
      <c r="BF23" s="751"/>
      <c r="BG23" s="641" t="s">
        <v>122</v>
      </c>
      <c r="BH23" s="644"/>
      <c r="BI23" s="644"/>
      <c r="BJ23" s="644"/>
      <c r="BK23" s="644"/>
      <c r="BL23" s="644"/>
      <c r="BM23" s="644"/>
      <c r="BN23" s="645"/>
      <c r="BO23" s="703" t="s">
        <v>242</v>
      </c>
      <c r="BP23" s="703"/>
      <c r="BQ23" s="703"/>
      <c r="BR23" s="703"/>
      <c r="BS23" s="649" t="s">
        <v>122</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281</v>
      </c>
      <c r="CS23" s="759"/>
      <c r="CT23" s="759"/>
      <c r="CU23" s="759"/>
      <c r="CV23" s="759"/>
      <c r="CW23" s="759"/>
      <c r="CX23" s="759"/>
      <c r="CY23" s="760"/>
      <c r="CZ23" s="758" t="s">
        <v>282</v>
      </c>
      <c r="DA23" s="759"/>
      <c r="DB23" s="759"/>
      <c r="DC23" s="760"/>
      <c r="DD23" s="758" t="s">
        <v>283</v>
      </c>
      <c r="DE23" s="759"/>
      <c r="DF23" s="759"/>
      <c r="DG23" s="759"/>
      <c r="DH23" s="759"/>
      <c r="DI23" s="759"/>
      <c r="DJ23" s="759"/>
      <c r="DK23" s="760"/>
      <c r="DL23" s="767" t="s">
        <v>284</v>
      </c>
      <c r="DM23" s="768"/>
      <c r="DN23" s="768"/>
      <c r="DO23" s="768"/>
      <c r="DP23" s="768"/>
      <c r="DQ23" s="768"/>
      <c r="DR23" s="768"/>
      <c r="DS23" s="768"/>
      <c r="DT23" s="768"/>
      <c r="DU23" s="768"/>
      <c r="DV23" s="769"/>
      <c r="DW23" s="758" t="s">
        <v>285</v>
      </c>
      <c r="DX23" s="759"/>
      <c r="DY23" s="759"/>
      <c r="DZ23" s="759"/>
      <c r="EA23" s="759"/>
      <c r="EB23" s="759"/>
      <c r="EC23" s="760"/>
    </row>
    <row r="24" spans="2:133" ht="11.25" customHeight="1">
      <c r="B24" s="638" t="s">
        <v>286</v>
      </c>
      <c r="C24" s="639"/>
      <c r="D24" s="639"/>
      <c r="E24" s="639"/>
      <c r="F24" s="639"/>
      <c r="G24" s="639"/>
      <c r="H24" s="639"/>
      <c r="I24" s="639"/>
      <c r="J24" s="639"/>
      <c r="K24" s="639"/>
      <c r="L24" s="639"/>
      <c r="M24" s="639"/>
      <c r="N24" s="639"/>
      <c r="O24" s="639"/>
      <c r="P24" s="639"/>
      <c r="Q24" s="640"/>
      <c r="R24" s="641">
        <v>24705</v>
      </c>
      <c r="S24" s="644"/>
      <c r="T24" s="644"/>
      <c r="U24" s="644"/>
      <c r="V24" s="644"/>
      <c r="W24" s="644"/>
      <c r="X24" s="644"/>
      <c r="Y24" s="645"/>
      <c r="Z24" s="703">
        <v>0.4</v>
      </c>
      <c r="AA24" s="703"/>
      <c r="AB24" s="703"/>
      <c r="AC24" s="703"/>
      <c r="AD24" s="704" t="s">
        <v>169</v>
      </c>
      <c r="AE24" s="704"/>
      <c r="AF24" s="704"/>
      <c r="AG24" s="704"/>
      <c r="AH24" s="704"/>
      <c r="AI24" s="704"/>
      <c r="AJ24" s="704"/>
      <c r="AK24" s="704"/>
      <c r="AL24" s="646" t="s">
        <v>169</v>
      </c>
      <c r="AM24" s="647"/>
      <c r="AN24" s="647"/>
      <c r="AO24" s="705"/>
      <c r="AP24" s="749" t="s">
        <v>287</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122</v>
      </c>
      <c r="BP24" s="703"/>
      <c r="BQ24" s="703"/>
      <c r="BR24" s="703"/>
      <c r="BS24" s="649" t="s">
        <v>122</v>
      </c>
      <c r="BT24" s="644"/>
      <c r="BU24" s="644"/>
      <c r="BV24" s="644"/>
      <c r="BW24" s="644"/>
      <c r="BX24" s="644"/>
      <c r="BY24" s="644"/>
      <c r="BZ24" s="644"/>
      <c r="CA24" s="644"/>
      <c r="CB24" s="684"/>
      <c r="CD24" s="712" t="s">
        <v>288</v>
      </c>
      <c r="CE24" s="713"/>
      <c r="CF24" s="713"/>
      <c r="CG24" s="713"/>
      <c r="CH24" s="713"/>
      <c r="CI24" s="713"/>
      <c r="CJ24" s="713"/>
      <c r="CK24" s="713"/>
      <c r="CL24" s="713"/>
      <c r="CM24" s="713"/>
      <c r="CN24" s="713"/>
      <c r="CO24" s="713"/>
      <c r="CP24" s="713"/>
      <c r="CQ24" s="714"/>
      <c r="CR24" s="706">
        <v>1784131</v>
      </c>
      <c r="CS24" s="707"/>
      <c r="CT24" s="707"/>
      <c r="CU24" s="707"/>
      <c r="CV24" s="707"/>
      <c r="CW24" s="707"/>
      <c r="CX24" s="707"/>
      <c r="CY24" s="753"/>
      <c r="CZ24" s="754">
        <v>30.3</v>
      </c>
      <c r="DA24" s="723"/>
      <c r="DB24" s="723"/>
      <c r="DC24" s="757"/>
      <c r="DD24" s="752">
        <v>1525051</v>
      </c>
      <c r="DE24" s="707"/>
      <c r="DF24" s="707"/>
      <c r="DG24" s="707"/>
      <c r="DH24" s="707"/>
      <c r="DI24" s="707"/>
      <c r="DJ24" s="707"/>
      <c r="DK24" s="753"/>
      <c r="DL24" s="752">
        <v>1513488</v>
      </c>
      <c r="DM24" s="707"/>
      <c r="DN24" s="707"/>
      <c r="DO24" s="707"/>
      <c r="DP24" s="707"/>
      <c r="DQ24" s="707"/>
      <c r="DR24" s="707"/>
      <c r="DS24" s="707"/>
      <c r="DT24" s="707"/>
      <c r="DU24" s="707"/>
      <c r="DV24" s="753"/>
      <c r="DW24" s="754">
        <v>44</v>
      </c>
      <c r="DX24" s="723"/>
      <c r="DY24" s="723"/>
      <c r="DZ24" s="723"/>
      <c r="EA24" s="723"/>
      <c r="EB24" s="723"/>
      <c r="EC24" s="755"/>
    </row>
    <row r="25" spans="2:133" ht="11.25" customHeight="1">
      <c r="B25" s="638" t="s">
        <v>289</v>
      </c>
      <c r="C25" s="639"/>
      <c r="D25" s="639"/>
      <c r="E25" s="639"/>
      <c r="F25" s="639"/>
      <c r="G25" s="639"/>
      <c r="H25" s="639"/>
      <c r="I25" s="639"/>
      <c r="J25" s="639"/>
      <c r="K25" s="639"/>
      <c r="L25" s="639"/>
      <c r="M25" s="639"/>
      <c r="N25" s="639"/>
      <c r="O25" s="639"/>
      <c r="P25" s="639"/>
      <c r="Q25" s="640"/>
      <c r="R25" s="641">
        <v>187674</v>
      </c>
      <c r="S25" s="644"/>
      <c r="T25" s="644"/>
      <c r="U25" s="644"/>
      <c r="V25" s="644"/>
      <c r="W25" s="644"/>
      <c r="X25" s="644"/>
      <c r="Y25" s="645"/>
      <c r="Z25" s="703">
        <v>2.9</v>
      </c>
      <c r="AA25" s="703"/>
      <c r="AB25" s="703"/>
      <c r="AC25" s="703"/>
      <c r="AD25" s="704">
        <v>3682</v>
      </c>
      <c r="AE25" s="704"/>
      <c r="AF25" s="704"/>
      <c r="AG25" s="704"/>
      <c r="AH25" s="704"/>
      <c r="AI25" s="704"/>
      <c r="AJ25" s="704"/>
      <c r="AK25" s="704"/>
      <c r="AL25" s="646">
        <v>0.1</v>
      </c>
      <c r="AM25" s="647"/>
      <c r="AN25" s="647"/>
      <c r="AO25" s="705"/>
      <c r="AP25" s="749" t="s">
        <v>290</v>
      </c>
      <c r="AQ25" s="756"/>
      <c r="AR25" s="756"/>
      <c r="AS25" s="756"/>
      <c r="AT25" s="756"/>
      <c r="AU25" s="756"/>
      <c r="AV25" s="756"/>
      <c r="AW25" s="756"/>
      <c r="AX25" s="756"/>
      <c r="AY25" s="756"/>
      <c r="AZ25" s="756"/>
      <c r="BA25" s="756"/>
      <c r="BB25" s="756"/>
      <c r="BC25" s="756"/>
      <c r="BD25" s="756"/>
      <c r="BE25" s="756"/>
      <c r="BF25" s="751"/>
      <c r="BG25" s="641" t="s">
        <v>234</v>
      </c>
      <c r="BH25" s="644"/>
      <c r="BI25" s="644"/>
      <c r="BJ25" s="644"/>
      <c r="BK25" s="644"/>
      <c r="BL25" s="644"/>
      <c r="BM25" s="644"/>
      <c r="BN25" s="645"/>
      <c r="BO25" s="703" t="s">
        <v>122</v>
      </c>
      <c r="BP25" s="703"/>
      <c r="BQ25" s="703"/>
      <c r="BR25" s="703"/>
      <c r="BS25" s="649" t="s">
        <v>122</v>
      </c>
      <c r="BT25" s="644"/>
      <c r="BU25" s="644"/>
      <c r="BV25" s="644"/>
      <c r="BW25" s="644"/>
      <c r="BX25" s="644"/>
      <c r="BY25" s="644"/>
      <c r="BZ25" s="644"/>
      <c r="CA25" s="644"/>
      <c r="CB25" s="684"/>
      <c r="CD25" s="685" t="s">
        <v>291</v>
      </c>
      <c r="CE25" s="682"/>
      <c r="CF25" s="682"/>
      <c r="CG25" s="682"/>
      <c r="CH25" s="682"/>
      <c r="CI25" s="682"/>
      <c r="CJ25" s="682"/>
      <c r="CK25" s="682"/>
      <c r="CL25" s="682"/>
      <c r="CM25" s="682"/>
      <c r="CN25" s="682"/>
      <c r="CO25" s="682"/>
      <c r="CP25" s="682"/>
      <c r="CQ25" s="683"/>
      <c r="CR25" s="641">
        <v>646544</v>
      </c>
      <c r="CS25" s="642"/>
      <c r="CT25" s="642"/>
      <c r="CU25" s="642"/>
      <c r="CV25" s="642"/>
      <c r="CW25" s="642"/>
      <c r="CX25" s="642"/>
      <c r="CY25" s="643"/>
      <c r="CZ25" s="646">
        <v>11</v>
      </c>
      <c r="DA25" s="675"/>
      <c r="DB25" s="675"/>
      <c r="DC25" s="676"/>
      <c r="DD25" s="649">
        <v>607556</v>
      </c>
      <c r="DE25" s="642"/>
      <c r="DF25" s="642"/>
      <c r="DG25" s="642"/>
      <c r="DH25" s="642"/>
      <c r="DI25" s="642"/>
      <c r="DJ25" s="642"/>
      <c r="DK25" s="643"/>
      <c r="DL25" s="649">
        <v>600121</v>
      </c>
      <c r="DM25" s="642"/>
      <c r="DN25" s="642"/>
      <c r="DO25" s="642"/>
      <c r="DP25" s="642"/>
      <c r="DQ25" s="642"/>
      <c r="DR25" s="642"/>
      <c r="DS25" s="642"/>
      <c r="DT25" s="642"/>
      <c r="DU25" s="642"/>
      <c r="DV25" s="643"/>
      <c r="DW25" s="646">
        <v>17.5</v>
      </c>
      <c r="DX25" s="675"/>
      <c r="DY25" s="675"/>
      <c r="DZ25" s="675"/>
      <c r="EA25" s="675"/>
      <c r="EB25" s="675"/>
      <c r="EC25" s="677"/>
    </row>
    <row r="26" spans="2:133" ht="11.25" customHeight="1">
      <c r="B26" s="638" t="s">
        <v>292</v>
      </c>
      <c r="C26" s="639"/>
      <c r="D26" s="639"/>
      <c r="E26" s="639"/>
      <c r="F26" s="639"/>
      <c r="G26" s="639"/>
      <c r="H26" s="639"/>
      <c r="I26" s="639"/>
      <c r="J26" s="639"/>
      <c r="K26" s="639"/>
      <c r="L26" s="639"/>
      <c r="M26" s="639"/>
      <c r="N26" s="639"/>
      <c r="O26" s="639"/>
      <c r="P26" s="639"/>
      <c r="Q26" s="640"/>
      <c r="R26" s="641">
        <v>2844</v>
      </c>
      <c r="S26" s="644"/>
      <c r="T26" s="644"/>
      <c r="U26" s="644"/>
      <c r="V26" s="644"/>
      <c r="W26" s="644"/>
      <c r="X26" s="644"/>
      <c r="Y26" s="645"/>
      <c r="Z26" s="703">
        <v>0</v>
      </c>
      <c r="AA26" s="703"/>
      <c r="AB26" s="703"/>
      <c r="AC26" s="703"/>
      <c r="AD26" s="704">
        <v>1092</v>
      </c>
      <c r="AE26" s="704"/>
      <c r="AF26" s="704"/>
      <c r="AG26" s="704"/>
      <c r="AH26" s="704"/>
      <c r="AI26" s="704"/>
      <c r="AJ26" s="704"/>
      <c r="AK26" s="704"/>
      <c r="AL26" s="646">
        <v>0</v>
      </c>
      <c r="AM26" s="647"/>
      <c r="AN26" s="647"/>
      <c r="AO26" s="705"/>
      <c r="AP26" s="749" t="s">
        <v>293</v>
      </c>
      <c r="AQ26" s="750"/>
      <c r="AR26" s="750"/>
      <c r="AS26" s="750"/>
      <c r="AT26" s="750"/>
      <c r="AU26" s="750"/>
      <c r="AV26" s="750"/>
      <c r="AW26" s="750"/>
      <c r="AX26" s="750"/>
      <c r="AY26" s="750"/>
      <c r="AZ26" s="750"/>
      <c r="BA26" s="750"/>
      <c r="BB26" s="750"/>
      <c r="BC26" s="750"/>
      <c r="BD26" s="750"/>
      <c r="BE26" s="750"/>
      <c r="BF26" s="751"/>
      <c r="BG26" s="641" t="s">
        <v>234</v>
      </c>
      <c r="BH26" s="644"/>
      <c r="BI26" s="644"/>
      <c r="BJ26" s="644"/>
      <c r="BK26" s="644"/>
      <c r="BL26" s="644"/>
      <c r="BM26" s="644"/>
      <c r="BN26" s="645"/>
      <c r="BO26" s="703" t="s">
        <v>122</v>
      </c>
      <c r="BP26" s="703"/>
      <c r="BQ26" s="703"/>
      <c r="BR26" s="703"/>
      <c r="BS26" s="649" t="s">
        <v>169</v>
      </c>
      <c r="BT26" s="644"/>
      <c r="BU26" s="644"/>
      <c r="BV26" s="644"/>
      <c r="BW26" s="644"/>
      <c r="BX26" s="644"/>
      <c r="BY26" s="644"/>
      <c r="BZ26" s="644"/>
      <c r="CA26" s="644"/>
      <c r="CB26" s="684"/>
      <c r="CD26" s="685" t="s">
        <v>294</v>
      </c>
      <c r="CE26" s="682"/>
      <c r="CF26" s="682"/>
      <c r="CG26" s="682"/>
      <c r="CH26" s="682"/>
      <c r="CI26" s="682"/>
      <c r="CJ26" s="682"/>
      <c r="CK26" s="682"/>
      <c r="CL26" s="682"/>
      <c r="CM26" s="682"/>
      <c r="CN26" s="682"/>
      <c r="CO26" s="682"/>
      <c r="CP26" s="682"/>
      <c r="CQ26" s="683"/>
      <c r="CR26" s="641">
        <v>403805</v>
      </c>
      <c r="CS26" s="644"/>
      <c r="CT26" s="644"/>
      <c r="CU26" s="644"/>
      <c r="CV26" s="644"/>
      <c r="CW26" s="644"/>
      <c r="CX26" s="644"/>
      <c r="CY26" s="645"/>
      <c r="CZ26" s="646">
        <v>6.8</v>
      </c>
      <c r="DA26" s="675"/>
      <c r="DB26" s="675"/>
      <c r="DC26" s="676"/>
      <c r="DD26" s="649">
        <v>372106</v>
      </c>
      <c r="DE26" s="644"/>
      <c r="DF26" s="644"/>
      <c r="DG26" s="644"/>
      <c r="DH26" s="644"/>
      <c r="DI26" s="644"/>
      <c r="DJ26" s="644"/>
      <c r="DK26" s="645"/>
      <c r="DL26" s="649" t="s">
        <v>253</v>
      </c>
      <c r="DM26" s="644"/>
      <c r="DN26" s="644"/>
      <c r="DO26" s="644"/>
      <c r="DP26" s="644"/>
      <c r="DQ26" s="644"/>
      <c r="DR26" s="644"/>
      <c r="DS26" s="644"/>
      <c r="DT26" s="644"/>
      <c r="DU26" s="644"/>
      <c r="DV26" s="645"/>
      <c r="DW26" s="646" t="s">
        <v>122</v>
      </c>
      <c r="DX26" s="675"/>
      <c r="DY26" s="675"/>
      <c r="DZ26" s="675"/>
      <c r="EA26" s="675"/>
      <c r="EB26" s="675"/>
      <c r="EC26" s="677"/>
    </row>
    <row r="27" spans="2:133" ht="11.25" customHeight="1">
      <c r="B27" s="638" t="s">
        <v>295</v>
      </c>
      <c r="C27" s="639"/>
      <c r="D27" s="639"/>
      <c r="E27" s="639"/>
      <c r="F27" s="639"/>
      <c r="G27" s="639"/>
      <c r="H27" s="639"/>
      <c r="I27" s="639"/>
      <c r="J27" s="639"/>
      <c r="K27" s="639"/>
      <c r="L27" s="639"/>
      <c r="M27" s="639"/>
      <c r="N27" s="639"/>
      <c r="O27" s="639"/>
      <c r="P27" s="639"/>
      <c r="Q27" s="640"/>
      <c r="R27" s="641">
        <v>410656</v>
      </c>
      <c r="S27" s="644"/>
      <c r="T27" s="644"/>
      <c r="U27" s="644"/>
      <c r="V27" s="644"/>
      <c r="W27" s="644"/>
      <c r="X27" s="644"/>
      <c r="Y27" s="645"/>
      <c r="Z27" s="703">
        <v>6.3</v>
      </c>
      <c r="AA27" s="703"/>
      <c r="AB27" s="703"/>
      <c r="AC27" s="703"/>
      <c r="AD27" s="704" t="s">
        <v>169</v>
      </c>
      <c r="AE27" s="704"/>
      <c r="AF27" s="704"/>
      <c r="AG27" s="704"/>
      <c r="AH27" s="704"/>
      <c r="AI27" s="704"/>
      <c r="AJ27" s="704"/>
      <c r="AK27" s="704"/>
      <c r="AL27" s="646" t="s">
        <v>234</v>
      </c>
      <c r="AM27" s="647"/>
      <c r="AN27" s="647"/>
      <c r="AO27" s="705"/>
      <c r="AP27" s="638" t="s">
        <v>296</v>
      </c>
      <c r="AQ27" s="639"/>
      <c r="AR27" s="639"/>
      <c r="AS27" s="639"/>
      <c r="AT27" s="639"/>
      <c r="AU27" s="639"/>
      <c r="AV27" s="639"/>
      <c r="AW27" s="639"/>
      <c r="AX27" s="639"/>
      <c r="AY27" s="639"/>
      <c r="AZ27" s="639"/>
      <c r="BA27" s="639"/>
      <c r="BB27" s="639"/>
      <c r="BC27" s="639"/>
      <c r="BD27" s="639"/>
      <c r="BE27" s="639"/>
      <c r="BF27" s="640"/>
      <c r="BG27" s="641">
        <v>509869</v>
      </c>
      <c r="BH27" s="644"/>
      <c r="BI27" s="644"/>
      <c r="BJ27" s="644"/>
      <c r="BK27" s="644"/>
      <c r="BL27" s="644"/>
      <c r="BM27" s="644"/>
      <c r="BN27" s="645"/>
      <c r="BO27" s="703">
        <v>100</v>
      </c>
      <c r="BP27" s="703"/>
      <c r="BQ27" s="703"/>
      <c r="BR27" s="703"/>
      <c r="BS27" s="649">
        <v>6744</v>
      </c>
      <c r="BT27" s="644"/>
      <c r="BU27" s="644"/>
      <c r="BV27" s="644"/>
      <c r="BW27" s="644"/>
      <c r="BX27" s="644"/>
      <c r="BY27" s="644"/>
      <c r="BZ27" s="644"/>
      <c r="CA27" s="644"/>
      <c r="CB27" s="684"/>
      <c r="CD27" s="685" t="s">
        <v>297</v>
      </c>
      <c r="CE27" s="682"/>
      <c r="CF27" s="682"/>
      <c r="CG27" s="682"/>
      <c r="CH27" s="682"/>
      <c r="CI27" s="682"/>
      <c r="CJ27" s="682"/>
      <c r="CK27" s="682"/>
      <c r="CL27" s="682"/>
      <c r="CM27" s="682"/>
      <c r="CN27" s="682"/>
      <c r="CO27" s="682"/>
      <c r="CP27" s="682"/>
      <c r="CQ27" s="683"/>
      <c r="CR27" s="641">
        <v>235444</v>
      </c>
      <c r="CS27" s="642"/>
      <c r="CT27" s="642"/>
      <c r="CU27" s="642"/>
      <c r="CV27" s="642"/>
      <c r="CW27" s="642"/>
      <c r="CX27" s="642"/>
      <c r="CY27" s="643"/>
      <c r="CZ27" s="646">
        <v>4</v>
      </c>
      <c r="DA27" s="675"/>
      <c r="DB27" s="675"/>
      <c r="DC27" s="676"/>
      <c r="DD27" s="649">
        <v>62581</v>
      </c>
      <c r="DE27" s="642"/>
      <c r="DF27" s="642"/>
      <c r="DG27" s="642"/>
      <c r="DH27" s="642"/>
      <c r="DI27" s="642"/>
      <c r="DJ27" s="642"/>
      <c r="DK27" s="643"/>
      <c r="DL27" s="649">
        <v>58453</v>
      </c>
      <c r="DM27" s="642"/>
      <c r="DN27" s="642"/>
      <c r="DO27" s="642"/>
      <c r="DP27" s="642"/>
      <c r="DQ27" s="642"/>
      <c r="DR27" s="642"/>
      <c r="DS27" s="642"/>
      <c r="DT27" s="642"/>
      <c r="DU27" s="642"/>
      <c r="DV27" s="643"/>
      <c r="DW27" s="646">
        <v>1.7</v>
      </c>
      <c r="DX27" s="675"/>
      <c r="DY27" s="675"/>
      <c r="DZ27" s="675"/>
      <c r="EA27" s="675"/>
      <c r="EB27" s="675"/>
      <c r="EC27" s="677"/>
    </row>
    <row r="28" spans="2:133" ht="11.25" customHeight="1">
      <c r="B28" s="746" t="s">
        <v>298</v>
      </c>
      <c r="C28" s="747"/>
      <c r="D28" s="747"/>
      <c r="E28" s="747"/>
      <c r="F28" s="747"/>
      <c r="G28" s="747"/>
      <c r="H28" s="747"/>
      <c r="I28" s="747"/>
      <c r="J28" s="747"/>
      <c r="K28" s="747"/>
      <c r="L28" s="747"/>
      <c r="M28" s="747"/>
      <c r="N28" s="747"/>
      <c r="O28" s="747"/>
      <c r="P28" s="747"/>
      <c r="Q28" s="748"/>
      <c r="R28" s="641" t="s">
        <v>122</v>
      </c>
      <c r="S28" s="644"/>
      <c r="T28" s="644"/>
      <c r="U28" s="644"/>
      <c r="V28" s="644"/>
      <c r="W28" s="644"/>
      <c r="X28" s="644"/>
      <c r="Y28" s="645"/>
      <c r="Z28" s="703" t="s">
        <v>234</v>
      </c>
      <c r="AA28" s="703"/>
      <c r="AB28" s="703"/>
      <c r="AC28" s="703"/>
      <c r="AD28" s="704" t="s">
        <v>242</v>
      </c>
      <c r="AE28" s="704"/>
      <c r="AF28" s="704"/>
      <c r="AG28" s="704"/>
      <c r="AH28" s="704"/>
      <c r="AI28" s="704"/>
      <c r="AJ28" s="704"/>
      <c r="AK28" s="704"/>
      <c r="AL28" s="646" t="s">
        <v>234</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299</v>
      </c>
      <c r="CE28" s="682"/>
      <c r="CF28" s="682"/>
      <c r="CG28" s="682"/>
      <c r="CH28" s="682"/>
      <c r="CI28" s="682"/>
      <c r="CJ28" s="682"/>
      <c r="CK28" s="682"/>
      <c r="CL28" s="682"/>
      <c r="CM28" s="682"/>
      <c r="CN28" s="682"/>
      <c r="CO28" s="682"/>
      <c r="CP28" s="682"/>
      <c r="CQ28" s="683"/>
      <c r="CR28" s="641">
        <v>902143</v>
      </c>
      <c r="CS28" s="644"/>
      <c r="CT28" s="644"/>
      <c r="CU28" s="644"/>
      <c r="CV28" s="644"/>
      <c r="CW28" s="644"/>
      <c r="CX28" s="644"/>
      <c r="CY28" s="645"/>
      <c r="CZ28" s="646">
        <v>15.3</v>
      </c>
      <c r="DA28" s="675"/>
      <c r="DB28" s="675"/>
      <c r="DC28" s="676"/>
      <c r="DD28" s="649">
        <v>854914</v>
      </c>
      <c r="DE28" s="644"/>
      <c r="DF28" s="644"/>
      <c r="DG28" s="644"/>
      <c r="DH28" s="644"/>
      <c r="DI28" s="644"/>
      <c r="DJ28" s="644"/>
      <c r="DK28" s="645"/>
      <c r="DL28" s="649">
        <v>854914</v>
      </c>
      <c r="DM28" s="644"/>
      <c r="DN28" s="644"/>
      <c r="DO28" s="644"/>
      <c r="DP28" s="644"/>
      <c r="DQ28" s="644"/>
      <c r="DR28" s="644"/>
      <c r="DS28" s="644"/>
      <c r="DT28" s="644"/>
      <c r="DU28" s="644"/>
      <c r="DV28" s="645"/>
      <c r="DW28" s="646">
        <v>24.9</v>
      </c>
      <c r="DX28" s="675"/>
      <c r="DY28" s="675"/>
      <c r="DZ28" s="675"/>
      <c r="EA28" s="675"/>
      <c r="EB28" s="675"/>
      <c r="EC28" s="677"/>
    </row>
    <row r="29" spans="2:133" ht="11.25" customHeight="1">
      <c r="B29" s="638" t="s">
        <v>300</v>
      </c>
      <c r="C29" s="639"/>
      <c r="D29" s="639"/>
      <c r="E29" s="639"/>
      <c r="F29" s="639"/>
      <c r="G29" s="639"/>
      <c r="H29" s="639"/>
      <c r="I29" s="639"/>
      <c r="J29" s="639"/>
      <c r="K29" s="639"/>
      <c r="L29" s="639"/>
      <c r="M29" s="639"/>
      <c r="N29" s="639"/>
      <c r="O29" s="639"/>
      <c r="P29" s="639"/>
      <c r="Q29" s="640"/>
      <c r="R29" s="641">
        <v>404464</v>
      </c>
      <c r="S29" s="644"/>
      <c r="T29" s="644"/>
      <c r="U29" s="644"/>
      <c r="V29" s="644"/>
      <c r="W29" s="644"/>
      <c r="X29" s="644"/>
      <c r="Y29" s="645"/>
      <c r="Z29" s="703">
        <v>6.2</v>
      </c>
      <c r="AA29" s="703"/>
      <c r="AB29" s="703"/>
      <c r="AC29" s="703"/>
      <c r="AD29" s="704" t="s">
        <v>242</v>
      </c>
      <c r="AE29" s="704"/>
      <c r="AF29" s="704"/>
      <c r="AG29" s="704"/>
      <c r="AH29" s="704"/>
      <c r="AI29" s="704"/>
      <c r="AJ29" s="704"/>
      <c r="AK29" s="704"/>
      <c r="AL29" s="646" t="s">
        <v>122</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301</v>
      </c>
      <c r="BH29" s="743"/>
      <c r="BI29" s="743"/>
      <c r="BJ29" s="743"/>
      <c r="BK29" s="743"/>
      <c r="BL29" s="743"/>
      <c r="BM29" s="743"/>
      <c r="BN29" s="743"/>
      <c r="BO29" s="743"/>
      <c r="BP29" s="743"/>
      <c r="BQ29" s="744"/>
      <c r="BR29" s="715" t="s">
        <v>302</v>
      </c>
      <c r="BS29" s="743"/>
      <c r="BT29" s="743"/>
      <c r="BU29" s="743"/>
      <c r="BV29" s="743"/>
      <c r="BW29" s="743"/>
      <c r="BX29" s="743"/>
      <c r="BY29" s="743"/>
      <c r="BZ29" s="743"/>
      <c r="CA29" s="743"/>
      <c r="CB29" s="744"/>
      <c r="CD29" s="725" t="s">
        <v>303</v>
      </c>
      <c r="CE29" s="726"/>
      <c r="CF29" s="685" t="s">
        <v>304</v>
      </c>
      <c r="CG29" s="682"/>
      <c r="CH29" s="682"/>
      <c r="CI29" s="682"/>
      <c r="CJ29" s="682"/>
      <c r="CK29" s="682"/>
      <c r="CL29" s="682"/>
      <c r="CM29" s="682"/>
      <c r="CN29" s="682"/>
      <c r="CO29" s="682"/>
      <c r="CP29" s="682"/>
      <c r="CQ29" s="683"/>
      <c r="CR29" s="641">
        <v>902143</v>
      </c>
      <c r="CS29" s="642"/>
      <c r="CT29" s="642"/>
      <c r="CU29" s="642"/>
      <c r="CV29" s="642"/>
      <c r="CW29" s="642"/>
      <c r="CX29" s="642"/>
      <c r="CY29" s="643"/>
      <c r="CZ29" s="646">
        <v>15.3</v>
      </c>
      <c r="DA29" s="675"/>
      <c r="DB29" s="675"/>
      <c r="DC29" s="676"/>
      <c r="DD29" s="649">
        <v>854914</v>
      </c>
      <c r="DE29" s="642"/>
      <c r="DF29" s="642"/>
      <c r="DG29" s="642"/>
      <c r="DH29" s="642"/>
      <c r="DI29" s="642"/>
      <c r="DJ29" s="642"/>
      <c r="DK29" s="643"/>
      <c r="DL29" s="649">
        <v>854914</v>
      </c>
      <c r="DM29" s="642"/>
      <c r="DN29" s="642"/>
      <c r="DO29" s="642"/>
      <c r="DP29" s="642"/>
      <c r="DQ29" s="642"/>
      <c r="DR29" s="642"/>
      <c r="DS29" s="642"/>
      <c r="DT29" s="642"/>
      <c r="DU29" s="642"/>
      <c r="DV29" s="643"/>
      <c r="DW29" s="646">
        <v>24.9</v>
      </c>
      <c r="DX29" s="675"/>
      <c r="DY29" s="675"/>
      <c r="DZ29" s="675"/>
      <c r="EA29" s="675"/>
      <c r="EB29" s="675"/>
      <c r="EC29" s="677"/>
    </row>
    <row r="30" spans="2:133" ht="11.25" customHeight="1">
      <c r="B30" s="638" t="s">
        <v>305</v>
      </c>
      <c r="C30" s="639"/>
      <c r="D30" s="639"/>
      <c r="E30" s="639"/>
      <c r="F30" s="639"/>
      <c r="G30" s="639"/>
      <c r="H30" s="639"/>
      <c r="I30" s="639"/>
      <c r="J30" s="639"/>
      <c r="K30" s="639"/>
      <c r="L30" s="639"/>
      <c r="M30" s="639"/>
      <c r="N30" s="639"/>
      <c r="O30" s="639"/>
      <c r="P30" s="639"/>
      <c r="Q30" s="640"/>
      <c r="R30" s="641">
        <v>21737</v>
      </c>
      <c r="S30" s="644"/>
      <c r="T30" s="644"/>
      <c r="U30" s="644"/>
      <c r="V30" s="644"/>
      <c r="W30" s="644"/>
      <c r="X30" s="644"/>
      <c r="Y30" s="645"/>
      <c r="Z30" s="703">
        <v>0.3</v>
      </c>
      <c r="AA30" s="703"/>
      <c r="AB30" s="703"/>
      <c r="AC30" s="703"/>
      <c r="AD30" s="704">
        <v>1382</v>
      </c>
      <c r="AE30" s="704"/>
      <c r="AF30" s="704"/>
      <c r="AG30" s="704"/>
      <c r="AH30" s="704"/>
      <c r="AI30" s="704"/>
      <c r="AJ30" s="704"/>
      <c r="AK30" s="704"/>
      <c r="AL30" s="646">
        <v>0</v>
      </c>
      <c r="AM30" s="647"/>
      <c r="AN30" s="647"/>
      <c r="AO30" s="705"/>
      <c r="AP30" s="731" t="s">
        <v>306</v>
      </c>
      <c r="AQ30" s="732"/>
      <c r="AR30" s="732"/>
      <c r="AS30" s="732"/>
      <c r="AT30" s="737" t="s">
        <v>307</v>
      </c>
      <c r="AU30" s="210"/>
      <c r="AV30" s="210"/>
      <c r="AW30" s="210"/>
      <c r="AX30" s="740" t="s">
        <v>181</v>
      </c>
      <c r="AY30" s="741"/>
      <c r="AZ30" s="741"/>
      <c r="BA30" s="741"/>
      <c r="BB30" s="741"/>
      <c r="BC30" s="741"/>
      <c r="BD30" s="741"/>
      <c r="BE30" s="741"/>
      <c r="BF30" s="742"/>
      <c r="BG30" s="721">
        <v>98.4</v>
      </c>
      <c r="BH30" s="722"/>
      <c r="BI30" s="722"/>
      <c r="BJ30" s="722"/>
      <c r="BK30" s="722"/>
      <c r="BL30" s="722"/>
      <c r="BM30" s="723">
        <v>90.6</v>
      </c>
      <c r="BN30" s="722"/>
      <c r="BO30" s="722"/>
      <c r="BP30" s="722"/>
      <c r="BQ30" s="724"/>
      <c r="BR30" s="721">
        <v>98.5</v>
      </c>
      <c r="BS30" s="722"/>
      <c r="BT30" s="722"/>
      <c r="BU30" s="722"/>
      <c r="BV30" s="722"/>
      <c r="BW30" s="722"/>
      <c r="BX30" s="723">
        <v>90.9</v>
      </c>
      <c r="BY30" s="722"/>
      <c r="BZ30" s="722"/>
      <c r="CA30" s="722"/>
      <c r="CB30" s="724"/>
      <c r="CD30" s="727"/>
      <c r="CE30" s="728"/>
      <c r="CF30" s="685" t="s">
        <v>308</v>
      </c>
      <c r="CG30" s="682"/>
      <c r="CH30" s="682"/>
      <c r="CI30" s="682"/>
      <c r="CJ30" s="682"/>
      <c r="CK30" s="682"/>
      <c r="CL30" s="682"/>
      <c r="CM30" s="682"/>
      <c r="CN30" s="682"/>
      <c r="CO30" s="682"/>
      <c r="CP30" s="682"/>
      <c r="CQ30" s="683"/>
      <c r="CR30" s="641">
        <v>828731</v>
      </c>
      <c r="CS30" s="644"/>
      <c r="CT30" s="644"/>
      <c r="CU30" s="644"/>
      <c r="CV30" s="644"/>
      <c r="CW30" s="644"/>
      <c r="CX30" s="644"/>
      <c r="CY30" s="645"/>
      <c r="CZ30" s="646">
        <v>14.1</v>
      </c>
      <c r="DA30" s="675"/>
      <c r="DB30" s="675"/>
      <c r="DC30" s="676"/>
      <c r="DD30" s="649">
        <v>781502</v>
      </c>
      <c r="DE30" s="644"/>
      <c r="DF30" s="644"/>
      <c r="DG30" s="644"/>
      <c r="DH30" s="644"/>
      <c r="DI30" s="644"/>
      <c r="DJ30" s="644"/>
      <c r="DK30" s="645"/>
      <c r="DL30" s="649">
        <v>781502</v>
      </c>
      <c r="DM30" s="644"/>
      <c r="DN30" s="644"/>
      <c r="DO30" s="644"/>
      <c r="DP30" s="644"/>
      <c r="DQ30" s="644"/>
      <c r="DR30" s="644"/>
      <c r="DS30" s="644"/>
      <c r="DT30" s="644"/>
      <c r="DU30" s="644"/>
      <c r="DV30" s="645"/>
      <c r="DW30" s="646">
        <v>22.7</v>
      </c>
      <c r="DX30" s="675"/>
      <c r="DY30" s="675"/>
      <c r="DZ30" s="675"/>
      <c r="EA30" s="675"/>
      <c r="EB30" s="675"/>
      <c r="EC30" s="677"/>
    </row>
    <row r="31" spans="2:133" ht="11.25" customHeight="1">
      <c r="B31" s="638" t="s">
        <v>309</v>
      </c>
      <c r="C31" s="639"/>
      <c r="D31" s="639"/>
      <c r="E31" s="639"/>
      <c r="F31" s="639"/>
      <c r="G31" s="639"/>
      <c r="H31" s="639"/>
      <c r="I31" s="639"/>
      <c r="J31" s="639"/>
      <c r="K31" s="639"/>
      <c r="L31" s="639"/>
      <c r="M31" s="639"/>
      <c r="N31" s="639"/>
      <c r="O31" s="639"/>
      <c r="P31" s="639"/>
      <c r="Q31" s="640"/>
      <c r="R31" s="641">
        <v>312593</v>
      </c>
      <c r="S31" s="644"/>
      <c r="T31" s="644"/>
      <c r="U31" s="644"/>
      <c r="V31" s="644"/>
      <c r="W31" s="644"/>
      <c r="X31" s="644"/>
      <c r="Y31" s="645"/>
      <c r="Z31" s="703">
        <v>4.8</v>
      </c>
      <c r="AA31" s="703"/>
      <c r="AB31" s="703"/>
      <c r="AC31" s="703"/>
      <c r="AD31" s="704" t="s">
        <v>234</v>
      </c>
      <c r="AE31" s="704"/>
      <c r="AF31" s="704"/>
      <c r="AG31" s="704"/>
      <c r="AH31" s="704"/>
      <c r="AI31" s="704"/>
      <c r="AJ31" s="704"/>
      <c r="AK31" s="704"/>
      <c r="AL31" s="646" t="s">
        <v>234</v>
      </c>
      <c r="AM31" s="647"/>
      <c r="AN31" s="647"/>
      <c r="AO31" s="705"/>
      <c r="AP31" s="733"/>
      <c r="AQ31" s="734"/>
      <c r="AR31" s="734"/>
      <c r="AS31" s="734"/>
      <c r="AT31" s="738"/>
      <c r="AU31" s="209" t="s">
        <v>310</v>
      </c>
      <c r="AV31" s="209"/>
      <c r="AW31" s="209"/>
      <c r="AX31" s="638" t="s">
        <v>311</v>
      </c>
      <c r="AY31" s="639"/>
      <c r="AZ31" s="639"/>
      <c r="BA31" s="639"/>
      <c r="BB31" s="639"/>
      <c r="BC31" s="639"/>
      <c r="BD31" s="639"/>
      <c r="BE31" s="639"/>
      <c r="BF31" s="640"/>
      <c r="BG31" s="719">
        <v>98.6</v>
      </c>
      <c r="BH31" s="642"/>
      <c r="BI31" s="642"/>
      <c r="BJ31" s="642"/>
      <c r="BK31" s="642"/>
      <c r="BL31" s="642"/>
      <c r="BM31" s="647">
        <v>92.6</v>
      </c>
      <c r="BN31" s="720"/>
      <c r="BO31" s="720"/>
      <c r="BP31" s="720"/>
      <c r="BQ31" s="681"/>
      <c r="BR31" s="719">
        <v>98.9</v>
      </c>
      <c r="BS31" s="642"/>
      <c r="BT31" s="642"/>
      <c r="BU31" s="642"/>
      <c r="BV31" s="642"/>
      <c r="BW31" s="642"/>
      <c r="BX31" s="647">
        <v>92.4</v>
      </c>
      <c r="BY31" s="720"/>
      <c r="BZ31" s="720"/>
      <c r="CA31" s="720"/>
      <c r="CB31" s="681"/>
      <c r="CD31" s="727"/>
      <c r="CE31" s="728"/>
      <c r="CF31" s="685" t="s">
        <v>312</v>
      </c>
      <c r="CG31" s="682"/>
      <c r="CH31" s="682"/>
      <c r="CI31" s="682"/>
      <c r="CJ31" s="682"/>
      <c r="CK31" s="682"/>
      <c r="CL31" s="682"/>
      <c r="CM31" s="682"/>
      <c r="CN31" s="682"/>
      <c r="CO31" s="682"/>
      <c r="CP31" s="682"/>
      <c r="CQ31" s="683"/>
      <c r="CR31" s="641">
        <v>73412</v>
      </c>
      <c r="CS31" s="642"/>
      <c r="CT31" s="642"/>
      <c r="CU31" s="642"/>
      <c r="CV31" s="642"/>
      <c r="CW31" s="642"/>
      <c r="CX31" s="642"/>
      <c r="CY31" s="643"/>
      <c r="CZ31" s="646">
        <v>1.2</v>
      </c>
      <c r="DA31" s="675"/>
      <c r="DB31" s="675"/>
      <c r="DC31" s="676"/>
      <c r="DD31" s="649">
        <v>73412</v>
      </c>
      <c r="DE31" s="642"/>
      <c r="DF31" s="642"/>
      <c r="DG31" s="642"/>
      <c r="DH31" s="642"/>
      <c r="DI31" s="642"/>
      <c r="DJ31" s="642"/>
      <c r="DK31" s="643"/>
      <c r="DL31" s="649">
        <v>73412</v>
      </c>
      <c r="DM31" s="642"/>
      <c r="DN31" s="642"/>
      <c r="DO31" s="642"/>
      <c r="DP31" s="642"/>
      <c r="DQ31" s="642"/>
      <c r="DR31" s="642"/>
      <c r="DS31" s="642"/>
      <c r="DT31" s="642"/>
      <c r="DU31" s="642"/>
      <c r="DV31" s="643"/>
      <c r="DW31" s="646">
        <v>2.1</v>
      </c>
      <c r="DX31" s="675"/>
      <c r="DY31" s="675"/>
      <c r="DZ31" s="675"/>
      <c r="EA31" s="675"/>
      <c r="EB31" s="675"/>
      <c r="EC31" s="677"/>
    </row>
    <row r="32" spans="2:133" ht="11.25" customHeight="1">
      <c r="B32" s="638" t="s">
        <v>313</v>
      </c>
      <c r="C32" s="639"/>
      <c r="D32" s="639"/>
      <c r="E32" s="639"/>
      <c r="F32" s="639"/>
      <c r="G32" s="639"/>
      <c r="H32" s="639"/>
      <c r="I32" s="639"/>
      <c r="J32" s="639"/>
      <c r="K32" s="639"/>
      <c r="L32" s="639"/>
      <c r="M32" s="639"/>
      <c r="N32" s="639"/>
      <c r="O32" s="639"/>
      <c r="P32" s="639"/>
      <c r="Q32" s="640"/>
      <c r="R32" s="641">
        <v>168043</v>
      </c>
      <c r="S32" s="644"/>
      <c r="T32" s="644"/>
      <c r="U32" s="644"/>
      <c r="V32" s="644"/>
      <c r="W32" s="644"/>
      <c r="X32" s="644"/>
      <c r="Y32" s="645"/>
      <c r="Z32" s="703">
        <v>2.6</v>
      </c>
      <c r="AA32" s="703"/>
      <c r="AB32" s="703"/>
      <c r="AC32" s="703"/>
      <c r="AD32" s="704" t="s">
        <v>242</v>
      </c>
      <c r="AE32" s="704"/>
      <c r="AF32" s="704"/>
      <c r="AG32" s="704"/>
      <c r="AH32" s="704"/>
      <c r="AI32" s="704"/>
      <c r="AJ32" s="704"/>
      <c r="AK32" s="704"/>
      <c r="AL32" s="646" t="s">
        <v>122</v>
      </c>
      <c r="AM32" s="647"/>
      <c r="AN32" s="647"/>
      <c r="AO32" s="705"/>
      <c r="AP32" s="735"/>
      <c r="AQ32" s="736"/>
      <c r="AR32" s="736"/>
      <c r="AS32" s="736"/>
      <c r="AT32" s="739"/>
      <c r="AU32" s="211"/>
      <c r="AV32" s="211"/>
      <c r="AW32" s="211"/>
      <c r="AX32" s="653" t="s">
        <v>314</v>
      </c>
      <c r="AY32" s="654"/>
      <c r="AZ32" s="654"/>
      <c r="BA32" s="654"/>
      <c r="BB32" s="654"/>
      <c r="BC32" s="654"/>
      <c r="BD32" s="654"/>
      <c r="BE32" s="654"/>
      <c r="BF32" s="655"/>
      <c r="BG32" s="718">
        <v>97.8</v>
      </c>
      <c r="BH32" s="657"/>
      <c r="BI32" s="657"/>
      <c r="BJ32" s="657"/>
      <c r="BK32" s="657"/>
      <c r="BL32" s="657"/>
      <c r="BM32" s="701">
        <v>86.3</v>
      </c>
      <c r="BN32" s="657"/>
      <c r="BO32" s="657"/>
      <c r="BP32" s="657"/>
      <c r="BQ32" s="694"/>
      <c r="BR32" s="718">
        <v>97.7</v>
      </c>
      <c r="BS32" s="657"/>
      <c r="BT32" s="657"/>
      <c r="BU32" s="657"/>
      <c r="BV32" s="657"/>
      <c r="BW32" s="657"/>
      <c r="BX32" s="701">
        <v>86.9</v>
      </c>
      <c r="BY32" s="657"/>
      <c r="BZ32" s="657"/>
      <c r="CA32" s="657"/>
      <c r="CB32" s="694"/>
      <c r="CD32" s="729"/>
      <c r="CE32" s="730"/>
      <c r="CF32" s="685" t="s">
        <v>315</v>
      </c>
      <c r="CG32" s="682"/>
      <c r="CH32" s="682"/>
      <c r="CI32" s="682"/>
      <c r="CJ32" s="682"/>
      <c r="CK32" s="682"/>
      <c r="CL32" s="682"/>
      <c r="CM32" s="682"/>
      <c r="CN32" s="682"/>
      <c r="CO32" s="682"/>
      <c r="CP32" s="682"/>
      <c r="CQ32" s="683"/>
      <c r="CR32" s="641" t="s">
        <v>122</v>
      </c>
      <c r="CS32" s="644"/>
      <c r="CT32" s="644"/>
      <c r="CU32" s="644"/>
      <c r="CV32" s="644"/>
      <c r="CW32" s="644"/>
      <c r="CX32" s="644"/>
      <c r="CY32" s="645"/>
      <c r="CZ32" s="646" t="s">
        <v>234</v>
      </c>
      <c r="DA32" s="675"/>
      <c r="DB32" s="675"/>
      <c r="DC32" s="676"/>
      <c r="DD32" s="649" t="s">
        <v>242</v>
      </c>
      <c r="DE32" s="644"/>
      <c r="DF32" s="644"/>
      <c r="DG32" s="644"/>
      <c r="DH32" s="644"/>
      <c r="DI32" s="644"/>
      <c r="DJ32" s="644"/>
      <c r="DK32" s="645"/>
      <c r="DL32" s="649" t="s">
        <v>253</v>
      </c>
      <c r="DM32" s="644"/>
      <c r="DN32" s="644"/>
      <c r="DO32" s="644"/>
      <c r="DP32" s="644"/>
      <c r="DQ32" s="644"/>
      <c r="DR32" s="644"/>
      <c r="DS32" s="644"/>
      <c r="DT32" s="644"/>
      <c r="DU32" s="644"/>
      <c r="DV32" s="645"/>
      <c r="DW32" s="646" t="s">
        <v>122</v>
      </c>
      <c r="DX32" s="675"/>
      <c r="DY32" s="675"/>
      <c r="DZ32" s="675"/>
      <c r="EA32" s="675"/>
      <c r="EB32" s="675"/>
      <c r="EC32" s="677"/>
    </row>
    <row r="33" spans="2:133" ht="11.25" customHeight="1">
      <c r="B33" s="638" t="s">
        <v>316</v>
      </c>
      <c r="C33" s="639"/>
      <c r="D33" s="639"/>
      <c r="E33" s="639"/>
      <c r="F33" s="639"/>
      <c r="G33" s="639"/>
      <c r="H33" s="639"/>
      <c r="I33" s="639"/>
      <c r="J33" s="639"/>
      <c r="K33" s="639"/>
      <c r="L33" s="639"/>
      <c r="M33" s="639"/>
      <c r="N33" s="639"/>
      <c r="O33" s="639"/>
      <c r="P33" s="639"/>
      <c r="Q33" s="640"/>
      <c r="R33" s="641">
        <v>839605</v>
      </c>
      <c r="S33" s="644"/>
      <c r="T33" s="644"/>
      <c r="U33" s="644"/>
      <c r="V33" s="644"/>
      <c r="W33" s="644"/>
      <c r="X33" s="644"/>
      <c r="Y33" s="645"/>
      <c r="Z33" s="703">
        <v>12.9</v>
      </c>
      <c r="AA33" s="703"/>
      <c r="AB33" s="703"/>
      <c r="AC33" s="703"/>
      <c r="AD33" s="704" t="s">
        <v>122</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317</v>
      </c>
      <c r="CE33" s="682"/>
      <c r="CF33" s="682"/>
      <c r="CG33" s="682"/>
      <c r="CH33" s="682"/>
      <c r="CI33" s="682"/>
      <c r="CJ33" s="682"/>
      <c r="CK33" s="682"/>
      <c r="CL33" s="682"/>
      <c r="CM33" s="682"/>
      <c r="CN33" s="682"/>
      <c r="CO33" s="682"/>
      <c r="CP33" s="682"/>
      <c r="CQ33" s="683"/>
      <c r="CR33" s="641">
        <v>3264633</v>
      </c>
      <c r="CS33" s="642"/>
      <c r="CT33" s="642"/>
      <c r="CU33" s="642"/>
      <c r="CV33" s="642"/>
      <c r="CW33" s="642"/>
      <c r="CX33" s="642"/>
      <c r="CY33" s="643"/>
      <c r="CZ33" s="646">
        <v>55.4</v>
      </c>
      <c r="DA33" s="675"/>
      <c r="DB33" s="675"/>
      <c r="DC33" s="676"/>
      <c r="DD33" s="649">
        <v>2273584</v>
      </c>
      <c r="DE33" s="642"/>
      <c r="DF33" s="642"/>
      <c r="DG33" s="642"/>
      <c r="DH33" s="642"/>
      <c r="DI33" s="642"/>
      <c r="DJ33" s="642"/>
      <c r="DK33" s="643"/>
      <c r="DL33" s="649">
        <v>1334639</v>
      </c>
      <c r="DM33" s="642"/>
      <c r="DN33" s="642"/>
      <c r="DO33" s="642"/>
      <c r="DP33" s="642"/>
      <c r="DQ33" s="642"/>
      <c r="DR33" s="642"/>
      <c r="DS33" s="642"/>
      <c r="DT33" s="642"/>
      <c r="DU33" s="642"/>
      <c r="DV33" s="643"/>
      <c r="DW33" s="646">
        <v>38.799999999999997</v>
      </c>
      <c r="DX33" s="675"/>
      <c r="DY33" s="675"/>
      <c r="DZ33" s="675"/>
      <c r="EA33" s="675"/>
      <c r="EB33" s="675"/>
      <c r="EC33" s="677"/>
    </row>
    <row r="34" spans="2:133" ht="11.25" customHeight="1">
      <c r="B34" s="638" t="s">
        <v>318</v>
      </c>
      <c r="C34" s="639"/>
      <c r="D34" s="639"/>
      <c r="E34" s="639"/>
      <c r="F34" s="639"/>
      <c r="G34" s="639"/>
      <c r="H34" s="639"/>
      <c r="I34" s="639"/>
      <c r="J34" s="639"/>
      <c r="K34" s="639"/>
      <c r="L34" s="639"/>
      <c r="M34" s="639"/>
      <c r="N34" s="639"/>
      <c r="O34" s="639"/>
      <c r="P34" s="639"/>
      <c r="Q34" s="640"/>
      <c r="R34" s="641">
        <v>109617</v>
      </c>
      <c r="S34" s="644"/>
      <c r="T34" s="644"/>
      <c r="U34" s="644"/>
      <c r="V34" s="644"/>
      <c r="W34" s="644"/>
      <c r="X34" s="644"/>
      <c r="Y34" s="645"/>
      <c r="Z34" s="703">
        <v>1.7</v>
      </c>
      <c r="AA34" s="703"/>
      <c r="AB34" s="703"/>
      <c r="AC34" s="703"/>
      <c r="AD34" s="704">
        <v>70</v>
      </c>
      <c r="AE34" s="704"/>
      <c r="AF34" s="704"/>
      <c r="AG34" s="704"/>
      <c r="AH34" s="704"/>
      <c r="AI34" s="704"/>
      <c r="AJ34" s="704"/>
      <c r="AK34" s="704"/>
      <c r="AL34" s="646">
        <v>0</v>
      </c>
      <c r="AM34" s="647"/>
      <c r="AN34" s="647"/>
      <c r="AO34" s="705"/>
      <c r="AP34" s="214"/>
      <c r="AQ34" s="715" t="s">
        <v>319</v>
      </c>
      <c r="AR34" s="716"/>
      <c r="AS34" s="716"/>
      <c r="AT34" s="716"/>
      <c r="AU34" s="716"/>
      <c r="AV34" s="716"/>
      <c r="AW34" s="716"/>
      <c r="AX34" s="716"/>
      <c r="AY34" s="716"/>
      <c r="AZ34" s="716"/>
      <c r="BA34" s="716"/>
      <c r="BB34" s="716"/>
      <c r="BC34" s="716"/>
      <c r="BD34" s="716"/>
      <c r="BE34" s="716"/>
      <c r="BF34" s="717"/>
      <c r="BG34" s="715" t="s">
        <v>320</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321</v>
      </c>
      <c r="CE34" s="682"/>
      <c r="CF34" s="682"/>
      <c r="CG34" s="682"/>
      <c r="CH34" s="682"/>
      <c r="CI34" s="682"/>
      <c r="CJ34" s="682"/>
      <c r="CK34" s="682"/>
      <c r="CL34" s="682"/>
      <c r="CM34" s="682"/>
      <c r="CN34" s="682"/>
      <c r="CO34" s="682"/>
      <c r="CP34" s="682"/>
      <c r="CQ34" s="683"/>
      <c r="CR34" s="641">
        <v>731520</v>
      </c>
      <c r="CS34" s="644"/>
      <c r="CT34" s="644"/>
      <c r="CU34" s="644"/>
      <c r="CV34" s="644"/>
      <c r="CW34" s="644"/>
      <c r="CX34" s="644"/>
      <c r="CY34" s="645"/>
      <c r="CZ34" s="646">
        <v>12.4</v>
      </c>
      <c r="DA34" s="675"/>
      <c r="DB34" s="675"/>
      <c r="DC34" s="676"/>
      <c r="DD34" s="649">
        <v>501592</v>
      </c>
      <c r="DE34" s="644"/>
      <c r="DF34" s="644"/>
      <c r="DG34" s="644"/>
      <c r="DH34" s="644"/>
      <c r="DI34" s="644"/>
      <c r="DJ34" s="644"/>
      <c r="DK34" s="645"/>
      <c r="DL34" s="649">
        <v>316282</v>
      </c>
      <c r="DM34" s="644"/>
      <c r="DN34" s="644"/>
      <c r="DO34" s="644"/>
      <c r="DP34" s="644"/>
      <c r="DQ34" s="644"/>
      <c r="DR34" s="644"/>
      <c r="DS34" s="644"/>
      <c r="DT34" s="644"/>
      <c r="DU34" s="644"/>
      <c r="DV34" s="645"/>
      <c r="DW34" s="646">
        <v>9.1999999999999993</v>
      </c>
      <c r="DX34" s="675"/>
      <c r="DY34" s="675"/>
      <c r="DZ34" s="675"/>
      <c r="EA34" s="675"/>
      <c r="EB34" s="675"/>
      <c r="EC34" s="677"/>
    </row>
    <row r="35" spans="2:133" ht="11.25" customHeight="1">
      <c r="B35" s="638" t="s">
        <v>322</v>
      </c>
      <c r="C35" s="639"/>
      <c r="D35" s="639"/>
      <c r="E35" s="639"/>
      <c r="F35" s="639"/>
      <c r="G35" s="639"/>
      <c r="H35" s="639"/>
      <c r="I35" s="639"/>
      <c r="J35" s="639"/>
      <c r="K35" s="639"/>
      <c r="L35" s="639"/>
      <c r="M35" s="639"/>
      <c r="N35" s="639"/>
      <c r="O35" s="639"/>
      <c r="P35" s="639"/>
      <c r="Q35" s="640"/>
      <c r="R35" s="641">
        <v>366500</v>
      </c>
      <c r="S35" s="644"/>
      <c r="T35" s="644"/>
      <c r="U35" s="644"/>
      <c r="V35" s="644"/>
      <c r="W35" s="644"/>
      <c r="X35" s="644"/>
      <c r="Y35" s="645"/>
      <c r="Z35" s="703">
        <v>5.7</v>
      </c>
      <c r="AA35" s="703"/>
      <c r="AB35" s="703"/>
      <c r="AC35" s="703"/>
      <c r="AD35" s="704" t="s">
        <v>122</v>
      </c>
      <c r="AE35" s="704"/>
      <c r="AF35" s="704"/>
      <c r="AG35" s="704"/>
      <c r="AH35" s="704"/>
      <c r="AI35" s="704"/>
      <c r="AJ35" s="704"/>
      <c r="AK35" s="704"/>
      <c r="AL35" s="646" t="s">
        <v>122</v>
      </c>
      <c r="AM35" s="647"/>
      <c r="AN35" s="647"/>
      <c r="AO35" s="705"/>
      <c r="AP35" s="214"/>
      <c r="AQ35" s="709" t="s">
        <v>323</v>
      </c>
      <c r="AR35" s="710"/>
      <c r="AS35" s="710"/>
      <c r="AT35" s="710"/>
      <c r="AU35" s="710"/>
      <c r="AV35" s="710"/>
      <c r="AW35" s="710"/>
      <c r="AX35" s="710"/>
      <c r="AY35" s="711"/>
      <c r="AZ35" s="706">
        <v>755419</v>
      </c>
      <c r="BA35" s="707"/>
      <c r="BB35" s="707"/>
      <c r="BC35" s="707"/>
      <c r="BD35" s="707"/>
      <c r="BE35" s="707"/>
      <c r="BF35" s="708"/>
      <c r="BG35" s="712" t="s">
        <v>324</v>
      </c>
      <c r="BH35" s="713"/>
      <c r="BI35" s="713"/>
      <c r="BJ35" s="713"/>
      <c r="BK35" s="713"/>
      <c r="BL35" s="713"/>
      <c r="BM35" s="713"/>
      <c r="BN35" s="713"/>
      <c r="BO35" s="713"/>
      <c r="BP35" s="713"/>
      <c r="BQ35" s="713"/>
      <c r="BR35" s="713"/>
      <c r="BS35" s="713"/>
      <c r="BT35" s="713"/>
      <c r="BU35" s="714"/>
      <c r="BV35" s="706">
        <v>50808</v>
      </c>
      <c r="BW35" s="707"/>
      <c r="BX35" s="707"/>
      <c r="BY35" s="707"/>
      <c r="BZ35" s="707"/>
      <c r="CA35" s="707"/>
      <c r="CB35" s="708"/>
      <c r="CD35" s="685" t="s">
        <v>325</v>
      </c>
      <c r="CE35" s="682"/>
      <c r="CF35" s="682"/>
      <c r="CG35" s="682"/>
      <c r="CH35" s="682"/>
      <c r="CI35" s="682"/>
      <c r="CJ35" s="682"/>
      <c r="CK35" s="682"/>
      <c r="CL35" s="682"/>
      <c r="CM35" s="682"/>
      <c r="CN35" s="682"/>
      <c r="CO35" s="682"/>
      <c r="CP35" s="682"/>
      <c r="CQ35" s="683"/>
      <c r="CR35" s="641">
        <v>312303</v>
      </c>
      <c r="CS35" s="642"/>
      <c r="CT35" s="642"/>
      <c r="CU35" s="642"/>
      <c r="CV35" s="642"/>
      <c r="CW35" s="642"/>
      <c r="CX35" s="642"/>
      <c r="CY35" s="643"/>
      <c r="CZ35" s="646">
        <v>5.3</v>
      </c>
      <c r="DA35" s="675"/>
      <c r="DB35" s="675"/>
      <c r="DC35" s="676"/>
      <c r="DD35" s="649">
        <v>280299</v>
      </c>
      <c r="DE35" s="642"/>
      <c r="DF35" s="642"/>
      <c r="DG35" s="642"/>
      <c r="DH35" s="642"/>
      <c r="DI35" s="642"/>
      <c r="DJ35" s="642"/>
      <c r="DK35" s="643"/>
      <c r="DL35" s="649">
        <v>255130</v>
      </c>
      <c r="DM35" s="642"/>
      <c r="DN35" s="642"/>
      <c r="DO35" s="642"/>
      <c r="DP35" s="642"/>
      <c r="DQ35" s="642"/>
      <c r="DR35" s="642"/>
      <c r="DS35" s="642"/>
      <c r="DT35" s="642"/>
      <c r="DU35" s="642"/>
      <c r="DV35" s="643"/>
      <c r="DW35" s="646">
        <v>7.4</v>
      </c>
      <c r="DX35" s="675"/>
      <c r="DY35" s="675"/>
      <c r="DZ35" s="675"/>
      <c r="EA35" s="675"/>
      <c r="EB35" s="675"/>
      <c r="EC35" s="677"/>
    </row>
    <row r="36" spans="2:133" ht="11.25" customHeight="1">
      <c r="B36" s="638" t="s">
        <v>326</v>
      </c>
      <c r="C36" s="639"/>
      <c r="D36" s="639"/>
      <c r="E36" s="639"/>
      <c r="F36" s="639"/>
      <c r="G36" s="639"/>
      <c r="H36" s="639"/>
      <c r="I36" s="639"/>
      <c r="J36" s="639"/>
      <c r="K36" s="639"/>
      <c r="L36" s="639"/>
      <c r="M36" s="639"/>
      <c r="N36" s="639"/>
      <c r="O36" s="639"/>
      <c r="P36" s="639"/>
      <c r="Q36" s="640"/>
      <c r="R36" s="641" t="s">
        <v>169</v>
      </c>
      <c r="S36" s="644"/>
      <c r="T36" s="644"/>
      <c r="U36" s="644"/>
      <c r="V36" s="644"/>
      <c r="W36" s="644"/>
      <c r="X36" s="644"/>
      <c r="Y36" s="645"/>
      <c r="Z36" s="703" t="s">
        <v>234</v>
      </c>
      <c r="AA36" s="703"/>
      <c r="AB36" s="703"/>
      <c r="AC36" s="703"/>
      <c r="AD36" s="704" t="s">
        <v>234</v>
      </c>
      <c r="AE36" s="704"/>
      <c r="AF36" s="704"/>
      <c r="AG36" s="704"/>
      <c r="AH36" s="704"/>
      <c r="AI36" s="704"/>
      <c r="AJ36" s="704"/>
      <c r="AK36" s="704"/>
      <c r="AL36" s="646" t="s">
        <v>242</v>
      </c>
      <c r="AM36" s="647"/>
      <c r="AN36" s="647"/>
      <c r="AO36" s="705"/>
      <c r="AQ36" s="678" t="s">
        <v>327</v>
      </c>
      <c r="AR36" s="679"/>
      <c r="AS36" s="679"/>
      <c r="AT36" s="679"/>
      <c r="AU36" s="679"/>
      <c r="AV36" s="679"/>
      <c r="AW36" s="679"/>
      <c r="AX36" s="679"/>
      <c r="AY36" s="680"/>
      <c r="AZ36" s="641">
        <v>392652</v>
      </c>
      <c r="BA36" s="644"/>
      <c r="BB36" s="644"/>
      <c r="BC36" s="644"/>
      <c r="BD36" s="642"/>
      <c r="BE36" s="642"/>
      <c r="BF36" s="681"/>
      <c r="BG36" s="685" t="s">
        <v>328</v>
      </c>
      <c r="BH36" s="682"/>
      <c r="BI36" s="682"/>
      <c r="BJ36" s="682"/>
      <c r="BK36" s="682"/>
      <c r="BL36" s="682"/>
      <c r="BM36" s="682"/>
      <c r="BN36" s="682"/>
      <c r="BO36" s="682"/>
      <c r="BP36" s="682"/>
      <c r="BQ36" s="682"/>
      <c r="BR36" s="682"/>
      <c r="BS36" s="682"/>
      <c r="BT36" s="682"/>
      <c r="BU36" s="683"/>
      <c r="BV36" s="641">
        <v>47019</v>
      </c>
      <c r="BW36" s="644"/>
      <c r="BX36" s="644"/>
      <c r="BY36" s="644"/>
      <c r="BZ36" s="644"/>
      <c r="CA36" s="644"/>
      <c r="CB36" s="684"/>
      <c r="CD36" s="685" t="s">
        <v>329</v>
      </c>
      <c r="CE36" s="682"/>
      <c r="CF36" s="682"/>
      <c r="CG36" s="682"/>
      <c r="CH36" s="682"/>
      <c r="CI36" s="682"/>
      <c r="CJ36" s="682"/>
      <c r="CK36" s="682"/>
      <c r="CL36" s="682"/>
      <c r="CM36" s="682"/>
      <c r="CN36" s="682"/>
      <c r="CO36" s="682"/>
      <c r="CP36" s="682"/>
      <c r="CQ36" s="683"/>
      <c r="CR36" s="641">
        <v>1348286</v>
      </c>
      <c r="CS36" s="644"/>
      <c r="CT36" s="644"/>
      <c r="CU36" s="644"/>
      <c r="CV36" s="644"/>
      <c r="CW36" s="644"/>
      <c r="CX36" s="644"/>
      <c r="CY36" s="645"/>
      <c r="CZ36" s="646">
        <v>22.9</v>
      </c>
      <c r="DA36" s="675"/>
      <c r="DB36" s="675"/>
      <c r="DC36" s="676"/>
      <c r="DD36" s="649">
        <v>1017318</v>
      </c>
      <c r="DE36" s="644"/>
      <c r="DF36" s="644"/>
      <c r="DG36" s="644"/>
      <c r="DH36" s="644"/>
      <c r="DI36" s="644"/>
      <c r="DJ36" s="644"/>
      <c r="DK36" s="645"/>
      <c r="DL36" s="649">
        <v>736530</v>
      </c>
      <c r="DM36" s="644"/>
      <c r="DN36" s="644"/>
      <c r="DO36" s="644"/>
      <c r="DP36" s="644"/>
      <c r="DQ36" s="644"/>
      <c r="DR36" s="644"/>
      <c r="DS36" s="644"/>
      <c r="DT36" s="644"/>
      <c r="DU36" s="644"/>
      <c r="DV36" s="645"/>
      <c r="DW36" s="646">
        <v>21.4</v>
      </c>
      <c r="DX36" s="675"/>
      <c r="DY36" s="675"/>
      <c r="DZ36" s="675"/>
      <c r="EA36" s="675"/>
      <c r="EB36" s="675"/>
      <c r="EC36" s="677"/>
    </row>
    <row r="37" spans="2:133" ht="11.25" customHeight="1">
      <c r="B37" s="638" t="s">
        <v>330</v>
      </c>
      <c r="C37" s="639"/>
      <c r="D37" s="639"/>
      <c r="E37" s="639"/>
      <c r="F37" s="639"/>
      <c r="G37" s="639"/>
      <c r="H37" s="639"/>
      <c r="I37" s="639"/>
      <c r="J37" s="639"/>
      <c r="K37" s="639"/>
      <c r="L37" s="639"/>
      <c r="M37" s="639"/>
      <c r="N37" s="639"/>
      <c r="O37" s="639"/>
      <c r="P37" s="639"/>
      <c r="Q37" s="640"/>
      <c r="R37" s="641">
        <v>130000</v>
      </c>
      <c r="S37" s="644"/>
      <c r="T37" s="644"/>
      <c r="U37" s="644"/>
      <c r="V37" s="644"/>
      <c r="W37" s="644"/>
      <c r="X37" s="644"/>
      <c r="Y37" s="645"/>
      <c r="Z37" s="703">
        <v>2</v>
      </c>
      <c r="AA37" s="703"/>
      <c r="AB37" s="703"/>
      <c r="AC37" s="703"/>
      <c r="AD37" s="704" t="s">
        <v>253</v>
      </c>
      <c r="AE37" s="704"/>
      <c r="AF37" s="704"/>
      <c r="AG37" s="704"/>
      <c r="AH37" s="704"/>
      <c r="AI37" s="704"/>
      <c r="AJ37" s="704"/>
      <c r="AK37" s="704"/>
      <c r="AL37" s="646" t="s">
        <v>122</v>
      </c>
      <c r="AM37" s="647"/>
      <c r="AN37" s="647"/>
      <c r="AO37" s="705"/>
      <c r="AQ37" s="678" t="s">
        <v>331</v>
      </c>
      <c r="AR37" s="679"/>
      <c r="AS37" s="679"/>
      <c r="AT37" s="679"/>
      <c r="AU37" s="679"/>
      <c r="AV37" s="679"/>
      <c r="AW37" s="679"/>
      <c r="AX37" s="679"/>
      <c r="AY37" s="680"/>
      <c r="AZ37" s="641">
        <v>146837</v>
      </c>
      <c r="BA37" s="644"/>
      <c r="BB37" s="644"/>
      <c r="BC37" s="644"/>
      <c r="BD37" s="642"/>
      <c r="BE37" s="642"/>
      <c r="BF37" s="681"/>
      <c r="BG37" s="685" t="s">
        <v>332</v>
      </c>
      <c r="BH37" s="682"/>
      <c r="BI37" s="682"/>
      <c r="BJ37" s="682"/>
      <c r="BK37" s="682"/>
      <c r="BL37" s="682"/>
      <c r="BM37" s="682"/>
      <c r="BN37" s="682"/>
      <c r="BO37" s="682"/>
      <c r="BP37" s="682"/>
      <c r="BQ37" s="682"/>
      <c r="BR37" s="682"/>
      <c r="BS37" s="682"/>
      <c r="BT37" s="682"/>
      <c r="BU37" s="683"/>
      <c r="BV37" s="641">
        <v>719</v>
      </c>
      <c r="BW37" s="644"/>
      <c r="BX37" s="644"/>
      <c r="BY37" s="644"/>
      <c r="BZ37" s="644"/>
      <c r="CA37" s="644"/>
      <c r="CB37" s="684"/>
      <c r="CD37" s="685" t="s">
        <v>333</v>
      </c>
      <c r="CE37" s="682"/>
      <c r="CF37" s="682"/>
      <c r="CG37" s="682"/>
      <c r="CH37" s="682"/>
      <c r="CI37" s="682"/>
      <c r="CJ37" s="682"/>
      <c r="CK37" s="682"/>
      <c r="CL37" s="682"/>
      <c r="CM37" s="682"/>
      <c r="CN37" s="682"/>
      <c r="CO37" s="682"/>
      <c r="CP37" s="682"/>
      <c r="CQ37" s="683"/>
      <c r="CR37" s="641">
        <v>346593</v>
      </c>
      <c r="CS37" s="642"/>
      <c r="CT37" s="642"/>
      <c r="CU37" s="642"/>
      <c r="CV37" s="642"/>
      <c r="CW37" s="642"/>
      <c r="CX37" s="642"/>
      <c r="CY37" s="643"/>
      <c r="CZ37" s="646">
        <v>5.9</v>
      </c>
      <c r="DA37" s="675"/>
      <c r="DB37" s="675"/>
      <c r="DC37" s="676"/>
      <c r="DD37" s="649">
        <v>293593</v>
      </c>
      <c r="DE37" s="642"/>
      <c r="DF37" s="642"/>
      <c r="DG37" s="642"/>
      <c r="DH37" s="642"/>
      <c r="DI37" s="642"/>
      <c r="DJ37" s="642"/>
      <c r="DK37" s="643"/>
      <c r="DL37" s="649">
        <v>200498</v>
      </c>
      <c r="DM37" s="642"/>
      <c r="DN37" s="642"/>
      <c r="DO37" s="642"/>
      <c r="DP37" s="642"/>
      <c r="DQ37" s="642"/>
      <c r="DR37" s="642"/>
      <c r="DS37" s="642"/>
      <c r="DT37" s="642"/>
      <c r="DU37" s="642"/>
      <c r="DV37" s="643"/>
      <c r="DW37" s="646">
        <v>5.8</v>
      </c>
      <c r="DX37" s="675"/>
      <c r="DY37" s="675"/>
      <c r="DZ37" s="675"/>
      <c r="EA37" s="675"/>
      <c r="EB37" s="675"/>
      <c r="EC37" s="677"/>
    </row>
    <row r="38" spans="2:133" ht="11.25" customHeight="1">
      <c r="B38" s="653" t="s">
        <v>334</v>
      </c>
      <c r="C38" s="654"/>
      <c r="D38" s="654"/>
      <c r="E38" s="654"/>
      <c r="F38" s="654"/>
      <c r="G38" s="654"/>
      <c r="H38" s="654"/>
      <c r="I38" s="654"/>
      <c r="J38" s="654"/>
      <c r="K38" s="654"/>
      <c r="L38" s="654"/>
      <c r="M38" s="654"/>
      <c r="N38" s="654"/>
      <c r="O38" s="654"/>
      <c r="P38" s="654"/>
      <c r="Q38" s="655"/>
      <c r="R38" s="656">
        <v>6483790</v>
      </c>
      <c r="S38" s="693"/>
      <c r="T38" s="693"/>
      <c r="U38" s="693"/>
      <c r="V38" s="693"/>
      <c r="W38" s="693"/>
      <c r="X38" s="693"/>
      <c r="Y38" s="698"/>
      <c r="Z38" s="699">
        <v>100</v>
      </c>
      <c r="AA38" s="699"/>
      <c r="AB38" s="699"/>
      <c r="AC38" s="699"/>
      <c r="AD38" s="700">
        <v>3308516</v>
      </c>
      <c r="AE38" s="700"/>
      <c r="AF38" s="700"/>
      <c r="AG38" s="700"/>
      <c r="AH38" s="700"/>
      <c r="AI38" s="700"/>
      <c r="AJ38" s="700"/>
      <c r="AK38" s="700"/>
      <c r="AL38" s="659">
        <v>100</v>
      </c>
      <c r="AM38" s="701"/>
      <c r="AN38" s="701"/>
      <c r="AO38" s="702"/>
      <c r="AQ38" s="678" t="s">
        <v>335</v>
      </c>
      <c r="AR38" s="679"/>
      <c r="AS38" s="679"/>
      <c r="AT38" s="679"/>
      <c r="AU38" s="679"/>
      <c r="AV38" s="679"/>
      <c r="AW38" s="679"/>
      <c r="AX38" s="679"/>
      <c r="AY38" s="680"/>
      <c r="AZ38" s="641">
        <v>12060</v>
      </c>
      <c r="BA38" s="644"/>
      <c r="BB38" s="644"/>
      <c r="BC38" s="644"/>
      <c r="BD38" s="642"/>
      <c r="BE38" s="642"/>
      <c r="BF38" s="681"/>
      <c r="BG38" s="685" t="s">
        <v>336</v>
      </c>
      <c r="BH38" s="682"/>
      <c r="BI38" s="682"/>
      <c r="BJ38" s="682"/>
      <c r="BK38" s="682"/>
      <c r="BL38" s="682"/>
      <c r="BM38" s="682"/>
      <c r="BN38" s="682"/>
      <c r="BO38" s="682"/>
      <c r="BP38" s="682"/>
      <c r="BQ38" s="682"/>
      <c r="BR38" s="682"/>
      <c r="BS38" s="682"/>
      <c r="BT38" s="682"/>
      <c r="BU38" s="683"/>
      <c r="BV38" s="641">
        <v>1318</v>
      </c>
      <c r="BW38" s="644"/>
      <c r="BX38" s="644"/>
      <c r="BY38" s="644"/>
      <c r="BZ38" s="644"/>
      <c r="CA38" s="644"/>
      <c r="CB38" s="684"/>
      <c r="CD38" s="685" t="s">
        <v>337</v>
      </c>
      <c r="CE38" s="682"/>
      <c r="CF38" s="682"/>
      <c r="CG38" s="682"/>
      <c r="CH38" s="682"/>
      <c r="CI38" s="682"/>
      <c r="CJ38" s="682"/>
      <c r="CK38" s="682"/>
      <c r="CL38" s="682"/>
      <c r="CM38" s="682"/>
      <c r="CN38" s="682"/>
      <c r="CO38" s="682"/>
      <c r="CP38" s="682"/>
      <c r="CQ38" s="683"/>
      <c r="CR38" s="641">
        <v>362767</v>
      </c>
      <c r="CS38" s="644"/>
      <c r="CT38" s="644"/>
      <c r="CU38" s="644"/>
      <c r="CV38" s="644"/>
      <c r="CW38" s="644"/>
      <c r="CX38" s="644"/>
      <c r="CY38" s="645"/>
      <c r="CZ38" s="646">
        <v>6.2</v>
      </c>
      <c r="DA38" s="675"/>
      <c r="DB38" s="675"/>
      <c r="DC38" s="676"/>
      <c r="DD38" s="649">
        <v>331174</v>
      </c>
      <c r="DE38" s="644"/>
      <c r="DF38" s="644"/>
      <c r="DG38" s="644"/>
      <c r="DH38" s="644"/>
      <c r="DI38" s="644"/>
      <c r="DJ38" s="644"/>
      <c r="DK38" s="645"/>
      <c r="DL38" s="649">
        <v>26697</v>
      </c>
      <c r="DM38" s="644"/>
      <c r="DN38" s="644"/>
      <c r="DO38" s="644"/>
      <c r="DP38" s="644"/>
      <c r="DQ38" s="644"/>
      <c r="DR38" s="644"/>
      <c r="DS38" s="644"/>
      <c r="DT38" s="644"/>
      <c r="DU38" s="644"/>
      <c r="DV38" s="645"/>
      <c r="DW38" s="646">
        <v>0.8</v>
      </c>
      <c r="DX38" s="675"/>
      <c r="DY38" s="675"/>
      <c r="DZ38" s="675"/>
      <c r="EA38" s="675"/>
      <c r="EB38" s="675"/>
      <c r="EC38" s="677"/>
    </row>
    <row r="39" spans="2:133" ht="11.25" customHeight="1">
      <c r="AQ39" s="678" t="s">
        <v>338</v>
      </c>
      <c r="AR39" s="679"/>
      <c r="AS39" s="679"/>
      <c r="AT39" s="679"/>
      <c r="AU39" s="679"/>
      <c r="AV39" s="679"/>
      <c r="AW39" s="679"/>
      <c r="AX39" s="679"/>
      <c r="AY39" s="680"/>
      <c r="AZ39" s="641">
        <v>5145</v>
      </c>
      <c r="BA39" s="644"/>
      <c r="BB39" s="644"/>
      <c r="BC39" s="644"/>
      <c r="BD39" s="642"/>
      <c r="BE39" s="642"/>
      <c r="BF39" s="681"/>
      <c r="BG39" s="686" t="s">
        <v>339</v>
      </c>
      <c r="BH39" s="687"/>
      <c r="BI39" s="687"/>
      <c r="BJ39" s="687"/>
      <c r="BK39" s="687"/>
      <c r="BL39" s="215"/>
      <c r="BM39" s="682" t="s">
        <v>340</v>
      </c>
      <c r="BN39" s="682"/>
      <c r="BO39" s="682"/>
      <c r="BP39" s="682"/>
      <c r="BQ39" s="682"/>
      <c r="BR39" s="682"/>
      <c r="BS39" s="682"/>
      <c r="BT39" s="682"/>
      <c r="BU39" s="683"/>
      <c r="BV39" s="641">
        <v>123</v>
      </c>
      <c r="BW39" s="644"/>
      <c r="BX39" s="644"/>
      <c r="BY39" s="644"/>
      <c r="BZ39" s="644"/>
      <c r="CA39" s="644"/>
      <c r="CB39" s="684"/>
      <c r="CD39" s="685" t="s">
        <v>341</v>
      </c>
      <c r="CE39" s="682"/>
      <c r="CF39" s="682"/>
      <c r="CG39" s="682"/>
      <c r="CH39" s="682"/>
      <c r="CI39" s="682"/>
      <c r="CJ39" s="682"/>
      <c r="CK39" s="682"/>
      <c r="CL39" s="682"/>
      <c r="CM39" s="682"/>
      <c r="CN39" s="682"/>
      <c r="CO39" s="682"/>
      <c r="CP39" s="682"/>
      <c r="CQ39" s="683"/>
      <c r="CR39" s="641">
        <v>446857</v>
      </c>
      <c r="CS39" s="642"/>
      <c r="CT39" s="642"/>
      <c r="CU39" s="642"/>
      <c r="CV39" s="642"/>
      <c r="CW39" s="642"/>
      <c r="CX39" s="642"/>
      <c r="CY39" s="643"/>
      <c r="CZ39" s="646">
        <v>7.6</v>
      </c>
      <c r="DA39" s="675"/>
      <c r="DB39" s="675"/>
      <c r="DC39" s="676"/>
      <c r="DD39" s="649">
        <v>139601</v>
      </c>
      <c r="DE39" s="642"/>
      <c r="DF39" s="642"/>
      <c r="DG39" s="642"/>
      <c r="DH39" s="642"/>
      <c r="DI39" s="642"/>
      <c r="DJ39" s="642"/>
      <c r="DK39" s="643"/>
      <c r="DL39" s="649" t="s">
        <v>122</v>
      </c>
      <c r="DM39" s="642"/>
      <c r="DN39" s="642"/>
      <c r="DO39" s="642"/>
      <c r="DP39" s="642"/>
      <c r="DQ39" s="642"/>
      <c r="DR39" s="642"/>
      <c r="DS39" s="642"/>
      <c r="DT39" s="642"/>
      <c r="DU39" s="642"/>
      <c r="DV39" s="643"/>
      <c r="DW39" s="646" t="s">
        <v>122</v>
      </c>
      <c r="DX39" s="675"/>
      <c r="DY39" s="675"/>
      <c r="DZ39" s="675"/>
      <c r="EA39" s="675"/>
      <c r="EB39" s="675"/>
      <c r="EC39" s="677"/>
    </row>
    <row r="40" spans="2:133" ht="11.25" customHeight="1">
      <c r="AQ40" s="678" t="s">
        <v>342</v>
      </c>
      <c r="AR40" s="679"/>
      <c r="AS40" s="679"/>
      <c r="AT40" s="679"/>
      <c r="AU40" s="679"/>
      <c r="AV40" s="679"/>
      <c r="AW40" s="679"/>
      <c r="AX40" s="679"/>
      <c r="AY40" s="680"/>
      <c r="AZ40" s="641">
        <v>35657</v>
      </c>
      <c r="BA40" s="644"/>
      <c r="BB40" s="644"/>
      <c r="BC40" s="644"/>
      <c r="BD40" s="642"/>
      <c r="BE40" s="642"/>
      <c r="BF40" s="681"/>
      <c r="BG40" s="686"/>
      <c r="BH40" s="687"/>
      <c r="BI40" s="687"/>
      <c r="BJ40" s="687"/>
      <c r="BK40" s="687"/>
      <c r="BL40" s="215"/>
      <c r="BM40" s="682" t="s">
        <v>343</v>
      </c>
      <c r="BN40" s="682"/>
      <c r="BO40" s="682"/>
      <c r="BP40" s="682"/>
      <c r="BQ40" s="682"/>
      <c r="BR40" s="682"/>
      <c r="BS40" s="682"/>
      <c r="BT40" s="682"/>
      <c r="BU40" s="683"/>
      <c r="BV40" s="641">
        <v>107</v>
      </c>
      <c r="BW40" s="644"/>
      <c r="BX40" s="644"/>
      <c r="BY40" s="644"/>
      <c r="BZ40" s="644"/>
      <c r="CA40" s="644"/>
      <c r="CB40" s="684"/>
      <c r="CD40" s="685" t="s">
        <v>344</v>
      </c>
      <c r="CE40" s="682"/>
      <c r="CF40" s="682"/>
      <c r="CG40" s="682"/>
      <c r="CH40" s="682"/>
      <c r="CI40" s="682"/>
      <c r="CJ40" s="682"/>
      <c r="CK40" s="682"/>
      <c r="CL40" s="682"/>
      <c r="CM40" s="682"/>
      <c r="CN40" s="682"/>
      <c r="CO40" s="682"/>
      <c r="CP40" s="682"/>
      <c r="CQ40" s="683"/>
      <c r="CR40" s="641">
        <v>62900</v>
      </c>
      <c r="CS40" s="644"/>
      <c r="CT40" s="644"/>
      <c r="CU40" s="644"/>
      <c r="CV40" s="644"/>
      <c r="CW40" s="644"/>
      <c r="CX40" s="644"/>
      <c r="CY40" s="645"/>
      <c r="CZ40" s="646">
        <v>1.1000000000000001</v>
      </c>
      <c r="DA40" s="675"/>
      <c r="DB40" s="675"/>
      <c r="DC40" s="676"/>
      <c r="DD40" s="649">
        <v>3600</v>
      </c>
      <c r="DE40" s="644"/>
      <c r="DF40" s="644"/>
      <c r="DG40" s="644"/>
      <c r="DH40" s="644"/>
      <c r="DI40" s="644"/>
      <c r="DJ40" s="644"/>
      <c r="DK40" s="645"/>
      <c r="DL40" s="649" t="s">
        <v>242</v>
      </c>
      <c r="DM40" s="644"/>
      <c r="DN40" s="644"/>
      <c r="DO40" s="644"/>
      <c r="DP40" s="644"/>
      <c r="DQ40" s="644"/>
      <c r="DR40" s="644"/>
      <c r="DS40" s="644"/>
      <c r="DT40" s="644"/>
      <c r="DU40" s="644"/>
      <c r="DV40" s="645"/>
      <c r="DW40" s="646" t="s">
        <v>242</v>
      </c>
      <c r="DX40" s="675"/>
      <c r="DY40" s="675"/>
      <c r="DZ40" s="675"/>
      <c r="EA40" s="675"/>
      <c r="EB40" s="675"/>
      <c r="EC40" s="677"/>
    </row>
    <row r="41" spans="2:133" ht="11.25" customHeight="1">
      <c r="AQ41" s="690" t="s">
        <v>345</v>
      </c>
      <c r="AR41" s="691"/>
      <c r="AS41" s="691"/>
      <c r="AT41" s="691"/>
      <c r="AU41" s="691"/>
      <c r="AV41" s="691"/>
      <c r="AW41" s="691"/>
      <c r="AX41" s="691"/>
      <c r="AY41" s="692"/>
      <c r="AZ41" s="656">
        <v>163068</v>
      </c>
      <c r="BA41" s="693"/>
      <c r="BB41" s="693"/>
      <c r="BC41" s="693"/>
      <c r="BD41" s="657"/>
      <c r="BE41" s="657"/>
      <c r="BF41" s="694"/>
      <c r="BG41" s="688"/>
      <c r="BH41" s="689"/>
      <c r="BI41" s="689"/>
      <c r="BJ41" s="689"/>
      <c r="BK41" s="689"/>
      <c r="BL41" s="216"/>
      <c r="BM41" s="695" t="s">
        <v>346</v>
      </c>
      <c r="BN41" s="695"/>
      <c r="BO41" s="695"/>
      <c r="BP41" s="695"/>
      <c r="BQ41" s="695"/>
      <c r="BR41" s="695"/>
      <c r="BS41" s="695"/>
      <c r="BT41" s="695"/>
      <c r="BU41" s="696"/>
      <c r="BV41" s="656">
        <v>252</v>
      </c>
      <c r="BW41" s="693"/>
      <c r="BX41" s="693"/>
      <c r="BY41" s="693"/>
      <c r="BZ41" s="693"/>
      <c r="CA41" s="693"/>
      <c r="CB41" s="697"/>
      <c r="CD41" s="685" t="s">
        <v>347</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242</v>
      </c>
      <c r="DA41" s="675"/>
      <c r="DB41" s="675"/>
      <c r="DC41" s="676"/>
      <c r="DD41" s="649" t="s">
        <v>242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349</v>
      </c>
      <c r="CE42" s="639"/>
      <c r="CF42" s="639"/>
      <c r="CG42" s="639"/>
      <c r="CH42" s="639"/>
      <c r="CI42" s="639"/>
      <c r="CJ42" s="639"/>
      <c r="CK42" s="639"/>
      <c r="CL42" s="639"/>
      <c r="CM42" s="639"/>
      <c r="CN42" s="639"/>
      <c r="CO42" s="639"/>
      <c r="CP42" s="639"/>
      <c r="CQ42" s="640"/>
      <c r="CR42" s="641">
        <v>848849</v>
      </c>
      <c r="CS42" s="644"/>
      <c r="CT42" s="644"/>
      <c r="CU42" s="644"/>
      <c r="CV42" s="644"/>
      <c r="CW42" s="644"/>
      <c r="CX42" s="644"/>
      <c r="CY42" s="645"/>
      <c r="CZ42" s="646">
        <v>14.4</v>
      </c>
      <c r="DA42" s="647"/>
      <c r="DB42" s="647"/>
      <c r="DC42" s="648"/>
      <c r="DD42" s="649">
        <v>213219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351</v>
      </c>
      <c r="CE43" s="639"/>
      <c r="CF43" s="639"/>
      <c r="CG43" s="639"/>
      <c r="CH43" s="639"/>
      <c r="CI43" s="639"/>
      <c r="CJ43" s="639"/>
      <c r="CK43" s="639"/>
      <c r="CL43" s="639"/>
      <c r="CM43" s="639"/>
      <c r="CN43" s="639"/>
      <c r="CO43" s="639"/>
      <c r="CP43" s="639"/>
      <c r="CQ43" s="640"/>
      <c r="CR43" s="641">
        <v>12913</v>
      </c>
      <c r="CS43" s="642"/>
      <c r="CT43" s="642"/>
      <c r="CU43" s="642"/>
      <c r="CV43" s="642"/>
      <c r="CW43" s="642"/>
      <c r="CX43" s="642"/>
      <c r="CY43" s="643"/>
      <c r="CZ43" s="646">
        <v>0.2</v>
      </c>
      <c r="DA43" s="675"/>
      <c r="DB43" s="675"/>
      <c r="DC43" s="676"/>
      <c r="DD43" s="649">
        <v>12913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352</v>
      </c>
      <c r="CD44" s="669" t="s">
        <v>303</v>
      </c>
      <c r="CE44" s="670"/>
      <c r="CF44" s="638" t="s">
        <v>353</v>
      </c>
      <c r="CG44" s="639"/>
      <c r="CH44" s="639"/>
      <c r="CI44" s="639"/>
      <c r="CJ44" s="639"/>
      <c r="CK44" s="639"/>
      <c r="CL44" s="639"/>
      <c r="CM44" s="639"/>
      <c r="CN44" s="639"/>
      <c r="CO44" s="639"/>
      <c r="CP44" s="639"/>
      <c r="CQ44" s="640"/>
      <c r="CR44" s="641">
        <v>848849</v>
      </c>
      <c r="CS44" s="644"/>
      <c r="CT44" s="644"/>
      <c r="CU44" s="644"/>
      <c r="CV44" s="644"/>
      <c r="CW44" s="644"/>
      <c r="CX44" s="644"/>
      <c r="CY44" s="645"/>
      <c r="CZ44" s="646">
        <v>14.4</v>
      </c>
      <c r="DA44" s="647"/>
      <c r="DB44" s="647"/>
      <c r="DC44" s="648"/>
      <c r="DD44" s="649">
        <v>213219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354</v>
      </c>
      <c r="CG45" s="639"/>
      <c r="CH45" s="639"/>
      <c r="CI45" s="639"/>
      <c r="CJ45" s="639"/>
      <c r="CK45" s="639"/>
      <c r="CL45" s="639"/>
      <c r="CM45" s="639"/>
      <c r="CN45" s="639"/>
      <c r="CO45" s="639"/>
      <c r="CP45" s="639"/>
      <c r="CQ45" s="640"/>
      <c r="CR45" s="641">
        <v>608209</v>
      </c>
      <c r="CS45" s="642"/>
      <c r="CT45" s="642"/>
      <c r="CU45" s="642"/>
      <c r="CV45" s="642"/>
      <c r="CW45" s="642"/>
      <c r="CX45" s="642"/>
      <c r="CY45" s="643"/>
      <c r="CZ45" s="646">
        <v>10.3</v>
      </c>
      <c r="DA45" s="675"/>
      <c r="DB45" s="675"/>
      <c r="DC45" s="676"/>
      <c r="DD45" s="649">
        <v>64584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355</v>
      </c>
      <c r="CG46" s="639"/>
      <c r="CH46" s="639"/>
      <c r="CI46" s="639"/>
      <c r="CJ46" s="639"/>
      <c r="CK46" s="639"/>
      <c r="CL46" s="639"/>
      <c r="CM46" s="639"/>
      <c r="CN46" s="639"/>
      <c r="CO46" s="639"/>
      <c r="CP46" s="639"/>
      <c r="CQ46" s="640"/>
      <c r="CR46" s="641">
        <v>205344</v>
      </c>
      <c r="CS46" s="644"/>
      <c r="CT46" s="644"/>
      <c r="CU46" s="644"/>
      <c r="CV46" s="644"/>
      <c r="CW46" s="644"/>
      <c r="CX46" s="644"/>
      <c r="CY46" s="645"/>
      <c r="CZ46" s="646">
        <v>3.5</v>
      </c>
      <c r="DA46" s="647"/>
      <c r="DB46" s="647"/>
      <c r="DC46" s="648"/>
      <c r="DD46" s="649">
        <v>148606</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356</v>
      </c>
      <c r="CG47" s="639"/>
      <c r="CH47" s="639"/>
      <c r="CI47" s="639"/>
      <c r="CJ47" s="639"/>
      <c r="CK47" s="639"/>
      <c r="CL47" s="639"/>
      <c r="CM47" s="639"/>
      <c r="CN47" s="639"/>
      <c r="CO47" s="639"/>
      <c r="CP47" s="639"/>
      <c r="CQ47" s="640"/>
      <c r="CR47" s="641" t="s">
        <v>242</v>
      </c>
      <c r="CS47" s="642"/>
      <c r="CT47" s="642"/>
      <c r="CU47" s="642"/>
      <c r="CV47" s="642"/>
      <c r="CW47" s="642"/>
      <c r="CX47" s="642"/>
      <c r="CY47" s="643"/>
      <c r="CZ47" s="646" t="s">
        <v>122</v>
      </c>
      <c r="DA47" s="675"/>
      <c r="DB47" s="675"/>
      <c r="DC47" s="676"/>
      <c r="DD47" s="649" t="s">
        <v>122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357</v>
      </c>
      <c r="CG48" s="639"/>
      <c r="CH48" s="639"/>
      <c r="CI48" s="639"/>
      <c r="CJ48" s="639"/>
      <c r="CK48" s="639"/>
      <c r="CL48" s="639"/>
      <c r="CM48" s="639"/>
      <c r="CN48" s="639"/>
      <c r="CO48" s="639"/>
      <c r="CP48" s="639"/>
      <c r="CQ48" s="640"/>
      <c r="CR48" s="641" t="s">
        <v>122</v>
      </c>
      <c r="CS48" s="644"/>
      <c r="CT48" s="644"/>
      <c r="CU48" s="644"/>
      <c r="CV48" s="644"/>
      <c r="CW48" s="644"/>
      <c r="CX48" s="644"/>
      <c r="CY48" s="645"/>
      <c r="CZ48" s="646" t="s">
        <v>122</v>
      </c>
      <c r="DA48" s="647"/>
      <c r="DB48" s="647"/>
      <c r="DC48" s="648"/>
      <c r="DD48" s="649" t="s">
        <v>242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358</v>
      </c>
      <c r="CE49" s="654"/>
      <c r="CF49" s="654"/>
      <c r="CG49" s="654"/>
      <c r="CH49" s="654"/>
      <c r="CI49" s="654"/>
      <c r="CJ49" s="654"/>
      <c r="CK49" s="654"/>
      <c r="CL49" s="654"/>
      <c r="CM49" s="654"/>
      <c r="CN49" s="654"/>
      <c r="CO49" s="654"/>
      <c r="CP49" s="654"/>
      <c r="CQ49" s="655"/>
      <c r="CR49" s="656">
        <v>5897613</v>
      </c>
      <c r="CS49" s="657"/>
      <c r="CT49" s="657"/>
      <c r="CU49" s="657"/>
      <c r="CV49" s="657"/>
      <c r="CW49" s="657"/>
      <c r="CX49" s="657"/>
      <c r="CY49" s="658"/>
      <c r="CZ49" s="659">
        <v>100</v>
      </c>
      <c r="DA49" s="660"/>
      <c r="DB49" s="660"/>
      <c r="DC49" s="661"/>
      <c r="DD49" s="662">
        <v>4011854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EwFy2P+FSoeW0gzFFnYwBiU6FxppzCysOecPcPOlXZiVe62JJtHZdoU6Iu/hDe/wX7Y1oUHzvnSDq1mTioCSEQ==" saltValue="eysHRFsb7GlZq0pzM2UqN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109375" style="269" customWidth="1"/>
    <col min="131" max="131" width="1.57031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360</v>
      </c>
      <c r="DK2" s="1180"/>
      <c r="DL2" s="1180"/>
      <c r="DM2" s="1180"/>
      <c r="DN2" s="1180"/>
      <c r="DO2" s="1181"/>
      <c r="DP2" s="229"/>
      <c r="DQ2" s="1179" t="s">
        <v>361</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362</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364</v>
      </c>
      <c r="B5" s="1065"/>
      <c r="C5" s="1065"/>
      <c r="D5" s="1065"/>
      <c r="E5" s="1065"/>
      <c r="F5" s="1065"/>
      <c r="G5" s="1065"/>
      <c r="H5" s="1065"/>
      <c r="I5" s="1065"/>
      <c r="J5" s="1065"/>
      <c r="K5" s="1065"/>
      <c r="L5" s="1065"/>
      <c r="M5" s="1065"/>
      <c r="N5" s="1065"/>
      <c r="O5" s="1065"/>
      <c r="P5" s="1066"/>
      <c r="Q5" s="1070" t="s">
        <v>365</v>
      </c>
      <c r="R5" s="1071"/>
      <c r="S5" s="1071"/>
      <c r="T5" s="1071"/>
      <c r="U5" s="1072"/>
      <c r="V5" s="1070" t="s">
        <v>366</v>
      </c>
      <c r="W5" s="1071"/>
      <c r="X5" s="1071"/>
      <c r="Y5" s="1071"/>
      <c r="Z5" s="1072"/>
      <c r="AA5" s="1070" t="s">
        <v>367</v>
      </c>
      <c r="AB5" s="1071"/>
      <c r="AC5" s="1071"/>
      <c r="AD5" s="1071"/>
      <c r="AE5" s="1071"/>
      <c r="AF5" s="1182" t="s">
        <v>368</v>
      </c>
      <c r="AG5" s="1071"/>
      <c r="AH5" s="1071"/>
      <c r="AI5" s="1071"/>
      <c r="AJ5" s="1086"/>
      <c r="AK5" s="1071" t="s">
        <v>369</v>
      </c>
      <c r="AL5" s="1071"/>
      <c r="AM5" s="1071"/>
      <c r="AN5" s="1071"/>
      <c r="AO5" s="1072"/>
      <c r="AP5" s="1070" t="s">
        <v>370</v>
      </c>
      <c r="AQ5" s="1071"/>
      <c r="AR5" s="1071"/>
      <c r="AS5" s="1071"/>
      <c r="AT5" s="1072"/>
      <c r="AU5" s="1070" t="s">
        <v>371</v>
      </c>
      <c r="AV5" s="1071"/>
      <c r="AW5" s="1071"/>
      <c r="AX5" s="1071"/>
      <c r="AY5" s="1086"/>
      <c r="AZ5" s="236"/>
      <c r="BA5" s="236"/>
      <c r="BB5" s="236"/>
      <c r="BC5" s="236"/>
      <c r="BD5" s="236"/>
      <c r="BE5" s="237"/>
      <c r="BF5" s="237"/>
      <c r="BG5" s="237"/>
      <c r="BH5" s="237"/>
      <c r="BI5" s="237"/>
      <c r="BJ5" s="237"/>
      <c r="BK5" s="237"/>
      <c r="BL5" s="237"/>
      <c r="BM5" s="237"/>
      <c r="BN5" s="237"/>
      <c r="BO5" s="237"/>
      <c r="BP5" s="237"/>
      <c r="BQ5" s="1064" t="s">
        <v>372</v>
      </c>
      <c r="BR5" s="1065"/>
      <c r="BS5" s="1065"/>
      <c r="BT5" s="1065"/>
      <c r="BU5" s="1065"/>
      <c r="BV5" s="1065"/>
      <c r="BW5" s="1065"/>
      <c r="BX5" s="1065"/>
      <c r="BY5" s="1065"/>
      <c r="BZ5" s="1065"/>
      <c r="CA5" s="1065"/>
      <c r="CB5" s="1065"/>
      <c r="CC5" s="1065"/>
      <c r="CD5" s="1065"/>
      <c r="CE5" s="1065"/>
      <c r="CF5" s="1065"/>
      <c r="CG5" s="1066"/>
      <c r="CH5" s="1070" t="s">
        <v>373</v>
      </c>
      <c r="CI5" s="1071"/>
      <c r="CJ5" s="1071"/>
      <c r="CK5" s="1071"/>
      <c r="CL5" s="1072"/>
      <c r="CM5" s="1070" t="s">
        <v>374</v>
      </c>
      <c r="CN5" s="1071"/>
      <c r="CO5" s="1071"/>
      <c r="CP5" s="1071"/>
      <c r="CQ5" s="1072"/>
      <c r="CR5" s="1070" t="s">
        <v>375</v>
      </c>
      <c r="CS5" s="1071"/>
      <c r="CT5" s="1071"/>
      <c r="CU5" s="1071"/>
      <c r="CV5" s="1072"/>
      <c r="CW5" s="1070" t="s">
        <v>376</v>
      </c>
      <c r="CX5" s="1071"/>
      <c r="CY5" s="1071"/>
      <c r="CZ5" s="1071"/>
      <c r="DA5" s="1072"/>
      <c r="DB5" s="1070" t="s">
        <v>377</v>
      </c>
      <c r="DC5" s="1071"/>
      <c r="DD5" s="1071"/>
      <c r="DE5" s="1071"/>
      <c r="DF5" s="1072"/>
      <c r="DG5" s="1167" t="s">
        <v>378</v>
      </c>
      <c r="DH5" s="1168"/>
      <c r="DI5" s="1168"/>
      <c r="DJ5" s="1168"/>
      <c r="DK5" s="1169"/>
      <c r="DL5" s="1167" t="s">
        <v>379</v>
      </c>
      <c r="DM5" s="1168"/>
      <c r="DN5" s="1168"/>
      <c r="DO5" s="1168"/>
      <c r="DP5" s="1169"/>
      <c r="DQ5" s="1070" t="s">
        <v>380</v>
      </c>
      <c r="DR5" s="1071"/>
      <c r="DS5" s="1071"/>
      <c r="DT5" s="1071"/>
      <c r="DU5" s="1072"/>
      <c r="DV5" s="1070" t="s">
        <v>371</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381</v>
      </c>
      <c r="C7" s="1120"/>
      <c r="D7" s="1120"/>
      <c r="E7" s="1120"/>
      <c r="F7" s="1120"/>
      <c r="G7" s="1120"/>
      <c r="H7" s="1120"/>
      <c r="I7" s="1120"/>
      <c r="J7" s="1120"/>
      <c r="K7" s="1120"/>
      <c r="L7" s="1120"/>
      <c r="M7" s="1120"/>
      <c r="N7" s="1120"/>
      <c r="O7" s="1120"/>
      <c r="P7" s="1121"/>
      <c r="Q7" s="1173">
        <v>6460</v>
      </c>
      <c r="R7" s="1174"/>
      <c r="S7" s="1174"/>
      <c r="T7" s="1174"/>
      <c r="U7" s="1174"/>
      <c r="V7" s="1174">
        <v>5876</v>
      </c>
      <c r="W7" s="1174"/>
      <c r="X7" s="1174"/>
      <c r="Y7" s="1174"/>
      <c r="Z7" s="1174"/>
      <c r="AA7" s="1174">
        <v>584</v>
      </c>
      <c r="AB7" s="1174"/>
      <c r="AC7" s="1174"/>
      <c r="AD7" s="1174"/>
      <c r="AE7" s="1175"/>
      <c r="AF7" s="1176">
        <v>581</v>
      </c>
      <c r="AG7" s="1177"/>
      <c r="AH7" s="1177"/>
      <c r="AI7" s="1177"/>
      <c r="AJ7" s="1178"/>
      <c r="AK7" s="1160" t="s">
        <v>569</v>
      </c>
      <c r="AL7" s="1161"/>
      <c r="AM7" s="1161"/>
      <c r="AN7" s="1161"/>
      <c r="AO7" s="1161"/>
      <c r="AP7" s="1161">
        <v>6623</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577</v>
      </c>
      <c r="BT7" s="1165"/>
      <c r="BU7" s="1165"/>
      <c r="BV7" s="1165"/>
      <c r="BW7" s="1165"/>
      <c r="BX7" s="1165"/>
      <c r="BY7" s="1165"/>
      <c r="BZ7" s="1165"/>
      <c r="CA7" s="1165"/>
      <c r="CB7" s="1165"/>
      <c r="CC7" s="1165"/>
      <c r="CD7" s="1165"/>
      <c r="CE7" s="1165"/>
      <c r="CF7" s="1165"/>
      <c r="CG7" s="1166"/>
      <c r="CH7" s="1157">
        <v>-121</v>
      </c>
      <c r="CI7" s="1158"/>
      <c r="CJ7" s="1158"/>
      <c r="CK7" s="1158"/>
      <c r="CL7" s="1159"/>
      <c r="CM7" s="1157">
        <v>950</v>
      </c>
      <c r="CN7" s="1158"/>
      <c r="CO7" s="1158"/>
      <c r="CP7" s="1158"/>
      <c r="CQ7" s="1159"/>
      <c r="CR7" s="1157">
        <v>50</v>
      </c>
      <c r="CS7" s="1158"/>
      <c r="CT7" s="1158"/>
      <c r="CU7" s="1158"/>
      <c r="CV7" s="1159"/>
      <c r="CW7" s="1157">
        <v>0</v>
      </c>
      <c r="CX7" s="1158"/>
      <c r="CY7" s="1158"/>
      <c r="CZ7" s="1158"/>
      <c r="DA7" s="1159"/>
      <c r="DB7" s="1157" t="s">
        <v>576</v>
      </c>
      <c r="DC7" s="1158"/>
      <c r="DD7" s="1158"/>
      <c r="DE7" s="1158"/>
      <c r="DF7" s="1159"/>
      <c r="DG7" s="1157" t="s">
        <v>570</v>
      </c>
      <c r="DH7" s="1158"/>
      <c r="DI7" s="1158"/>
      <c r="DJ7" s="1158"/>
      <c r="DK7" s="1159"/>
      <c r="DL7" s="1157" t="s">
        <v>570</v>
      </c>
      <c r="DM7" s="1158"/>
      <c r="DN7" s="1158"/>
      <c r="DO7" s="1158"/>
      <c r="DP7" s="1159"/>
      <c r="DQ7" s="1157" t="s">
        <v>571</v>
      </c>
      <c r="DR7" s="1158"/>
      <c r="DS7" s="1158"/>
      <c r="DT7" s="1158"/>
      <c r="DU7" s="1159"/>
      <c r="DV7" s="1184"/>
      <c r="DW7" s="1185"/>
      <c r="DX7" s="1185"/>
      <c r="DY7" s="1185"/>
      <c r="DZ7" s="1186"/>
      <c r="EA7" s="234"/>
    </row>
    <row r="8" spans="1:131" s="235" customFormat="1" ht="26.25" customHeight="1">
      <c r="A8" s="241">
        <v>2</v>
      </c>
      <c r="B8" s="1100" t="s">
        <v>382</v>
      </c>
      <c r="C8" s="1101"/>
      <c r="D8" s="1101"/>
      <c r="E8" s="1101"/>
      <c r="F8" s="1101"/>
      <c r="G8" s="1101"/>
      <c r="H8" s="1101"/>
      <c r="I8" s="1101"/>
      <c r="J8" s="1101"/>
      <c r="K8" s="1101"/>
      <c r="L8" s="1101"/>
      <c r="M8" s="1101"/>
      <c r="N8" s="1101"/>
      <c r="O8" s="1101"/>
      <c r="P8" s="1102"/>
      <c r="Q8" s="1112">
        <v>43</v>
      </c>
      <c r="R8" s="1113"/>
      <c r="S8" s="1113"/>
      <c r="T8" s="1113"/>
      <c r="U8" s="1113"/>
      <c r="V8" s="1113">
        <v>41</v>
      </c>
      <c r="W8" s="1113"/>
      <c r="X8" s="1113"/>
      <c r="Y8" s="1113"/>
      <c r="Z8" s="1113"/>
      <c r="AA8" s="1113">
        <v>2</v>
      </c>
      <c r="AB8" s="1113"/>
      <c r="AC8" s="1113"/>
      <c r="AD8" s="1113"/>
      <c r="AE8" s="1114"/>
      <c r="AF8" s="1106">
        <v>2</v>
      </c>
      <c r="AG8" s="1107"/>
      <c r="AH8" s="1107"/>
      <c r="AI8" s="1107"/>
      <c r="AJ8" s="1108"/>
      <c r="AK8" s="1155">
        <v>11</v>
      </c>
      <c r="AL8" s="1156"/>
      <c r="AM8" s="1156"/>
      <c r="AN8" s="1156"/>
      <c r="AO8" s="1156"/>
      <c r="AP8" s="1156" t="s">
        <v>569</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578</v>
      </c>
      <c r="BT8" s="1084"/>
      <c r="BU8" s="1084"/>
      <c r="BV8" s="1084"/>
      <c r="BW8" s="1084"/>
      <c r="BX8" s="1084"/>
      <c r="BY8" s="1084"/>
      <c r="BZ8" s="1084"/>
      <c r="CA8" s="1084"/>
      <c r="CB8" s="1084"/>
      <c r="CC8" s="1084"/>
      <c r="CD8" s="1084"/>
      <c r="CE8" s="1084"/>
      <c r="CF8" s="1084"/>
      <c r="CG8" s="1085"/>
      <c r="CH8" s="1058">
        <v>21</v>
      </c>
      <c r="CI8" s="1059"/>
      <c r="CJ8" s="1059"/>
      <c r="CK8" s="1059"/>
      <c r="CL8" s="1060"/>
      <c r="CM8" s="1058">
        <v>127</v>
      </c>
      <c r="CN8" s="1059"/>
      <c r="CO8" s="1059"/>
      <c r="CP8" s="1059"/>
      <c r="CQ8" s="1060"/>
      <c r="CR8" s="1058">
        <v>5</v>
      </c>
      <c r="CS8" s="1059"/>
      <c r="CT8" s="1059"/>
      <c r="CU8" s="1059"/>
      <c r="CV8" s="1060"/>
      <c r="CW8" s="1058">
        <v>15</v>
      </c>
      <c r="CX8" s="1059"/>
      <c r="CY8" s="1059"/>
      <c r="CZ8" s="1059"/>
      <c r="DA8" s="1060"/>
      <c r="DB8" s="1058" t="s">
        <v>570</v>
      </c>
      <c r="DC8" s="1059"/>
      <c r="DD8" s="1059"/>
      <c r="DE8" s="1059"/>
      <c r="DF8" s="1060"/>
      <c r="DG8" s="1058" t="s">
        <v>570</v>
      </c>
      <c r="DH8" s="1059"/>
      <c r="DI8" s="1059"/>
      <c r="DJ8" s="1059"/>
      <c r="DK8" s="1060"/>
      <c r="DL8" s="1058" t="s">
        <v>570</v>
      </c>
      <c r="DM8" s="1059"/>
      <c r="DN8" s="1059"/>
      <c r="DO8" s="1059"/>
      <c r="DP8" s="1060"/>
      <c r="DQ8" s="1058" t="s">
        <v>570</v>
      </c>
      <c r="DR8" s="1059"/>
      <c r="DS8" s="1059"/>
      <c r="DT8" s="1059"/>
      <c r="DU8" s="1060"/>
      <c r="DV8" s="1061"/>
      <c r="DW8" s="1062"/>
      <c r="DX8" s="1062"/>
      <c r="DY8" s="1062"/>
      <c r="DZ8" s="1063"/>
      <c r="EA8" s="234"/>
    </row>
    <row r="9" spans="1:131" s="235" customFormat="1" ht="26.25" customHeight="1">
      <c r="A9" s="241">
        <v>3</v>
      </c>
      <c r="B9" s="1100"/>
      <c r="C9" s="1101"/>
      <c r="D9" s="1101"/>
      <c r="E9" s="1101"/>
      <c r="F9" s="1101"/>
      <c r="G9" s="1101"/>
      <c r="H9" s="1101"/>
      <c r="I9" s="1101"/>
      <c r="J9" s="1101"/>
      <c r="K9" s="1101"/>
      <c r="L9" s="1101"/>
      <c r="M9" s="1101"/>
      <c r="N9" s="1101"/>
      <c r="O9" s="1101"/>
      <c r="P9" s="1102"/>
      <c r="Q9" s="1112"/>
      <c r="R9" s="1113"/>
      <c r="S9" s="1113"/>
      <c r="T9" s="1113"/>
      <c r="U9" s="1113"/>
      <c r="V9" s="1113"/>
      <c r="W9" s="1113"/>
      <c r="X9" s="1113"/>
      <c r="Y9" s="1113"/>
      <c r="Z9" s="1113"/>
      <c r="AA9" s="1113"/>
      <c r="AB9" s="1113"/>
      <c r="AC9" s="1113"/>
      <c r="AD9" s="1113"/>
      <c r="AE9" s="1114"/>
      <c r="AF9" s="1106"/>
      <c r="AG9" s="1107"/>
      <c r="AH9" s="1107"/>
      <c r="AI9" s="1107"/>
      <c r="AJ9" s="1108"/>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579</v>
      </c>
      <c r="BT9" s="1084"/>
      <c r="BU9" s="1084"/>
      <c r="BV9" s="1084"/>
      <c r="BW9" s="1084"/>
      <c r="BX9" s="1084"/>
      <c r="BY9" s="1084"/>
      <c r="BZ9" s="1084"/>
      <c r="CA9" s="1084"/>
      <c r="CB9" s="1084"/>
      <c r="CC9" s="1084"/>
      <c r="CD9" s="1084"/>
      <c r="CE9" s="1084"/>
      <c r="CF9" s="1084"/>
      <c r="CG9" s="1085"/>
      <c r="CH9" s="1058">
        <v>2</v>
      </c>
      <c r="CI9" s="1059"/>
      <c r="CJ9" s="1059"/>
      <c r="CK9" s="1059"/>
      <c r="CL9" s="1060"/>
      <c r="CM9" s="1058">
        <v>6</v>
      </c>
      <c r="CN9" s="1059"/>
      <c r="CO9" s="1059"/>
      <c r="CP9" s="1059"/>
      <c r="CQ9" s="1060"/>
      <c r="CR9" s="1058">
        <v>50</v>
      </c>
      <c r="CS9" s="1059"/>
      <c r="CT9" s="1059"/>
      <c r="CU9" s="1059"/>
      <c r="CV9" s="1060"/>
      <c r="CW9" s="1058">
        <v>0</v>
      </c>
      <c r="CX9" s="1059"/>
      <c r="CY9" s="1059"/>
      <c r="CZ9" s="1059"/>
      <c r="DA9" s="1060"/>
      <c r="DB9" s="1058" t="s">
        <v>570</v>
      </c>
      <c r="DC9" s="1059"/>
      <c r="DD9" s="1059"/>
      <c r="DE9" s="1059"/>
      <c r="DF9" s="1060"/>
      <c r="DG9" s="1058" t="s">
        <v>570</v>
      </c>
      <c r="DH9" s="1059"/>
      <c r="DI9" s="1059"/>
      <c r="DJ9" s="1059"/>
      <c r="DK9" s="1060"/>
      <c r="DL9" s="1058" t="s">
        <v>570</v>
      </c>
      <c r="DM9" s="1059"/>
      <c r="DN9" s="1059"/>
      <c r="DO9" s="1059"/>
      <c r="DP9" s="1060"/>
      <c r="DQ9" s="1058" t="s">
        <v>576</v>
      </c>
      <c r="DR9" s="1059"/>
      <c r="DS9" s="1059"/>
      <c r="DT9" s="1059"/>
      <c r="DU9" s="1060"/>
      <c r="DV9" s="1061"/>
      <c r="DW9" s="1062"/>
      <c r="DX9" s="1062"/>
      <c r="DY9" s="1062"/>
      <c r="DZ9" s="1063"/>
      <c r="EA9" s="234"/>
    </row>
    <row r="10" spans="1:131" s="235" customFormat="1" ht="26.25" customHeight="1">
      <c r="A10" s="241">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383</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384</v>
      </c>
      <c r="B23" s="1013" t="s">
        <v>385</v>
      </c>
      <c r="C23" s="1014"/>
      <c r="D23" s="1014"/>
      <c r="E23" s="1014"/>
      <c r="F23" s="1014"/>
      <c r="G23" s="1014"/>
      <c r="H23" s="1014"/>
      <c r="I23" s="1014"/>
      <c r="J23" s="1014"/>
      <c r="K23" s="1014"/>
      <c r="L23" s="1014"/>
      <c r="M23" s="1014"/>
      <c r="N23" s="1014"/>
      <c r="O23" s="1014"/>
      <c r="P23" s="1015"/>
      <c r="Q23" s="1137">
        <v>6484</v>
      </c>
      <c r="R23" s="1138"/>
      <c r="S23" s="1138"/>
      <c r="T23" s="1138"/>
      <c r="U23" s="1138"/>
      <c r="V23" s="1138">
        <v>5898</v>
      </c>
      <c r="W23" s="1138"/>
      <c r="X23" s="1138"/>
      <c r="Y23" s="1138"/>
      <c r="Z23" s="1138"/>
      <c r="AA23" s="1138">
        <v>586</v>
      </c>
      <c r="AB23" s="1138"/>
      <c r="AC23" s="1138"/>
      <c r="AD23" s="1138"/>
      <c r="AE23" s="1139"/>
      <c r="AF23" s="1140">
        <v>583</v>
      </c>
      <c r="AG23" s="1138"/>
      <c r="AH23" s="1138"/>
      <c r="AI23" s="1138"/>
      <c r="AJ23" s="1141"/>
      <c r="AK23" s="1142"/>
      <c r="AL23" s="1143"/>
      <c r="AM23" s="1143"/>
      <c r="AN23" s="1143"/>
      <c r="AO23" s="1143"/>
      <c r="AP23" s="1138">
        <v>6623</v>
      </c>
      <c r="AQ23" s="1138"/>
      <c r="AR23" s="1138"/>
      <c r="AS23" s="1138"/>
      <c r="AT23" s="1138"/>
      <c r="AU23" s="1144"/>
      <c r="AV23" s="1144"/>
      <c r="AW23" s="1144"/>
      <c r="AX23" s="1144"/>
      <c r="AY23" s="1145"/>
      <c r="AZ23" s="1134" t="s">
        <v>386</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387</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388</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364</v>
      </c>
      <c r="B26" s="1065"/>
      <c r="C26" s="1065"/>
      <c r="D26" s="1065"/>
      <c r="E26" s="1065"/>
      <c r="F26" s="1065"/>
      <c r="G26" s="1065"/>
      <c r="H26" s="1065"/>
      <c r="I26" s="1065"/>
      <c r="J26" s="1065"/>
      <c r="K26" s="1065"/>
      <c r="L26" s="1065"/>
      <c r="M26" s="1065"/>
      <c r="N26" s="1065"/>
      <c r="O26" s="1065"/>
      <c r="P26" s="1066"/>
      <c r="Q26" s="1070" t="s">
        <v>389</v>
      </c>
      <c r="R26" s="1071"/>
      <c r="S26" s="1071"/>
      <c r="T26" s="1071"/>
      <c r="U26" s="1072"/>
      <c r="V26" s="1070" t="s">
        <v>390</v>
      </c>
      <c r="W26" s="1071"/>
      <c r="X26" s="1071"/>
      <c r="Y26" s="1071"/>
      <c r="Z26" s="1072"/>
      <c r="AA26" s="1070" t="s">
        <v>391</v>
      </c>
      <c r="AB26" s="1071"/>
      <c r="AC26" s="1071"/>
      <c r="AD26" s="1071"/>
      <c r="AE26" s="1071"/>
      <c r="AF26" s="1128" t="s">
        <v>392</v>
      </c>
      <c r="AG26" s="1077"/>
      <c r="AH26" s="1077"/>
      <c r="AI26" s="1077"/>
      <c r="AJ26" s="1129"/>
      <c r="AK26" s="1071" t="s">
        <v>393</v>
      </c>
      <c r="AL26" s="1071"/>
      <c r="AM26" s="1071"/>
      <c r="AN26" s="1071"/>
      <c r="AO26" s="1072"/>
      <c r="AP26" s="1070" t="s">
        <v>394</v>
      </c>
      <c r="AQ26" s="1071"/>
      <c r="AR26" s="1071"/>
      <c r="AS26" s="1071"/>
      <c r="AT26" s="1072"/>
      <c r="AU26" s="1070" t="s">
        <v>395</v>
      </c>
      <c r="AV26" s="1071"/>
      <c r="AW26" s="1071"/>
      <c r="AX26" s="1071"/>
      <c r="AY26" s="1072"/>
      <c r="AZ26" s="1070" t="s">
        <v>396</v>
      </c>
      <c r="BA26" s="1071"/>
      <c r="BB26" s="1071"/>
      <c r="BC26" s="1071"/>
      <c r="BD26" s="1072"/>
      <c r="BE26" s="1070" t="s">
        <v>371</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397</v>
      </c>
      <c r="C28" s="1120"/>
      <c r="D28" s="1120"/>
      <c r="E28" s="1120"/>
      <c r="F28" s="1120"/>
      <c r="G28" s="1120"/>
      <c r="H28" s="1120"/>
      <c r="I28" s="1120"/>
      <c r="J28" s="1120"/>
      <c r="K28" s="1120"/>
      <c r="L28" s="1120"/>
      <c r="M28" s="1120"/>
      <c r="N28" s="1120"/>
      <c r="O28" s="1120"/>
      <c r="P28" s="1121"/>
      <c r="Q28" s="1122">
        <v>710</v>
      </c>
      <c r="R28" s="1123"/>
      <c r="S28" s="1123"/>
      <c r="T28" s="1123"/>
      <c r="U28" s="1123"/>
      <c r="V28" s="1123">
        <v>659</v>
      </c>
      <c r="W28" s="1123"/>
      <c r="X28" s="1123"/>
      <c r="Y28" s="1123"/>
      <c r="Z28" s="1123"/>
      <c r="AA28" s="1123">
        <v>51</v>
      </c>
      <c r="AB28" s="1123"/>
      <c r="AC28" s="1123"/>
      <c r="AD28" s="1123"/>
      <c r="AE28" s="1124"/>
      <c r="AF28" s="1125">
        <v>51</v>
      </c>
      <c r="AG28" s="1123"/>
      <c r="AH28" s="1123"/>
      <c r="AI28" s="1123"/>
      <c r="AJ28" s="1126"/>
      <c r="AK28" s="1127">
        <v>36</v>
      </c>
      <c r="AL28" s="1115"/>
      <c r="AM28" s="1115"/>
      <c r="AN28" s="1115"/>
      <c r="AO28" s="1115"/>
      <c r="AP28" s="1115" t="s">
        <v>570</v>
      </c>
      <c r="AQ28" s="1115"/>
      <c r="AR28" s="1115"/>
      <c r="AS28" s="1115"/>
      <c r="AT28" s="1115"/>
      <c r="AU28" s="1115" t="s">
        <v>570</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0" t="s">
        <v>398</v>
      </c>
      <c r="C29" s="1101"/>
      <c r="D29" s="1101"/>
      <c r="E29" s="1101"/>
      <c r="F29" s="1101"/>
      <c r="G29" s="1101"/>
      <c r="H29" s="1101"/>
      <c r="I29" s="1101"/>
      <c r="J29" s="1101"/>
      <c r="K29" s="1101"/>
      <c r="L29" s="1101"/>
      <c r="M29" s="1101"/>
      <c r="N29" s="1101"/>
      <c r="O29" s="1101"/>
      <c r="P29" s="1102"/>
      <c r="Q29" s="1112">
        <v>496</v>
      </c>
      <c r="R29" s="1113"/>
      <c r="S29" s="1113"/>
      <c r="T29" s="1113"/>
      <c r="U29" s="1113"/>
      <c r="V29" s="1113">
        <v>443</v>
      </c>
      <c r="W29" s="1113"/>
      <c r="X29" s="1113"/>
      <c r="Y29" s="1113"/>
      <c r="Z29" s="1113"/>
      <c r="AA29" s="1113">
        <v>53</v>
      </c>
      <c r="AB29" s="1113"/>
      <c r="AC29" s="1113"/>
      <c r="AD29" s="1113"/>
      <c r="AE29" s="1114"/>
      <c r="AF29" s="1106">
        <v>53</v>
      </c>
      <c r="AG29" s="1107"/>
      <c r="AH29" s="1107"/>
      <c r="AI29" s="1107"/>
      <c r="AJ29" s="1108"/>
      <c r="AK29" s="1049">
        <v>101</v>
      </c>
      <c r="AL29" s="1040"/>
      <c r="AM29" s="1040"/>
      <c r="AN29" s="1040"/>
      <c r="AO29" s="1040"/>
      <c r="AP29" s="1040" t="s">
        <v>570</v>
      </c>
      <c r="AQ29" s="1040"/>
      <c r="AR29" s="1040"/>
      <c r="AS29" s="1040"/>
      <c r="AT29" s="1040"/>
      <c r="AU29" s="1040" t="s">
        <v>572</v>
      </c>
      <c r="AV29" s="1040"/>
      <c r="AW29" s="1040"/>
      <c r="AX29" s="1040"/>
      <c r="AY29" s="1040"/>
      <c r="AZ29" s="1111"/>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0" t="s">
        <v>399</v>
      </c>
      <c r="C30" s="1101"/>
      <c r="D30" s="1101"/>
      <c r="E30" s="1101"/>
      <c r="F30" s="1101"/>
      <c r="G30" s="1101"/>
      <c r="H30" s="1101"/>
      <c r="I30" s="1101"/>
      <c r="J30" s="1101"/>
      <c r="K30" s="1101"/>
      <c r="L30" s="1101"/>
      <c r="M30" s="1101"/>
      <c r="N30" s="1101"/>
      <c r="O30" s="1101"/>
      <c r="P30" s="1102"/>
      <c r="Q30" s="1112">
        <v>56</v>
      </c>
      <c r="R30" s="1113"/>
      <c r="S30" s="1113"/>
      <c r="T30" s="1113"/>
      <c r="U30" s="1113"/>
      <c r="V30" s="1113">
        <v>54</v>
      </c>
      <c r="W30" s="1113"/>
      <c r="X30" s="1113"/>
      <c r="Y30" s="1113"/>
      <c r="Z30" s="1113"/>
      <c r="AA30" s="1113">
        <v>2</v>
      </c>
      <c r="AB30" s="1113"/>
      <c r="AC30" s="1113"/>
      <c r="AD30" s="1113"/>
      <c r="AE30" s="1114"/>
      <c r="AF30" s="1106">
        <v>2</v>
      </c>
      <c r="AG30" s="1107"/>
      <c r="AH30" s="1107"/>
      <c r="AI30" s="1107"/>
      <c r="AJ30" s="1108"/>
      <c r="AK30" s="1049">
        <v>21</v>
      </c>
      <c r="AL30" s="1040"/>
      <c r="AM30" s="1040"/>
      <c r="AN30" s="1040"/>
      <c r="AO30" s="1040"/>
      <c r="AP30" s="1040" t="s">
        <v>571</v>
      </c>
      <c r="AQ30" s="1040"/>
      <c r="AR30" s="1040"/>
      <c r="AS30" s="1040"/>
      <c r="AT30" s="1040"/>
      <c r="AU30" s="1040" t="s">
        <v>570</v>
      </c>
      <c r="AV30" s="1040"/>
      <c r="AW30" s="1040"/>
      <c r="AX30" s="1040"/>
      <c r="AY30" s="1040"/>
      <c r="AZ30" s="1111"/>
      <c r="BA30" s="1111"/>
      <c r="BB30" s="1111"/>
      <c r="BC30" s="1111"/>
      <c r="BD30" s="1111"/>
      <c r="BE30" s="1095"/>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0" t="s">
        <v>400</v>
      </c>
      <c r="C31" s="1101"/>
      <c r="D31" s="1101"/>
      <c r="E31" s="1101"/>
      <c r="F31" s="1101"/>
      <c r="G31" s="1101"/>
      <c r="H31" s="1101"/>
      <c r="I31" s="1101"/>
      <c r="J31" s="1101"/>
      <c r="K31" s="1101"/>
      <c r="L31" s="1101"/>
      <c r="M31" s="1101"/>
      <c r="N31" s="1101"/>
      <c r="O31" s="1101"/>
      <c r="P31" s="1102"/>
      <c r="Q31" s="1112">
        <v>17</v>
      </c>
      <c r="R31" s="1113"/>
      <c r="S31" s="1113"/>
      <c r="T31" s="1113"/>
      <c r="U31" s="1113"/>
      <c r="V31" s="1113">
        <v>14</v>
      </c>
      <c r="W31" s="1113"/>
      <c r="X31" s="1113"/>
      <c r="Y31" s="1113"/>
      <c r="Z31" s="1113"/>
      <c r="AA31" s="1113">
        <v>3</v>
      </c>
      <c r="AB31" s="1113"/>
      <c r="AC31" s="1113"/>
      <c r="AD31" s="1113"/>
      <c r="AE31" s="1114"/>
      <c r="AF31" s="1106">
        <v>3</v>
      </c>
      <c r="AG31" s="1107"/>
      <c r="AH31" s="1107"/>
      <c r="AI31" s="1107"/>
      <c r="AJ31" s="1108"/>
      <c r="AK31" s="1049">
        <v>5</v>
      </c>
      <c r="AL31" s="1040"/>
      <c r="AM31" s="1040"/>
      <c r="AN31" s="1040"/>
      <c r="AO31" s="1040"/>
      <c r="AP31" s="1040">
        <v>15</v>
      </c>
      <c r="AQ31" s="1040"/>
      <c r="AR31" s="1040"/>
      <c r="AS31" s="1040"/>
      <c r="AT31" s="1040"/>
      <c r="AU31" s="1040">
        <v>15</v>
      </c>
      <c r="AV31" s="1040"/>
      <c r="AW31" s="1040"/>
      <c r="AX31" s="1040"/>
      <c r="AY31" s="1040"/>
      <c r="AZ31" s="1111"/>
      <c r="BA31" s="1111"/>
      <c r="BB31" s="1111"/>
      <c r="BC31" s="1111"/>
      <c r="BD31" s="1111"/>
      <c r="BE31" s="1095"/>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0" t="s">
        <v>401</v>
      </c>
      <c r="C32" s="1101"/>
      <c r="D32" s="1101"/>
      <c r="E32" s="1101"/>
      <c r="F32" s="1101"/>
      <c r="G32" s="1101"/>
      <c r="H32" s="1101"/>
      <c r="I32" s="1101"/>
      <c r="J32" s="1101"/>
      <c r="K32" s="1101"/>
      <c r="L32" s="1101"/>
      <c r="M32" s="1101"/>
      <c r="N32" s="1101"/>
      <c r="O32" s="1101"/>
      <c r="P32" s="1102"/>
      <c r="Q32" s="1112" t="s">
        <v>569</v>
      </c>
      <c r="R32" s="1113"/>
      <c r="S32" s="1113"/>
      <c r="T32" s="1113"/>
      <c r="U32" s="1113"/>
      <c r="V32" s="1113">
        <v>0</v>
      </c>
      <c r="W32" s="1113"/>
      <c r="X32" s="1113"/>
      <c r="Y32" s="1113"/>
      <c r="Z32" s="1113"/>
      <c r="AA32" s="1113">
        <v>0</v>
      </c>
      <c r="AB32" s="1113"/>
      <c r="AC32" s="1113"/>
      <c r="AD32" s="1113"/>
      <c r="AE32" s="1114"/>
      <c r="AF32" s="1106">
        <v>4</v>
      </c>
      <c r="AG32" s="1107"/>
      <c r="AH32" s="1107"/>
      <c r="AI32" s="1107"/>
      <c r="AJ32" s="1108"/>
      <c r="AK32" s="1049">
        <v>11</v>
      </c>
      <c r="AL32" s="1040"/>
      <c r="AM32" s="1040"/>
      <c r="AN32" s="1040"/>
      <c r="AO32" s="1040"/>
      <c r="AP32" s="1040" t="s">
        <v>570</v>
      </c>
      <c r="AQ32" s="1040"/>
      <c r="AR32" s="1040"/>
      <c r="AS32" s="1040"/>
      <c r="AT32" s="1040"/>
      <c r="AU32" s="1040" t="s">
        <v>570</v>
      </c>
      <c r="AV32" s="1040"/>
      <c r="AW32" s="1040"/>
      <c r="AX32" s="1040"/>
      <c r="AY32" s="1040"/>
      <c r="AZ32" s="1111" t="s">
        <v>570</v>
      </c>
      <c r="BA32" s="1111"/>
      <c r="BB32" s="1111"/>
      <c r="BC32" s="1111"/>
      <c r="BD32" s="1111"/>
      <c r="BE32" s="1095" t="s">
        <v>402</v>
      </c>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0" t="s">
        <v>403</v>
      </c>
      <c r="C33" s="1101"/>
      <c r="D33" s="1101"/>
      <c r="E33" s="1101"/>
      <c r="F33" s="1101"/>
      <c r="G33" s="1101"/>
      <c r="H33" s="1101"/>
      <c r="I33" s="1101"/>
      <c r="J33" s="1101"/>
      <c r="K33" s="1101"/>
      <c r="L33" s="1101"/>
      <c r="M33" s="1101"/>
      <c r="N33" s="1101"/>
      <c r="O33" s="1101"/>
      <c r="P33" s="1102"/>
      <c r="Q33" s="1112">
        <v>536</v>
      </c>
      <c r="R33" s="1113"/>
      <c r="S33" s="1113"/>
      <c r="T33" s="1113"/>
      <c r="U33" s="1113"/>
      <c r="V33" s="1113">
        <v>521</v>
      </c>
      <c r="W33" s="1113"/>
      <c r="X33" s="1113"/>
      <c r="Y33" s="1113"/>
      <c r="Z33" s="1113"/>
      <c r="AA33" s="1113">
        <v>15</v>
      </c>
      <c r="AB33" s="1113"/>
      <c r="AC33" s="1113"/>
      <c r="AD33" s="1113"/>
      <c r="AE33" s="1114"/>
      <c r="AF33" s="1106">
        <v>149</v>
      </c>
      <c r="AG33" s="1107"/>
      <c r="AH33" s="1107"/>
      <c r="AI33" s="1107"/>
      <c r="AJ33" s="1108"/>
      <c r="AK33" s="1049">
        <v>393</v>
      </c>
      <c r="AL33" s="1040"/>
      <c r="AM33" s="1040"/>
      <c r="AN33" s="1040"/>
      <c r="AO33" s="1040"/>
      <c r="AP33" s="1040">
        <v>312</v>
      </c>
      <c r="AQ33" s="1040"/>
      <c r="AR33" s="1040"/>
      <c r="AS33" s="1040"/>
      <c r="AT33" s="1040"/>
      <c r="AU33" s="1040">
        <v>279</v>
      </c>
      <c r="AV33" s="1040"/>
      <c r="AW33" s="1040"/>
      <c r="AX33" s="1040"/>
      <c r="AY33" s="1040"/>
      <c r="AZ33" s="1111" t="s">
        <v>570</v>
      </c>
      <c r="BA33" s="1111"/>
      <c r="BB33" s="1111"/>
      <c r="BC33" s="1111"/>
      <c r="BD33" s="1111"/>
      <c r="BE33" s="1095" t="s">
        <v>404</v>
      </c>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0" t="s">
        <v>405</v>
      </c>
      <c r="C34" s="1101"/>
      <c r="D34" s="1101"/>
      <c r="E34" s="1101"/>
      <c r="F34" s="1101"/>
      <c r="G34" s="1101"/>
      <c r="H34" s="1101"/>
      <c r="I34" s="1101"/>
      <c r="J34" s="1101"/>
      <c r="K34" s="1101"/>
      <c r="L34" s="1101"/>
      <c r="M34" s="1101"/>
      <c r="N34" s="1101"/>
      <c r="O34" s="1101"/>
      <c r="P34" s="1102"/>
      <c r="Q34" s="1112">
        <v>167</v>
      </c>
      <c r="R34" s="1113"/>
      <c r="S34" s="1113"/>
      <c r="T34" s="1113"/>
      <c r="U34" s="1113"/>
      <c r="V34" s="1113">
        <v>136</v>
      </c>
      <c r="W34" s="1113"/>
      <c r="X34" s="1113"/>
      <c r="Y34" s="1113"/>
      <c r="Z34" s="1113"/>
      <c r="AA34" s="1113">
        <v>31</v>
      </c>
      <c r="AB34" s="1113"/>
      <c r="AC34" s="1113"/>
      <c r="AD34" s="1113"/>
      <c r="AE34" s="1114"/>
      <c r="AF34" s="1106">
        <v>31</v>
      </c>
      <c r="AG34" s="1107"/>
      <c r="AH34" s="1107"/>
      <c r="AI34" s="1107"/>
      <c r="AJ34" s="1108"/>
      <c r="AK34" s="1049">
        <v>12</v>
      </c>
      <c r="AL34" s="1040"/>
      <c r="AM34" s="1040"/>
      <c r="AN34" s="1040"/>
      <c r="AO34" s="1040"/>
      <c r="AP34" s="1040">
        <v>363</v>
      </c>
      <c r="AQ34" s="1040"/>
      <c r="AR34" s="1040"/>
      <c r="AS34" s="1040"/>
      <c r="AT34" s="1040"/>
      <c r="AU34" s="1040">
        <v>139</v>
      </c>
      <c r="AV34" s="1040"/>
      <c r="AW34" s="1040"/>
      <c r="AX34" s="1040"/>
      <c r="AY34" s="1040"/>
      <c r="AZ34" s="1111" t="s">
        <v>570</v>
      </c>
      <c r="BA34" s="1111"/>
      <c r="BB34" s="1111"/>
      <c r="BC34" s="1111"/>
      <c r="BD34" s="1111"/>
      <c r="BE34" s="1095" t="s">
        <v>406</v>
      </c>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0" t="s">
        <v>407</v>
      </c>
      <c r="C35" s="1101"/>
      <c r="D35" s="1101"/>
      <c r="E35" s="1101"/>
      <c r="F35" s="1101"/>
      <c r="G35" s="1101"/>
      <c r="H35" s="1101"/>
      <c r="I35" s="1101"/>
      <c r="J35" s="1101"/>
      <c r="K35" s="1101"/>
      <c r="L35" s="1101"/>
      <c r="M35" s="1101"/>
      <c r="N35" s="1101"/>
      <c r="O35" s="1101"/>
      <c r="P35" s="1102"/>
      <c r="Q35" s="1112">
        <v>250</v>
      </c>
      <c r="R35" s="1113"/>
      <c r="S35" s="1113"/>
      <c r="T35" s="1113"/>
      <c r="U35" s="1113"/>
      <c r="V35" s="1113">
        <v>240</v>
      </c>
      <c r="W35" s="1113"/>
      <c r="X35" s="1113"/>
      <c r="Y35" s="1113"/>
      <c r="Z35" s="1113"/>
      <c r="AA35" s="1113">
        <v>10</v>
      </c>
      <c r="AB35" s="1113"/>
      <c r="AC35" s="1113"/>
      <c r="AD35" s="1113"/>
      <c r="AE35" s="1114"/>
      <c r="AF35" s="1106">
        <v>10</v>
      </c>
      <c r="AG35" s="1107"/>
      <c r="AH35" s="1107"/>
      <c r="AI35" s="1107"/>
      <c r="AJ35" s="1108"/>
      <c r="AK35" s="1049">
        <v>147</v>
      </c>
      <c r="AL35" s="1040"/>
      <c r="AM35" s="1040"/>
      <c r="AN35" s="1040"/>
      <c r="AO35" s="1040"/>
      <c r="AP35" s="1040">
        <v>1137</v>
      </c>
      <c r="AQ35" s="1040"/>
      <c r="AR35" s="1040"/>
      <c r="AS35" s="1040"/>
      <c r="AT35" s="1040"/>
      <c r="AU35" s="1040">
        <v>914</v>
      </c>
      <c r="AV35" s="1040"/>
      <c r="AW35" s="1040"/>
      <c r="AX35" s="1040"/>
      <c r="AY35" s="1040"/>
      <c r="AZ35" s="1111" t="s">
        <v>570</v>
      </c>
      <c r="BA35" s="1111"/>
      <c r="BB35" s="1111"/>
      <c r="BC35" s="1111"/>
      <c r="BD35" s="1111"/>
      <c r="BE35" s="1095" t="s">
        <v>406</v>
      </c>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0"/>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408</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384</v>
      </c>
      <c r="B63" s="1013" t="s">
        <v>409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302</v>
      </c>
      <c r="AG63" s="1028"/>
      <c r="AH63" s="1028"/>
      <c r="AI63" s="1028"/>
      <c r="AJ63" s="1093"/>
      <c r="AK63" s="1094"/>
      <c r="AL63" s="1032"/>
      <c r="AM63" s="1032"/>
      <c r="AN63" s="1032"/>
      <c r="AO63" s="1032"/>
      <c r="AP63" s="1028">
        <v>1827</v>
      </c>
      <c r="AQ63" s="1028"/>
      <c r="AR63" s="1028"/>
      <c r="AS63" s="1028"/>
      <c r="AT63" s="1028"/>
      <c r="AU63" s="1028">
        <v>1347</v>
      </c>
      <c r="AV63" s="1028"/>
      <c r="AW63" s="1028"/>
      <c r="AX63" s="1028"/>
      <c r="AY63" s="1028"/>
      <c r="AZ63" s="1088"/>
      <c r="BA63" s="1088"/>
      <c r="BB63" s="1088"/>
      <c r="BC63" s="1088"/>
      <c r="BD63" s="1088"/>
      <c r="BE63" s="1029"/>
      <c r="BF63" s="1029"/>
      <c r="BG63" s="1029"/>
      <c r="BH63" s="1029"/>
      <c r="BI63" s="1030"/>
      <c r="BJ63" s="1089" t="s">
        <v>122</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411</v>
      </c>
      <c r="B66" s="1065"/>
      <c r="C66" s="1065"/>
      <c r="D66" s="1065"/>
      <c r="E66" s="1065"/>
      <c r="F66" s="1065"/>
      <c r="G66" s="1065"/>
      <c r="H66" s="1065"/>
      <c r="I66" s="1065"/>
      <c r="J66" s="1065"/>
      <c r="K66" s="1065"/>
      <c r="L66" s="1065"/>
      <c r="M66" s="1065"/>
      <c r="N66" s="1065"/>
      <c r="O66" s="1065"/>
      <c r="P66" s="1066"/>
      <c r="Q66" s="1070" t="s">
        <v>412</v>
      </c>
      <c r="R66" s="1071"/>
      <c r="S66" s="1071"/>
      <c r="T66" s="1071"/>
      <c r="U66" s="1072"/>
      <c r="V66" s="1070" t="s">
        <v>413</v>
      </c>
      <c r="W66" s="1071"/>
      <c r="X66" s="1071"/>
      <c r="Y66" s="1071"/>
      <c r="Z66" s="1072"/>
      <c r="AA66" s="1070" t="s">
        <v>414</v>
      </c>
      <c r="AB66" s="1071"/>
      <c r="AC66" s="1071"/>
      <c r="AD66" s="1071"/>
      <c r="AE66" s="1072"/>
      <c r="AF66" s="1076" t="s">
        <v>415</v>
      </c>
      <c r="AG66" s="1077"/>
      <c r="AH66" s="1077"/>
      <c r="AI66" s="1077"/>
      <c r="AJ66" s="1078"/>
      <c r="AK66" s="1070" t="s">
        <v>416</v>
      </c>
      <c r="AL66" s="1065"/>
      <c r="AM66" s="1065"/>
      <c r="AN66" s="1065"/>
      <c r="AO66" s="1066"/>
      <c r="AP66" s="1070" t="s">
        <v>417</v>
      </c>
      <c r="AQ66" s="1071"/>
      <c r="AR66" s="1071"/>
      <c r="AS66" s="1071"/>
      <c r="AT66" s="1072"/>
      <c r="AU66" s="1070" t="s">
        <v>418</v>
      </c>
      <c r="AV66" s="1071"/>
      <c r="AW66" s="1071"/>
      <c r="AX66" s="1071"/>
      <c r="AY66" s="1072"/>
      <c r="AZ66" s="1070" t="s">
        <v>371</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573</v>
      </c>
      <c r="C68" s="1055"/>
      <c r="D68" s="1055"/>
      <c r="E68" s="1055"/>
      <c r="F68" s="1055"/>
      <c r="G68" s="1055"/>
      <c r="H68" s="1055"/>
      <c r="I68" s="1055"/>
      <c r="J68" s="1055"/>
      <c r="K68" s="1055"/>
      <c r="L68" s="1055"/>
      <c r="M68" s="1055"/>
      <c r="N68" s="1055"/>
      <c r="O68" s="1055"/>
      <c r="P68" s="1056"/>
      <c r="Q68" s="1057">
        <v>1060</v>
      </c>
      <c r="R68" s="1051"/>
      <c r="S68" s="1051"/>
      <c r="T68" s="1051"/>
      <c r="U68" s="1051"/>
      <c r="V68" s="1051">
        <v>1040</v>
      </c>
      <c r="W68" s="1051"/>
      <c r="X68" s="1051"/>
      <c r="Y68" s="1051"/>
      <c r="Z68" s="1051"/>
      <c r="AA68" s="1051">
        <v>20</v>
      </c>
      <c r="AB68" s="1051"/>
      <c r="AC68" s="1051"/>
      <c r="AD68" s="1051"/>
      <c r="AE68" s="1051"/>
      <c r="AF68" s="1051">
        <v>20</v>
      </c>
      <c r="AG68" s="1051"/>
      <c r="AH68" s="1051"/>
      <c r="AI68" s="1051"/>
      <c r="AJ68" s="1051"/>
      <c r="AK68" s="1051" t="s">
        <v>574</v>
      </c>
      <c r="AL68" s="1051"/>
      <c r="AM68" s="1051"/>
      <c r="AN68" s="1051"/>
      <c r="AO68" s="1051"/>
      <c r="AP68" s="1051">
        <v>265</v>
      </c>
      <c r="AQ68" s="1051"/>
      <c r="AR68" s="1051"/>
      <c r="AS68" s="1051"/>
      <c r="AT68" s="1051"/>
      <c r="AU68" s="1051" t="s">
        <v>570</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575</v>
      </c>
      <c r="C69" s="1044"/>
      <c r="D69" s="1044"/>
      <c r="E69" s="1044"/>
      <c r="F69" s="1044"/>
      <c r="G69" s="1044"/>
      <c r="H69" s="1044"/>
      <c r="I69" s="1044"/>
      <c r="J69" s="1044"/>
      <c r="K69" s="1044"/>
      <c r="L69" s="1044"/>
      <c r="M69" s="1044"/>
      <c r="N69" s="1044"/>
      <c r="O69" s="1044"/>
      <c r="P69" s="1045"/>
      <c r="Q69" s="1046">
        <v>866</v>
      </c>
      <c r="R69" s="1040"/>
      <c r="S69" s="1040"/>
      <c r="T69" s="1040"/>
      <c r="U69" s="1040"/>
      <c r="V69" s="1040">
        <v>855</v>
      </c>
      <c r="W69" s="1040"/>
      <c r="X69" s="1040"/>
      <c r="Y69" s="1040"/>
      <c r="Z69" s="1040"/>
      <c r="AA69" s="1040">
        <v>11</v>
      </c>
      <c r="AB69" s="1040"/>
      <c r="AC69" s="1040"/>
      <c r="AD69" s="1040"/>
      <c r="AE69" s="1040"/>
      <c r="AF69" s="1040">
        <v>11</v>
      </c>
      <c r="AG69" s="1040"/>
      <c r="AH69" s="1040"/>
      <c r="AI69" s="1040"/>
      <c r="AJ69" s="1040"/>
      <c r="AK69" s="1040" t="s">
        <v>570</v>
      </c>
      <c r="AL69" s="1040"/>
      <c r="AM69" s="1040"/>
      <c r="AN69" s="1040"/>
      <c r="AO69" s="1040"/>
      <c r="AP69" s="1040" t="s">
        <v>574</v>
      </c>
      <c r="AQ69" s="1040"/>
      <c r="AR69" s="1040"/>
      <c r="AS69" s="1040"/>
      <c r="AT69" s="1040"/>
      <c r="AU69" s="1040" t="s">
        <v>570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c r="C70" s="1044"/>
      <c r="D70" s="1044"/>
      <c r="E70" s="1044"/>
      <c r="F70" s="1044"/>
      <c r="G70" s="1044"/>
      <c r="H70" s="1044"/>
      <c r="I70" s="1044"/>
      <c r="J70" s="1044"/>
      <c r="K70" s="1044"/>
      <c r="L70" s="1044"/>
      <c r="M70" s="1044"/>
      <c r="N70" s="1044"/>
      <c r="O70" s="1044"/>
      <c r="P70" s="1045"/>
      <c r="Q70" s="1046"/>
      <c r="R70" s="1040"/>
      <c r="S70" s="1040"/>
      <c r="T70" s="1040"/>
      <c r="U70" s="1040"/>
      <c r="V70" s="1040"/>
      <c r="W70" s="1040"/>
      <c r="X70" s="1040"/>
      <c r="Y70" s="1040"/>
      <c r="Z70" s="1040"/>
      <c r="AA70" s="1040"/>
      <c r="AB70" s="1040"/>
      <c r="AC70" s="1040"/>
      <c r="AD70" s="1040"/>
      <c r="AE70" s="1040"/>
      <c r="AF70" s="1040"/>
      <c r="AG70" s="1040"/>
      <c r="AH70" s="1040"/>
      <c r="AI70" s="1040"/>
      <c r="AJ70" s="1040"/>
      <c r="AK70" s="1040"/>
      <c r="AL70" s="1040"/>
      <c r="AM70" s="1040"/>
      <c r="AN70" s="1040"/>
      <c r="AO70" s="1040"/>
      <c r="AP70" s="1040"/>
      <c r="AQ70" s="1040"/>
      <c r="AR70" s="1040"/>
      <c r="AS70" s="1040"/>
      <c r="AT70" s="1040"/>
      <c r="AU70" s="1040"/>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384</v>
      </c>
      <c r="B88" s="1013" t="s">
        <v>419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31</v>
      </c>
      <c r="AG88" s="1028"/>
      <c r="AH88" s="1028"/>
      <c r="AI88" s="1028"/>
      <c r="AJ88" s="1028"/>
      <c r="AK88" s="1032"/>
      <c r="AL88" s="1032"/>
      <c r="AM88" s="1032"/>
      <c r="AN88" s="1032"/>
      <c r="AO88" s="1032"/>
      <c r="AP88" s="1028">
        <v>265</v>
      </c>
      <c r="AQ88" s="1028"/>
      <c r="AR88" s="1028"/>
      <c r="AS88" s="1028"/>
      <c r="AT88" s="1028"/>
      <c r="AU88" s="1028" t="s">
        <v>576</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1013" t="s">
        <v>420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105</v>
      </c>
      <c r="CS102" s="1020"/>
      <c r="CT102" s="1020"/>
      <c r="CU102" s="1020"/>
      <c r="CV102" s="1021"/>
      <c r="CW102" s="1019">
        <v>15</v>
      </c>
      <c r="CX102" s="1020"/>
      <c r="CY102" s="1020"/>
      <c r="CZ102" s="1020"/>
      <c r="DA102" s="1021"/>
      <c r="DB102" s="1019" t="s">
        <v>580</v>
      </c>
      <c r="DC102" s="1020"/>
      <c r="DD102" s="1020"/>
      <c r="DE102" s="1020"/>
      <c r="DF102" s="1021"/>
      <c r="DG102" s="1019" t="s">
        <v>570</v>
      </c>
      <c r="DH102" s="1020"/>
      <c r="DI102" s="1020"/>
      <c r="DJ102" s="1020"/>
      <c r="DK102" s="1021"/>
      <c r="DL102" s="1019" t="s">
        <v>570</v>
      </c>
      <c r="DM102" s="1020"/>
      <c r="DN102" s="1020"/>
      <c r="DO102" s="1020"/>
      <c r="DP102" s="1021"/>
      <c r="DQ102" s="1019" t="s">
        <v>580</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428</v>
      </c>
      <c r="AB109" s="963"/>
      <c r="AC109" s="963"/>
      <c r="AD109" s="963"/>
      <c r="AE109" s="964"/>
      <c r="AF109" s="965" t="s">
        <v>302</v>
      </c>
      <c r="AG109" s="963"/>
      <c r="AH109" s="963"/>
      <c r="AI109" s="963"/>
      <c r="AJ109" s="964"/>
      <c r="AK109" s="965" t="s">
        <v>301</v>
      </c>
      <c r="AL109" s="963"/>
      <c r="AM109" s="963"/>
      <c r="AN109" s="963"/>
      <c r="AO109" s="964"/>
      <c r="AP109" s="965" t="s">
        <v>429</v>
      </c>
      <c r="AQ109" s="963"/>
      <c r="AR109" s="963"/>
      <c r="AS109" s="963"/>
      <c r="AT109" s="994"/>
      <c r="AU109" s="962" t="s">
        <v>427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428</v>
      </c>
      <c r="BR109" s="963"/>
      <c r="BS109" s="963"/>
      <c r="BT109" s="963"/>
      <c r="BU109" s="964"/>
      <c r="BV109" s="965" t="s">
        <v>302</v>
      </c>
      <c r="BW109" s="963"/>
      <c r="BX109" s="963"/>
      <c r="BY109" s="963"/>
      <c r="BZ109" s="964"/>
      <c r="CA109" s="965" t="s">
        <v>301</v>
      </c>
      <c r="CB109" s="963"/>
      <c r="CC109" s="963"/>
      <c r="CD109" s="963"/>
      <c r="CE109" s="964"/>
      <c r="CF109" s="1001" t="s">
        <v>429</v>
      </c>
      <c r="CG109" s="1001"/>
      <c r="CH109" s="1001"/>
      <c r="CI109" s="1001"/>
      <c r="CJ109" s="1001"/>
      <c r="CK109" s="965" t="s">
        <v>430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428</v>
      </c>
      <c r="DH109" s="963"/>
      <c r="DI109" s="963"/>
      <c r="DJ109" s="963"/>
      <c r="DK109" s="964"/>
      <c r="DL109" s="965" t="s">
        <v>302</v>
      </c>
      <c r="DM109" s="963"/>
      <c r="DN109" s="963"/>
      <c r="DO109" s="963"/>
      <c r="DP109" s="964"/>
      <c r="DQ109" s="965" t="s">
        <v>301</v>
      </c>
      <c r="DR109" s="963"/>
      <c r="DS109" s="963"/>
      <c r="DT109" s="963"/>
      <c r="DU109" s="964"/>
      <c r="DV109" s="965" t="s">
        <v>429</v>
      </c>
      <c r="DW109" s="963"/>
      <c r="DX109" s="963"/>
      <c r="DY109" s="963"/>
      <c r="DZ109" s="994"/>
    </row>
    <row r="110" spans="1:131" s="226" customFormat="1" ht="26.25" customHeight="1">
      <c r="A110" s="865" t="s">
        <v>431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835808</v>
      </c>
      <c r="AB110" s="956"/>
      <c r="AC110" s="956"/>
      <c r="AD110" s="956"/>
      <c r="AE110" s="957"/>
      <c r="AF110" s="958">
        <v>886170</v>
      </c>
      <c r="AG110" s="956"/>
      <c r="AH110" s="956"/>
      <c r="AI110" s="956"/>
      <c r="AJ110" s="957"/>
      <c r="AK110" s="958">
        <v>902143</v>
      </c>
      <c r="AL110" s="956"/>
      <c r="AM110" s="956"/>
      <c r="AN110" s="956"/>
      <c r="AO110" s="957"/>
      <c r="AP110" s="959">
        <v>32.6</v>
      </c>
      <c r="AQ110" s="960"/>
      <c r="AR110" s="960"/>
      <c r="AS110" s="960"/>
      <c r="AT110" s="961"/>
      <c r="AU110" s="995" t="s">
        <v>67</v>
      </c>
      <c r="AV110" s="996"/>
      <c r="AW110" s="996"/>
      <c r="AX110" s="996"/>
      <c r="AY110" s="996"/>
      <c r="AZ110" s="921" t="s">
        <v>432</v>
      </c>
      <c r="BA110" s="866"/>
      <c r="BB110" s="866"/>
      <c r="BC110" s="866"/>
      <c r="BD110" s="866"/>
      <c r="BE110" s="866"/>
      <c r="BF110" s="866"/>
      <c r="BG110" s="866"/>
      <c r="BH110" s="866"/>
      <c r="BI110" s="866"/>
      <c r="BJ110" s="866"/>
      <c r="BK110" s="866"/>
      <c r="BL110" s="866"/>
      <c r="BM110" s="866"/>
      <c r="BN110" s="866"/>
      <c r="BO110" s="866"/>
      <c r="BP110" s="867"/>
      <c r="BQ110" s="922">
        <v>7263559</v>
      </c>
      <c r="BR110" s="903"/>
      <c r="BS110" s="903"/>
      <c r="BT110" s="903"/>
      <c r="BU110" s="903"/>
      <c r="BV110" s="903">
        <v>7085578</v>
      </c>
      <c r="BW110" s="903"/>
      <c r="BX110" s="903"/>
      <c r="BY110" s="903"/>
      <c r="BZ110" s="903"/>
      <c r="CA110" s="903">
        <v>6623347</v>
      </c>
      <c r="CB110" s="903"/>
      <c r="CC110" s="903"/>
      <c r="CD110" s="903"/>
      <c r="CE110" s="903"/>
      <c r="CF110" s="927">
        <v>239.3</v>
      </c>
      <c r="CG110" s="928"/>
      <c r="CH110" s="928"/>
      <c r="CI110" s="928"/>
      <c r="CJ110" s="928"/>
      <c r="CK110" s="991" t="s">
        <v>433</v>
      </c>
      <c r="CL110" s="877"/>
      <c r="CM110" s="952" t="s">
        <v>434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386</v>
      </c>
      <c r="DH110" s="903"/>
      <c r="DI110" s="903"/>
      <c r="DJ110" s="903"/>
      <c r="DK110" s="903"/>
      <c r="DL110" s="903" t="s">
        <v>122</v>
      </c>
      <c r="DM110" s="903"/>
      <c r="DN110" s="903"/>
      <c r="DO110" s="903"/>
      <c r="DP110" s="903"/>
      <c r="DQ110" s="903" t="s">
        <v>386</v>
      </c>
      <c r="DR110" s="903"/>
      <c r="DS110" s="903"/>
      <c r="DT110" s="903"/>
      <c r="DU110" s="903"/>
      <c r="DV110" s="904" t="s">
        <v>386</v>
      </c>
      <c r="DW110" s="904"/>
      <c r="DX110" s="904"/>
      <c r="DY110" s="904"/>
      <c r="DZ110" s="905"/>
    </row>
    <row r="111" spans="1:131" s="226" customFormat="1" ht="26.25" customHeight="1">
      <c r="A111" s="832" t="s">
        <v>435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386</v>
      </c>
      <c r="AB111" s="984"/>
      <c r="AC111" s="984"/>
      <c r="AD111" s="984"/>
      <c r="AE111" s="985"/>
      <c r="AF111" s="986" t="s">
        <v>386</v>
      </c>
      <c r="AG111" s="984"/>
      <c r="AH111" s="984"/>
      <c r="AI111" s="984"/>
      <c r="AJ111" s="985"/>
      <c r="AK111" s="986" t="s">
        <v>386</v>
      </c>
      <c r="AL111" s="984"/>
      <c r="AM111" s="984"/>
      <c r="AN111" s="984"/>
      <c r="AO111" s="985"/>
      <c r="AP111" s="987" t="s">
        <v>122</v>
      </c>
      <c r="AQ111" s="988"/>
      <c r="AR111" s="988"/>
      <c r="AS111" s="988"/>
      <c r="AT111" s="989"/>
      <c r="AU111" s="997"/>
      <c r="AV111" s="998"/>
      <c r="AW111" s="998"/>
      <c r="AX111" s="998"/>
      <c r="AY111" s="998"/>
      <c r="AZ111" s="873" t="s">
        <v>436</v>
      </c>
      <c r="BA111" s="808"/>
      <c r="BB111" s="808"/>
      <c r="BC111" s="808"/>
      <c r="BD111" s="808"/>
      <c r="BE111" s="808"/>
      <c r="BF111" s="808"/>
      <c r="BG111" s="808"/>
      <c r="BH111" s="808"/>
      <c r="BI111" s="808"/>
      <c r="BJ111" s="808"/>
      <c r="BK111" s="808"/>
      <c r="BL111" s="808"/>
      <c r="BM111" s="808"/>
      <c r="BN111" s="808"/>
      <c r="BO111" s="808"/>
      <c r="BP111" s="809"/>
      <c r="BQ111" s="874">
        <v>474672</v>
      </c>
      <c r="BR111" s="875"/>
      <c r="BS111" s="875"/>
      <c r="BT111" s="875"/>
      <c r="BU111" s="875"/>
      <c r="BV111" s="875">
        <v>441936</v>
      </c>
      <c r="BW111" s="875"/>
      <c r="BX111" s="875"/>
      <c r="BY111" s="875"/>
      <c r="BZ111" s="875"/>
      <c r="CA111" s="875">
        <v>409200</v>
      </c>
      <c r="CB111" s="875"/>
      <c r="CC111" s="875"/>
      <c r="CD111" s="875"/>
      <c r="CE111" s="875"/>
      <c r="CF111" s="936">
        <v>14.8</v>
      </c>
      <c r="CG111" s="937"/>
      <c r="CH111" s="937"/>
      <c r="CI111" s="937"/>
      <c r="CJ111" s="937"/>
      <c r="CK111" s="992"/>
      <c r="CL111" s="879"/>
      <c r="CM111" s="882" t="s">
        <v>437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122</v>
      </c>
      <c r="DH111" s="875"/>
      <c r="DI111" s="875"/>
      <c r="DJ111" s="875"/>
      <c r="DK111" s="875"/>
      <c r="DL111" s="875" t="s">
        <v>122</v>
      </c>
      <c r="DM111" s="875"/>
      <c r="DN111" s="875"/>
      <c r="DO111" s="875"/>
      <c r="DP111" s="875"/>
      <c r="DQ111" s="875" t="s">
        <v>122</v>
      </c>
      <c r="DR111" s="875"/>
      <c r="DS111" s="875"/>
      <c r="DT111" s="875"/>
      <c r="DU111" s="875"/>
      <c r="DV111" s="852" t="s">
        <v>122</v>
      </c>
      <c r="DW111" s="852"/>
      <c r="DX111" s="852"/>
      <c r="DY111" s="852"/>
      <c r="DZ111" s="853"/>
    </row>
    <row r="112" spans="1:131" s="226" customFormat="1" ht="26.25" customHeight="1">
      <c r="A112" s="977" t="s">
        <v>438</v>
      </c>
      <c r="B112" s="978"/>
      <c r="C112" s="808" t="s">
        <v>439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122</v>
      </c>
      <c r="AB112" s="838"/>
      <c r="AC112" s="838"/>
      <c r="AD112" s="838"/>
      <c r="AE112" s="839"/>
      <c r="AF112" s="840" t="s">
        <v>122</v>
      </c>
      <c r="AG112" s="838"/>
      <c r="AH112" s="838"/>
      <c r="AI112" s="838"/>
      <c r="AJ112" s="839"/>
      <c r="AK112" s="840" t="s">
        <v>122</v>
      </c>
      <c r="AL112" s="838"/>
      <c r="AM112" s="838"/>
      <c r="AN112" s="838"/>
      <c r="AO112" s="839"/>
      <c r="AP112" s="885" t="s">
        <v>122</v>
      </c>
      <c r="AQ112" s="886"/>
      <c r="AR112" s="886"/>
      <c r="AS112" s="886"/>
      <c r="AT112" s="887"/>
      <c r="AU112" s="997"/>
      <c r="AV112" s="998"/>
      <c r="AW112" s="998"/>
      <c r="AX112" s="998"/>
      <c r="AY112" s="998"/>
      <c r="AZ112" s="873" t="s">
        <v>440</v>
      </c>
      <c r="BA112" s="808"/>
      <c r="BB112" s="808"/>
      <c r="BC112" s="808"/>
      <c r="BD112" s="808"/>
      <c r="BE112" s="808"/>
      <c r="BF112" s="808"/>
      <c r="BG112" s="808"/>
      <c r="BH112" s="808"/>
      <c r="BI112" s="808"/>
      <c r="BJ112" s="808"/>
      <c r="BK112" s="808"/>
      <c r="BL112" s="808"/>
      <c r="BM112" s="808"/>
      <c r="BN112" s="808"/>
      <c r="BO112" s="808"/>
      <c r="BP112" s="809"/>
      <c r="BQ112" s="874">
        <v>1515720</v>
      </c>
      <c r="BR112" s="875"/>
      <c r="BS112" s="875"/>
      <c r="BT112" s="875"/>
      <c r="BU112" s="875"/>
      <c r="BV112" s="875">
        <v>1508323</v>
      </c>
      <c r="BW112" s="875"/>
      <c r="BX112" s="875"/>
      <c r="BY112" s="875"/>
      <c r="BZ112" s="875"/>
      <c r="CA112" s="875">
        <v>1347399</v>
      </c>
      <c r="CB112" s="875"/>
      <c r="CC112" s="875"/>
      <c r="CD112" s="875"/>
      <c r="CE112" s="875"/>
      <c r="CF112" s="936">
        <v>48.7</v>
      </c>
      <c r="CG112" s="937"/>
      <c r="CH112" s="937"/>
      <c r="CI112" s="937"/>
      <c r="CJ112" s="937"/>
      <c r="CK112" s="992"/>
      <c r="CL112" s="879"/>
      <c r="CM112" s="882" t="s">
        <v>441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122</v>
      </c>
      <c r="DH112" s="875"/>
      <c r="DI112" s="875"/>
      <c r="DJ112" s="875"/>
      <c r="DK112" s="875"/>
      <c r="DL112" s="875" t="s">
        <v>122</v>
      </c>
      <c r="DM112" s="875"/>
      <c r="DN112" s="875"/>
      <c r="DO112" s="875"/>
      <c r="DP112" s="875"/>
      <c r="DQ112" s="875" t="s">
        <v>122</v>
      </c>
      <c r="DR112" s="875"/>
      <c r="DS112" s="875"/>
      <c r="DT112" s="875"/>
      <c r="DU112" s="875"/>
      <c r="DV112" s="852" t="s">
        <v>386</v>
      </c>
      <c r="DW112" s="852"/>
      <c r="DX112" s="852"/>
      <c r="DY112" s="852"/>
      <c r="DZ112" s="853"/>
    </row>
    <row r="113" spans="1:130" s="226" customFormat="1" ht="26.25" customHeight="1">
      <c r="A113" s="979"/>
      <c r="B113" s="980"/>
      <c r="C113" s="808" t="s">
        <v>442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159041</v>
      </c>
      <c r="AB113" s="984"/>
      <c r="AC113" s="984"/>
      <c r="AD113" s="984"/>
      <c r="AE113" s="985"/>
      <c r="AF113" s="986">
        <v>161707</v>
      </c>
      <c r="AG113" s="984"/>
      <c r="AH113" s="984"/>
      <c r="AI113" s="984"/>
      <c r="AJ113" s="985"/>
      <c r="AK113" s="986">
        <v>146650</v>
      </c>
      <c r="AL113" s="984"/>
      <c r="AM113" s="984"/>
      <c r="AN113" s="984"/>
      <c r="AO113" s="985"/>
      <c r="AP113" s="987">
        <v>5.3</v>
      </c>
      <c r="AQ113" s="988"/>
      <c r="AR113" s="988"/>
      <c r="AS113" s="988"/>
      <c r="AT113" s="989"/>
      <c r="AU113" s="997"/>
      <c r="AV113" s="998"/>
      <c r="AW113" s="998"/>
      <c r="AX113" s="998"/>
      <c r="AY113" s="998"/>
      <c r="AZ113" s="873" t="s">
        <v>443</v>
      </c>
      <c r="BA113" s="808"/>
      <c r="BB113" s="808"/>
      <c r="BC113" s="808"/>
      <c r="BD113" s="808"/>
      <c r="BE113" s="808"/>
      <c r="BF113" s="808"/>
      <c r="BG113" s="808"/>
      <c r="BH113" s="808"/>
      <c r="BI113" s="808"/>
      <c r="BJ113" s="808"/>
      <c r="BK113" s="808"/>
      <c r="BL113" s="808"/>
      <c r="BM113" s="808"/>
      <c r="BN113" s="808"/>
      <c r="BO113" s="808"/>
      <c r="BP113" s="809"/>
      <c r="BQ113" s="874">
        <v>88370</v>
      </c>
      <c r="BR113" s="875"/>
      <c r="BS113" s="875"/>
      <c r="BT113" s="875"/>
      <c r="BU113" s="875"/>
      <c r="BV113" s="875">
        <v>27998</v>
      </c>
      <c r="BW113" s="875"/>
      <c r="BX113" s="875"/>
      <c r="BY113" s="875"/>
      <c r="BZ113" s="875"/>
      <c r="CA113" s="875" t="s">
        <v>122</v>
      </c>
      <c r="CB113" s="875"/>
      <c r="CC113" s="875"/>
      <c r="CD113" s="875"/>
      <c r="CE113" s="875"/>
      <c r="CF113" s="936" t="s">
        <v>122</v>
      </c>
      <c r="CG113" s="937"/>
      <c r="CH113" s="937"/>
      <c r="CI113" s="937"/>
      <c r="CJ113" s="937"/>
      <c r="CK113" s="992"/>
      <c r="CL113" s="879"/>
      <c r="CM113" s="882" t="s">
        <v>444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386</v>
      </c>
      <c r="DH113" s="838"/>
      <c r="DI113" s="838"/>
      <c r="DJ113" s="838"/>
      <c r="DK113" s="839"/>
      <c r="DL113" s="840" t="s">
        <v>122</v>
      </c>
      <c r="DM113" s="838"/>
      <c r="DN113" s="838"/>
      <c r="DO113" s="838"/>
      <c r="DP113" s="839"/>
      <c r="DQ113" s="840" t="s">
        <v>122</v>
      </c>
      <c r="DR113" s="838"/>
      <c r="DS113" s="838"/>
      <c r="DT113" s="838"/>
      <c r="DU113" s="839"/>
      <c r="DV113" s="885" t="s">
        <v>386</v>
      </c>
      <c r="DW113" s="886"/>
      <c r="DX113" s="886"/>
      <c r="DY113" s="886"/>
      <c r="DZ113" s="887"/>
    </row>
    <row r="114" spans="1:130" s="226" customFormat="1" ht="26.25" customHeight="1">
      <c r="A114" s="979"/>
      <c r="B114" s="980"/>
      <c r="C114" s="808" t="s">
        <v>445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71161</v>
      </c>
      <c r="AB114" s="838"/>
      <c r="AC114" s="838"/>
      <c r="AD114" s="838"/>
      <c r="AE114" s="839"/>
      <c r="AF114" s="840">
        <v>61080</v>
      </c>
      <c r="AG114" s="838"/>
      <c r="AH114" s="838"/>
      <c r="AI114" s="838"/>
      <c r="AJ114" s="839"/>
      <c r="AK114" s="840">
        <v>28154</v>
      </c>
      <c r="AL114" s="838"/>
      <c r="AM114" s="838"/>
      <c r="AN114" s="838"/>
      <c r="AO114" s="839"/>
      <c r="AP114" s="885">
        <v>1</v>
      </c>
      <c r="AQ114" s="886"/>
      <c r="AR114" s="886"/>
      <c r="AS114" s="886"/>
      <c r="AT114" s="887"/>
      <c r="AU114" s="997"/>
      <c r="AV114" s="998"/>
      <c r="AW114" s="998"/>
      <c r="AX114" s="998"/>
      <c r="AY114" s="998"/>
      <c r="AZ114" s="873" t="s">
        <v>446</v>
      </c>
      <c r="BA114" s="808"/>
      <c r="BB114" s="808"/>
      <c r="BC114" s="808"/>
      <c r="BD114" s="808"/>
      <c r="BE114" s="808"/>
      <c r="BF114" s="808"/>
      <c r="BG114" s="808"/>
      <c r="BH114" s="808"/>
      <c r="BI114" s="808"/>
      <c r="BJ114" s="808"/>
      <c r="BK114" s="808"/>
      <c r="BL114" s="808"/>
      <c r="BM114" s="808"/>
      <c r="BN114" s="808"/>
      <c r="BO114" s="808"/>
      <c r="BP114" s="809"/>
      <c r="BQ114" s="874">
        <v>611630</v>
      </c>
      <c r="BR114" s="875"/>
      <c r="BS114" s="875"/>
      <c r="BT114" s="875"/>
      <c r="BU114" s="875"/>
      <c r="BV114" s="875">
        <v>547022</v>
      </c>
      <c r="BW114" s="875"/>
      <c r="BX114" s="875"/>
      <c r="BY114" s="875"/>
      <c r="BZ114" s="875"/>
      <c r="CA114" s="875">
        <v>451380</v>
      </c>
      <c r="CB114" s="875"/>
      <c r="CC114" s="875"/>
      <c r="CD114" s="875"/>
      <c r="CE114" s="875"/>
      <c r="CF114" s="936">
        <v>16.3</v>
      </c>
      <c r="CG114" s="937"/>
      <c r="CH114" s="937"/>
      <c r="CI114" s="937"/>
      <c r="CJ114" s="937"/>
      <c r="CK114" s="992"/>
      <c r="CL114" s="879"/>
      <c r="CM114" s="882" t="s">
        <v>447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386</v>
      </c>
      <c r="DH114" s="838"/>
      <c r="DI114" s="838"/>
      <c r="DJ114" s="838"/>
      <c r="DK114" s="839"/>
      <c r="DL114" s="840" t="s">
        <v>122</v>
      </c>
      <c r="DM114" s="838"/>
      <c r="DN114" s="838"/>
      <c r="DO114" s="838"/>
      <c r="DP114" s="839"/>
      <c r="DQ114" s="840" t="s">
        <v>122</v>
      </c>
      <c r="DR114" s="838"/>
      <c r="DS114" s="838"/>
      <c r="DT114" s="838"/>
      <c r="DU114" s="839"/>
      <c r="DV114" s="885" t="s">
        <v>386</v>
      </c>
      <c r="DW114" s="886"/>
      <c r="DX114" s="886"/>
      <c r="DY114" s="886"/>
      <c r="DZ114" s="887"/>
    </row>
    <row r="115" spans="1:130" s="226" customFormat="1" ht="26.25" customHeight="1">
      <c r="A115" s="979"/>
      <c r="B115" s="980"/>
      <c r="C115" s="808" t="s">
        <v>448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17380</v>
      </c>
      <c r="AB115" s="984"/>
      <c r="AC115" s="984"/>
      <c r="AD115" s="984"/>
      <c r="AE115" s="985"/>
      <c r="AF115" s="986">
        <v>14185</v>
      </c>
      <c r="AG115" s="984"/>
      <c r="AH115" s="984"/>
      <c r="AI115" s="984"/>
      <c r="AJ115" s="985"/>
      <c r="AK115" s="986">
        <v>16407</v>
      </c>
      <c r="AL115" s="984"/>
      <c r="AM115" s="984"/>
      <c r="AN115" s="984"/>
      <c r="AO115" s="985"/>
      <c r="AP115" s="987">
        <v>0.6</v>
      </c>
      <c r="AQ115" s="988"/>
      <c r="AR115" s="988"/>
      <c r="AS115" s="988"/>
      <c r="AT115" s="989"/>
      <c r="AU115" s="997"/>
      <c r="AV115" s="998"/>
      <c r="AW115" s="998"/>
      <c r="AX115" s="998"/>
      <c r="AY115" s="998"/>
      <c r="AZ115" s="873" t="s">
        <v>449</v>
      </c>
      <c r="BA115" s="808"/>
      <c r="BB115" s="808"/>
      <c r="BC115" s="808"/>
      <c r="BD115" s="808"/>
      <c r="BE115" s="808"/>
      <c r="BF115" s="808"/>
      <c r="BG115" s="808"/>
      <c r="BH115" s="808"/>
      <c r="BI115" s="808"/>
      <c r="BJ115" s="808"/>
      <c r="BK115" s="808"/>
      <c r="BL115" s="808"/>
      <c r="BM115" s="808"/>
      <c r="BN115" s="808"/>
      <c r="BO115" s="808"/>
      <c r="BP115" s="809"/>
      <c r="BQ115" s="874" t="s">
        <v>386</v>
      </c>
      <c r="BR115" s="875"/>
      <c r="BS115" s="875"/>
      <c r="BT115" s="875"/>
      <c r="BU115" s="875"/>
      <c r="BV115" s="875" t="s">
        <v>122</v>
      </c>
      <c r="BW115" s="875"/>
      <c r="BX115" s="875"/>
      <c r="BY115" s="875"/>
      <c r="BZ115" s="875"/>
      <c r="CA115" s="875" t="s">
        <v>386</v>
      </c>
      <c r="CB115" s="875"/>
      <c r="CC115" s="875"/>
      <c r="CD115" s="875"/>
      <c r="CE115" s="875"/>
      <c r="CF115" s="936" t="s">
        <v>122</v>
      </c>
      <c r="CG115" s="937"/>
      <c r="CH115" s="937"/>
      <c r="CI115" s="937"/>
      <c r="CJ115" s="937"/>
      <c r="CK115" s="992"/>
      <c r="CL115" s="879"/>
      <c r="CM115" s="873" t="s">
        <v>450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122</v>
      </c>
      <c r="DH115" s="838"/>
      <c r="DI115" s="838"/>
      <c r="DJ115" s="838"/>
      <c r="DK115" s="839"/>
      <c r="DL115" s="840" t="s">
        <v>122</v>
      </c>
      <c r="DM115" s="838"/>
      <c r="DN115" s="838"/>
      <c r="DO115" s="838"/>
      <c r="DP115" s="839"/>
      <c r="DQ115" s="840" t="s">
        <v>386</v>
      </c>
      <c r="DR115" s="838"/>
      <c r="DS115" s="838"/>
      <c r="DT115" s="838"/>
      <c r="DU115" s="839"/>
      <c r="DV115" s="885" t="s">
        <v>122</v>
      </c>
      <c r="DW115" s="886"/>
      <c r="DX115" s="886"/>
      <c r="DY115" s="886"/>
      <c r="DZ115" s="887"/>
    </row>
    <row r="116" spans="1:130" s="226" customFormat="1" ht="26.25" customHeight="1">
      <c r="A116" s="981"/>
      <c r="B116" s="982"/>
      <c r="C116" s="941" t="s">
        <v>451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122</v>
      </c>
      <c r="AB116" s="838"/>
      <c r="AC116" s="838"/>
      <c r="AD116" s="838"/>
      <c r="AE116" s="839"/>
      <c r="AF116" s="840" t="s">
        <v>386</v>
      </c>
      <c r="AG116" s="838"/>
      <c r="AH116" s="838"/>
      <c r="AI116" s="838"/>
      <c r="AJ116" s="839"/>
      <c r="AK116" s="840" t="s">
        <v>122</v>
      </c>
      <c r="AL116" s="838"/>
      <c r="AM116" s="838"/>
      <c r="AN116" s="838"/>
      <c r="AO116" s="839"/>
      <c r="AP116" s="885" t="s">
        <v>386</v>
      </c>
      <c r="AQ116" s="886"/>
      <c r="AR116" s="886"/>
      <c r="AS116" s="886"/>
      <c r="AT116" s="887"/>
      <c r="AU116" s="997"/>
      <c r="AV116" s="998"/>
      <c r="AW116" s="998"/>
      <c r="AX116" s="998"/>
      <c r="AY116" s="998"/>
      <c r="AZ116" s="924" t="s">
        <v>452</v>
      </c>
      <c r="BA116" s="925"/>
      <c r="BB116" s="925"/>
      <c r="BC116" s="925"/>
      <c r="BD116" s="925"/>
      <c r="BE116" s="925"/>
      <c r="BF116" s="925"/>
      <c r="BG116" s="925"/>
      <c r="BH116" s="925"/>
      <c r="BI116" s="925"/>
      <c r="BJ116" s="925"/>
      <c r="BK116" s="925"/>
      <c r="BL116" s="925"/>
      <c r="BM116" s="925"/>
      <c r="BN116" s="925"/>
      <c r="BO116" s="925"/>
      <c r="BP116" s="926"/>
      <c r="BQ116" s="874" t="s">
        <v>122</v>
      </c>
      <c r="BR116" s="875"/>
      <c r="BS116" s="875"/>
      <c r="BT116" s="875"/>
      <c r="BU116" s="875"/>
      <c r="BV116" s="875" t="s">
        <v>386</v>
      </c>
      <c r="BW116" s="875"/>
      <c r="BX116" s="875"/>
      <c r="BY116" s="875"/>
      <c r="BZ116" s="875"/>
      <c r="CA116" s="875" t="s">
        <v>122</v>
      </c>
      <c r="CB116" s="875"/>
      <c r="CC116" s="875"/>
      <c r="CD116" s="875"/>
      <c r="CE116" s="875"/>
      <c r="CF116" s="936" t="s">
        <v>386</v>
      </c>
      <c r="CG116" s="937"/>
      <c r="CH116" s="937"/>
      <c r="CI116" s="937"/>
      <c r="CJ116" s="937"/>
      <c r="CK116" s="992"/>
      <c r="CL116" s="879"/>
      <c r="CM116" s="882" t="s">
        <v>453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122</v>
      </c>
      <c r="DH116" s="838"/>
      <c r="DI116" s="838"/>
      <c r="DJ116" s="838"/>
      <c r="DK116" s="839"/>
      <c r="DL116" s="840" t="s">
        <v>122</v>
      </c>
      <c r="DM116" s="838"/>
      <c r="DN116" s="838"/>
      <c r="DO116" s="838"/>
      <c r="DP116" s="839"/>
      <c r="DQ116" s="840" t="s">
        <v>122</v>
      </c>
      <c r="DR116" s="838"/>
      <c r="DS116" s="838"/>
      <c r="DT116" s="838"/>
      <c r="DU116" s="839"/>
      <c r="DV116" s="885" t="s">
        <v>386</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454</v>
      </c>
      <c r="Z117" s="964"/>
      <c r="AA117" s="969">
        <v>1083390</v>
      </c>
      <c r="AB117" s="970"/>
      <c r="AC117" s="970"/>
      <c r="AD117" s="970"/>
      <c r="AE117" s="971"/>
      <c r="AF117" s="972">
        <v>1123142</v>
      </c>
      <c r="AG117" s="970"/>
      <c r="AH117" s="970"/>
      <c r="AI117" s="970"/>
      <c r="AJ117" s="971"/>
      <c r="AK117" s="972">
        <v>1093354</v>
      </c>
      <c r="AL117" s="970"/>
      <c r="AM117" s="970"/>
      <c r="AN117" s="970"/>
      <c r="AO117" s="971"/>
      <c r="AP117" s="973"/>
      <c r="AQ117" s="974"/>
      <c r="AR117" s="974"/>
      <c r="AS117" s="974"/>
      <c r="AT117" s="975"/>
      <c r="AU117" s="997"/>
      <c r="AV117" s="998"/>
      <c r="AW117" s="998"/>
      <c r="AX117" s="998"/>
      <c r="AY117" s="998"/>
      <c r="AZ117" s="924" t="s">
        <v>455</v>
      </c>
      <c r="BA117" s="925"/>
      <c r="BB117" s="925"/>
      <c r="BC117" s="925"/>
      <c r="BD117" s="925"/>
      <c r="BE117" s="925"/>
      <c r="BF117" s="925"/>
      <c r="BG117" s="925"/>
      <c r="BH117" s="925"/>
      <c r="BI117" s="925"/>
      <c r="BJ117" s="925"/>
      <c r="BK117" s="925"/>
      <c r="BL117" s="925"/>
      <c r="BM117" s="925"/>
      <c r="BN117" s="925"/>
      <c r="BO117" s="925"/>
      <c r="BP117" s="926"/>
      <c r="BQ117" s="874" t="s">
        <v>386</v>
      </c>
      <c r="BR117" s="875"/>
      <c r="BS117" s="875"/>
      <c r="BT117" s="875"/>
      <c r="BU117" s="875"/>
      <c r="BV117" s="875" t="s">
        <v>122</v>
      </c>
      <c r="BW117" s="875"/>
      <c r="BX117" s="875"/>
      <c r="BY117" s="875"/>
      <c r="BZ117" s="875"/>
      <c r="CA117" s="875" t="s">
        <v>122</v>
      </c>
      <c r="CB117" s="875"/>
      <c r="CC117" s="875"/>
      <c r="CD117" s="875"/>
      <c r="CE117" s="875"/>
      <c r="CF117" s="936" t="s">
        <v>386</v>
      </c>
      <c r="CG117" s="937"/>
      <c r="CH117" s="937"/>
      <c r="CI117" s="937"/>
      <c r="CJ117" s="937"/>
      <c r="CK117" s="992"/>
      <c r="CL117" s="879"/>
      <c r="CM117" s="882" t="s">
        <v>456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122</v>
      </c>
      <c r="DH117" s="838"/>
      <c r="DI117" s="838"/>
      <c r="DJ117" s="838"/>
      <c r="DK117" s="839"/>
      <c r="DL117" s="840" t="s">
        <v>122</v>
      </c>
      <c r="DM117" s="838"/>
      <c r="DN117" s="838"/>
      <c r="DO117" s="838"/>
      <c r="DP117" s="839"/>
      <c r="DQ117" s="840" t="s">
        <v>386</v>
      </c>
      <c r="DR117" s="838"/>
      <c r="DS117" s="838"/>
      <c r="DT117" s="838"/>
      <c r="DU117" s="839"/>
      <c r="DV117" s="885" t="s">
        <v>386</v>
      </c>
      <c r="DW117" s="886"/>
      <c r="DX117" s="886"/>
      <c r="DY117" s="886"/>
      <c r="DZ117" s="887"/>
    </row>
    <row r="118" spans="1:130" s="226" customFormat="1" ht="26.25" customHeight="1">
      <c r="A118" s="962" t="s">
        <v>430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428</v>
      </c>
      <c r="AB118" s="963"/>
      <c r="AC118" s="963"/>
      <c r="AD118" s="963"/>
      <c r="AE118" s="964"/>
      <c r="AF118" s="965" t="s">
        <v>302</v>
      </c>
      <c r="AG118" s="963"/>
      <c r="AH118" s="963"/>
      <c r="AI118" s="963"/>
      <c r="AJ118" s="964"/>
      <c r="AK118" s="965" t="s">
        <v>301</v>
      </c>
      <c r="AL118" s="963"/>
      <c r="AM118" s="963"/>
      <c r="AN118" s="963"/>
      <c r="AO118" s="964"/>
      <c r="AP118" s="966" t="s">
        <v>429</v>
      </c>
      <c r="AQ118" s="967"/>
      <c r="AR118" s="967"/>
      <c r="AS118" s="967"/>
      <c r="AT118" s="968"/>
      <c r="AU118" s="997"/>
      <c r="AV118" s="998"/>
      <c r="AW118" s="998"/>
      <c r="AX118" s="998"/>
      <c r="AY118" s="998"/>
      <c r="AZ118" s="940" t="s">
        <v>457</v>
      </c>
      <c r="BA118" s="941"/>
      <c r="BB118" s="941"/>
      <c r="BC118" s="941"/>
      <c r="BD118" s="941"/>
      <c r="BE118" s="941"/>
      <c r="BF118" s="941"/>
      <c r="BG118" s="941"/>
      <c r="BH118" s="941"/>
      <c r="BI118" s="941"/>
      <c r="BJ118" s="941"/>
      <c r="BK118" s="941"/>
      <c r="BL118" s="941"/>
      <c r="BM118" s="941"/>
      <c r="BN118" s="941"/>
      <c r="BO118" s="941"/>
      <c r="BP118" s="942"/>
      <c r="BQ118" s="943" t="s">
        <v>386</v>
      </c>
      <c r="BR118" s="906"/>
      <c r="BS118" s="906"/>
      <c r="BT118" s="906"/>
      <c r="BU118" s="906"/>
      <c r="BV118" s="906" t="s">
        <v>386</v>
      </c>
      <c r="BW118" s="906"/>
      <c r="BX118" s="906"/>
      <c r="BY118" s="906"/>
      <c r="BZ118" s="906"/>
      <c r="CA118" s="906" t="s">
        <v>386</v>
      </c>
      <c r="CB118" s="906"/>
      <c r="CC118" s="906"/>
      <c r="CD118" s="906"/>
      <c r="CE118" s="906"/>
      <c r="CF118" s="936" t="s">
        <v>122</v>
      </c>
      <c r="CG118" s="937"/>
      <c r="CH118" s="937"/>
      <c r="CI118" s="937"/>
      <c r="CJ118" s="937"/>
      <c r="CK118" s="992"/>
      <c r="CL118" s="879"/>
      <c r="CM118" s="882" t="s">
        <v>458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386</v>
      </c>
      <c r="DH118" s="838"/>
      <c r="DI118" s="838"/>
      <c r="DJ118" s="838"/>
      <c r="DK118" s="839"/>
      <c r="DL118" s="840" t="s">
        <v>386</v>
      </c>
      <c r="DM118" s="838"/>
      <c r="DN118" s="838"/>
      <c r="DO118" s="838"/>
      <c r="DP118" s="839"/>
      <c r="DQ118" s="840" t="s">
        <v>122</v>
      </c>
      <c r="DR118" s="838"/>
      <c r="DS118" s="838"/>
      <c r="DT118" s="838"/>
      <c r="DU118" s="839"/>
      <c r="DV118" s="885" t="s">
        <v>386</v>
      </c>
      <c r="DW118" s="886"/>
      <c r="DX118" s="886"/>
      <c r="DY118" s="886"/>
      <c r="DZ118" s="887"/>
    </row>
    <row r="119" spans="1:130" s="226" customFormat="1" ht="26.25" customHeight="1">
      <c r="A119" s="876" t="s">
        <v>433</v>
      </c>
      <c r="B119" s="877"/>
      <c r="C119" s="952" t="s">
        <v>434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386</v>
      </c>
      <c r="AB119" s="956"/>
      <c r="AC119" s="956"/>
      <c r="AD119" s="956"/>
      <c r="AE119" s="957"/>
      <c r="AF119" s="958" t="s">
        <v>386</v>
      </c>
      <c r="AG119" s="956"/>
      <c r="AH119" s="956"/>
      <c r="AI119" s="956"/>
      <c r="AJ119" s="957"/>
      <c r="AK119" s="958" t="s">
        <v>386</v>
      </c>
      <c r="AL119" s="956"/>
      <c r="AM119" s="956"/>
      <c r="AN119" s="956"/>
      <c r="AO119" s="957"/>
      <c r="AP119" s="959" t="s">
        <v>122</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459</v>
      </c>
      <c r="BP119" s="939"/>
      <c r="BQ119" s="943">
        <v>9953951</v>
      </c>
      <c r="BR119" s="906"/>
      <c r="BS119" s="906"/>
      <c r="BT119" s="906"/>
      <c r="BU119" s="906"/>
      <c r="BV119" s="906">
        <v>9610857</v>
      </c>
      <c r="BW119" s="906"/>
      <c r="BX119" s="906"/>
      <c r="BY119" s="906"/>
      <c r="BZ119" s="906"/>
      <c r="CA119" s="906">
        <v>8831326</v>
      </c>
      <c r="CB119" s="906"/>
      <c r="CC119" s="906"/>
      <c r="CD119" s="906"/>
      <c r="CE119" s="906"/>
      <c r="CF119" s="804"/>
      <c r="CG119" s="805"/>
      <c r="CH119" s="805"/>
      <c r="CI119" s="805"/>
      <c r="CJ119" s="895"/>
      <c r="CK119" s="993"/>
      <c r="CL119" s="881"/>
      <c r="CM119" s="899" t="s">
        <v>460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474672</v>
      </c>
      <c r="DH119" s="821"/>
      <c r="DI119" s="821"/>
      <c r="DJ119" s="821"/>
      <c r="DK119" s="822"/>
      <c r="DL119" s="823">
        <v>441936</v>
      </c>
      <c r="DM119" s="821"/>
      <c r="DN119" s="821"/>
      <c r="DO119" s="821"/>
      <c r="DP119" s="822"/>
      <c r="DQ119" s="823">
        <v>409200</v>
      </c>
      <c r="DR119" s="821"/>
      <c r="DS119" s="821"/>
      <c r="DT119" s="821"/>
      <c r="DU119" s="822"/>
      <c r="DV119" s="909">
        <v>14.8</v>
      </c>
      <c r="DW119" s="910"/>
      <c r="DX119" s="910"/>
      <c r="DY119" s="910"/>
      <c r="DZ119" s="911"/>
    </row>
    <row r="120" spans="1:130" s="226" customFormat="1" ht="26.25" customHeight="1">
      <c r="A120" s="878"/>
      <c r="B120" s="879"/>
      <c r="C120" s="882" t="s">
        <v>437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122</v>
      </c>
      <c r="AB120" s="838"/>
      <c r="AC120" s="838"/>
      <c r="AD120" s="838"/>
      <c r="AE120" s="839"/>
      <c r="AF120" s="840" t="s">
        <v>386</v>
      </c>
      <c r="AG120" s="838"/>
      <c r="AH120" s="838"/>
      <c r="AI120" s="838"/>
      <c r="AJ120" s="839"/>
      <c r="AK120" s="840" t="s">
        <v>386</v>
      </c>
      <c r="AL120" s="838"/>
      <c r="AM120" s="838"/>
      <c r="AN120" s="838"/>
      <c r="AO120" s="839"/>
      <c r="AP120" s="885" t="s">
        <v>122</v>
      </c>
      <c r="AQ120" s="886"/>
      <c r="AR120" s="886"/>
      <c r="AS120" s="886"/>
      <c r="AT120" s="887"/>
      <c r="AU120" s="944" t="s">
        <v>461</v>
      </c>
      <c r="AV120" s="945"/>
      <c r="AW120" s="945"/>
      <c r="AX120" s="945"/>
      <c r="AY120" s="946"/>
      <c r="AZ120" s="921" t="s">
        <v>462</v>
      </c>
      <c r="BA120" s="866"/>
      <c r="BB120" s="866"/>
      <c r="BC120" s="866"/>
      <c r="BD120" s="866"/>
      <c r="BE120" s="866"/>
      <c r="BF120" s="866"/>
      <c r="BG120" s="866"/>
      <c r="BH120" s="866"/>
      <c r="BI120" s="866"/>
      <c r="BJ120" s="866"/>
      <c r="BK120" s="866"/>
      <c r="BL120" s="866"/>
      <c r="BM120" s="866"/>
      <c r="BN120" s="866"/>
      <c r="BO120" s="866"/>
      <c r="BP120" s="867"/>
      <c r="BQ120" s="922">
        <v>2527802</v>
      </c>
      <c r="BR120" s="903"/>
      <c r="BS120" s="903"/>
      <c r="BT120" s="903"/>
      <c r="BU120" s="903"/>
      <c r="BV120" s="903">
        <v>2319544</v>
      </c>
      <c r="BW120" s="903"/>
      <c r="BX120" s="903"/>
      <c r="BY120" s="903"/>
      <c r="BZ120" s="903"/>
      <c r="CA120" s="903">
        <v>2645655</v>
      </c>
      <c r="CB120" s="903"/>
      <c r="CC120" s="903"/>
      <c r="CD120" s="903"/>
      <c r="CE120" s="903"/>
      <c r="CF120" s="927">
        <v>95.6</v>
      </c>
      <c r="CG120" s="928"/>
      <c r="CH120" s="928"/>
      <c r="CI120" s="928"/>
      <c r="CJ120" s="928"/>
      <c r="CK120" s="929" t="s">
        <v>463</v>
      </c>
      <c r="CL120" s="913"/>
      <c r="CM120" s="913"/>
      <c r="CN120" s="913"/>
      <c r="CO120" s="914"/>
      <c r="CP120" s="933" t="s">
        <v>407</v>
      </c>
      <c r="CQ120" s="934"/>
      <c r="CR120" s="934"/>
      <c r="CS120" s="934"/>
      <c r="CT120" s="934"/>
      <c r="CU120" s="934"/>
      <c r="CV120" s="934"/>
      <c r="CW120" s="934"/>
      <c r="CX120" s="934"/>
      <c r="CY120" s="934"/>
      <c r="CZ120" s="934"/>
      <c r="DA120" s="934"/>
      <c r="DB120" s="934"/>
      <c r="DC120" s="934"/>
      <c r="DD120" s="934"/>
      <c r="DE120" s="934"/>
      <c r="DF120" s="935"/>
      <c r="DG120" s="922">
        <v>978351</v>
      </c>
      <c r="DH120" s="903"/>
      <c r="DI120" s="903"/>
      <c r="DJ120" s="903"/>
      <c r="DK120" s="903"/>
      <c r="DL120" s="903">
        <v>983485</v>
      </c>
      <c r="DM120" s="903"/>
      <c r="DN120" s="903"/>
      <c r="DO120" s="903"/>
      <c r="DP120" s="903"/>
      <c r="DQ120" s="903">
        <v>914337</v>
      </c>
      <c r="DR120" s="903"/>
      <c r="DS120" s="903"/>
      <c r="DT120" s="903"/>
      <c r="DU120" s="903"/>
      <c r="DV120" s="904">
        <v>33</v>
      </c>
      <c r="DW120" s="904"/>
      <c r="DX120" s="904"/>
      <c r="DY120" s="904"/>
      <c r="DZ120" s="905"/>
    </row>
    <row r="121" spans="1:130" s="226" customFormat="1" ht="26.25" customHeight="1">
      <c r="A121" s="878"/>
      <c r="B121" s="879"/>
      <c r="C121" s="924" t="s">
        <v>464</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386</v>
      </c>
      <c r="AB121" s="838"/>
      <c r="AC121" s="838"/>
      <c r="AD121" s="838"/>
      <c r="AE121" s="839"/>
      <c r="AF121" s="840" t="s">
        <v>122</v>
      </c>
      <c r="AG121" s="838"/>
      <c r="AH121" s="838"/>
      <c r="AI121" s="838"/>
      <c r="AJ121" s="839"/>
      <c r="AK121" s="840" t="s">
        <v>122</v>
      </c>
      <c r="AL121" s="838"/>
      <c r="AM121" s="838"/>
      <c r="AN121" s="838"/>
      <c r="AO121" s="839"/>
      <c r="AP121" s="885" t="s">
        <v>386</v>
      </c>
      <c r="AQ121" s="886"/>
      <c r="AR121" s="886"/>
      <c r="AS121" s="886"/>
      <c r="AT121" s="887"/>
      <c r="AU121" s="947"/>
      <c r="AV121" s="948"/>
      <c r="AW121" s="948"/>
      <c r="AX121" s="948"/>
      <c r="AY121" s="949"/>
      <c r="AZ121" s="873" t="s">
        <v>465</v>
      </c>
      <c r="BA121" s="808"/>
      <c r="BB121" s="808"/>
      <c r="BC121" s="808"/>
      <c r="BD121" s="808"/>
      <c r="BE121" s="808"/>
      <c r="BF121" s="808"/>
      <c r="BG121" s="808"/>
      <c r="BH121" s="808"/>
      <c r="BI121" s="808"/>
      <c r="BJ121" s="808"/>
      <c r="BK121" s="808"/>
      <c r="BL121" s="808"/>
      <c r="BM121" s="808"/>
      <c r="BN121" s="808"/>
      <c r="BO121" s="808"/>
      <c r="BP121" s="809"/>
      <c r="BQ121" s="874">
        <v>1048193</v>
      </c>
      <c r="BR121" s="875"/>
      <c r="BS121" s="875"/>
      <c r="BT121" s="875"/>
      <c r="BU121" s="875"/>
      <c r="BV121" s="875">
        <v>959417</v>
      </c>
      <c r="BW121" s="875"/>
      <c r="BX121" s="875"/>
      <c r="BY121" s="875"/>
      <c r="BZ121" s="875"/>
      <c r="CA121" s="875">
        <v>852319</v>
      </c>
      <c r="CB121" s="875"/>
      <c r="CC121" s="875"/>
      <c r="CD121" s="875"/>
      <c r="CE121" s="875"/>
      <c r="CF121" s="936">
        <v>30.8</v>
      </c>
      <c r="CG121" s="937"/>
      <c r="CH121" s="937"/>
      <c r="CI121" s="937"/>
      <c r="CJ121" s="937"/>
      <c r="CK121" s="930"/>
      <c r="CL121" s="916"/>
      <c r="CM121" s="916"/>
      <c r="CN121" s="916"/>
      <c r="CO121" s="917"/>
      <c r="CP121" s="896" t="s">
        <v>466</v>
      </c>
      <c r="CQ121" s="897"/>
      <c r="CR121" s="897"/>
      <c r="CS121" s="897"/>
      <c r="CT121" s="897"/>
      <c r="CU121" s="897"/>
      <c r="CV121" s="897"/>
      <c r="CW121" s="897"/>
      <c r="CX121" s="897"/>
      <c r="CY121" s="897"/>
      <c r="CZ121" s="897"/>
      <c r="DA121" s="897"/>
      <c r="DB121" s="897"/>
      <c r="DC121" s="897"/>
      <c r="DD121" s="897"/>
      <c r="DE121" s="897"/>
      <c r="DF121" s="898"/>
      <c r="DG121" s="874">
        <v>317265</v>
      </c>
      <c r="DH121" s="875"/>
      <c r="DI121" s="875"/>
      <c r="DJ121" s="875"/>
      <c r="DK121" s="875"/>
      <c r="DL121" s="875">
        <v>321391</v>
      </c>
      <c r="DM121" s="875"/>
      <c r="DN121" s="875"/>
      <c r="DO121" s="875"/>
      <c r="DP121" s="875"/>
      <c r="DQ121" s="875">
        <v>278981</v>
      </c>
      <c r="DR121" s="875"/>
      <c r="DS121" s="875"/>
      <c r="DT121" s="875"/>
      <c r="DU121" s="875"/>
      <c r="DV121" s="852">
        <v>10.1</v>
      </c>
      <c r="DW121" s="852"/>
      <c r="DX121" s="852"/>
      <c r="DY121" s="852"/>
      <c r="DZ121" s="853"/>
    </row>
    <row r="122" spans="1:130" s="226" customFormat="1" ht="26.25" customHeight="1">
      <c r="A122" s="878"/>
      <c r="B122" s="879"/>
      <c r="C122" s="882" t="s">
        <v>447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122</v>
      </c>
      <c r="AB122" s="838"/>
      <c r="AC122" s="838"/>
      <c r="AD122" s="838"/>
      <c r="AE122" s="839"/>
      <c r="AF122" s="840" t="s">
        <v>122</v>
      </c>
      <c r="AG122" s="838"/>
      <c r="AH122" s="838"/>
      <c r="AI122" s="838"/>
      <c r="AJ122" s="839"/>
      <c r="AK122" s="840" t="s">
        <v>386</v>
      </c>
      <c r="AL122" s="838"/>
      <c r="AM122" s="838"/>
      <c r="AN122" s="838"/>
      <c r="AO122" s="839"/>
      <c r="AP122" s="885" t="s">
        <v>386</v>
      </c>
      <c r="AQ122" s="886"/>
      <c r="AR122" s="886"/>
      <c r="AS122" s="886"/>
      <c r="AT122" s="887"/>
      <c r="AU122" s="947"/>
      <c r="AV122" s="948"/>
      <c r="AW122" s="948"/>
      <c r="AX122" s="948"/>
      <c r="AY122" s="949"/>
      <c r="AZ122" s="940" t="s">
        <v>467</v>
      </c>
      <c r="BA122" s="941"/>
      <c r="BB122" s="941"/>
      <c r="BC122" s="941"/>
      <c r="BD122" s="941"/>
      <c r="BE122" s="941"/>
      <c r="BF122" s="941"/>
      <c r="BG122" s="941"/>
      <c r="BH122" s="941"/>
      <c r="BI122" s="941"/>
      <c r="BJ122" s="941"/>
      <c r="BK122" s="941"/>
      <c r="BL122" s="941"/>
      <c r="BM122" s="941"/>
      <c r="BN122" s="941"/>
      <c r="BO122" s="941"/>
      <c r="BP122" s="942"/>
      <c r="BQ122" s="943">
        <v>5369816</v>
      </c>
      <c r="BR122" s="906"/>
      <c r="BS122" s="906"/>
      <c r="BT122" s="906"/>
      <c r="BU122" s="906"/>
      <c r="BV122" s="906">
        <v>5239382</v>
      </c>
      <c r="BW122" s="906"/>
      <c r="BX122" s="906"/>
      <c r="BY122" s="906"/>
      <c r="BZ122" s="906"/>
      <c r="CA122" s="906">
        <v>4989286</v>
      </c>
      <c r="CB122" s="906"/>
      <c r="CC122" s="906"/>
      <c r="CD122" s="906"/>
      <c r="CE122" s="906"/>
      <c r="CF122" s="907">
        <v>180.3</v>
      </c>
      <c r="CG122" s="908"/>
      <c r="CH122" s="908"/>
      <c r="CI122" s="908"/>
      <c r="CJ122" s="908"/>
      <c r="CK122" s="930"/>
      <c r="CL122" s="916"/>
      <c r="CM122" s="916"/>
      <c r="CN122" s="916"/>
      <c r="CO122" s="917"/>
      <c r="CP122" s="896" t="s">
        <v>468</v>
      </c>
      <c r="CQ122" s="897"/>
      <c r="CR122" s="897"/>
      <c r="CS122" s="897"/>
      <c r="CT122" s="897"/>
      <c r="CU122" s="897"/>
      <c r="CV122" s="897"/>
      <c r="CW122" s="897"/>
      <c r="CX122" s="897"/>
      <c r="CY122" s="897"/>
      <c r="CZ122" s="897"/>
      <c r="DA122" s="897"/>
      <c r="DB122" s="897"/>
      <c r="DC122" s="897"/>
      <c r="DD122" s="897"/>
      <c r="DE122" s="897"/>
      <c r="DF122" s="898"/>
      <c r="DG122" s="874">
        <v>206167</v>
      </c>
      <c r="DH122" s="875"/>
      <c r="DI122" s="875"/>
      <c r="DJ122" s="875"/>
      <c r="DK122" s="875"/>
      <c r="DL122" s="875">
        <v>187782</v>
      </c>
      <c r="DM122" s="875"/>
      <c r="DN122" s="875"/>
      <c r="DO122" s="875"/>
      <c r="DP122" s="875"/>
      <c r="DQ122" s="875">
        <v>139072</v>
      </c>
      <c r="DR122" s="875"/>
      <c r="DS122" s="875"/>
      <c r="DT122" s="875"/>
      <c r="DU122" s="875"/>
      <c r="DV122" s="852">
        <v>5</v>
      </c>
      <c r="DW122" s="852"/>
      <c r="DX122" s="852"/>
      <c r="DY122" s="852"/>
      <c r="DZ122" s="853"/>
    </row>
    <row r="123" spans="1:130" s="226" customFormat="1" ht="26.25" customHeight="1">
      <c r="A123" s="878"/>
      <c r="B123" s="879"/>
      <c r="C123" s="882" t="s">
        <v>453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386</v>
      </c>
      <c r="AB123" s="838"/>
      <c r="AC123" s="838"/>
      <c r="AD123" s="838"/>
      <c r="AE123" s="839"/>
      <c r="AF123" s="840" t="s">
        <v>386</v>
      </c>
      <c r="AG123" s="838"/>
      <c r="AH123" s="838"/>
      <c r="AI123" s="838"/>
      <c r="AJ123" s="839"/>
      <c r="AK123" s="840" t="s">
        <v>386</v>
      </c>
      <c r="AL123" s="838"/>
      <c r="AM123" s="838"/>
      <c r="AN123" s="838"/>
      <c r="AO123" s="839"/>
      <c r="AP123" s="885" t="s">
        <v>386</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469</v>
      </c>
      <c r="BP123" s="939"/>
      <c r="BQ123" s="893">
        <v>8945811</v>
      </c>
      <c r="BR123" s="894"/>
      <c r="BS123" s="894"/>
      <c r="BT123" s="894"/>
      <c r="BU123" s="894"/>
      <c r="BV123" s="894">
        <v>8518343</v>
      </c>
      <c r="BW123" s="894"/>
      <c r="BX123" s="894"/>
      <c r="BY123" s="894"/>
      <c r="BZ123" s="894"/>
      <c r="CA123" s="894">
        <v>8487260</v>
      </c>
      <c r="CB123" s="894"/>
      <c r="CC123" s="894"/>
      <c r="CD123" s="894"/>
      <c r="CE123" s="894"/>
      <c r="CF123" s="804"/>
      <c r="CG123" s="805"/>
      <c r="CH123" s="805"/>
      <c r="CI123" s="805"/>
      <c r="CJ123" s="895"/>
      <c r="CK123" s="930"/>
      <c r="CL123" s="916"/>
      <c r="CM123" s="916"/>
      <c r="CN123" s="916"/>
      <c r="CO123" s="917"/>
      <c r="CP123" s="896" t="s">
        <v>400</v>
      </c>
      <c r="CQ123" s="897"/>
      <c r="CR123" s="897"/>
      <c r="CS123" s="897"/>
      <c r="CT123" s="897"/>
      <c r="CU123" s="897"/>
      <c r="CV123" s="897"/>
      <c r="CW123" s="897"/>
      <c r="CX123" s="897"/>
      <c r="CY123" s="897"/>
      <c r="CZ123" s="897"/>
      <c r="DA123" s="897"/>
      <c r="DB123" s="897"/>
      <c r="DC123" s="897"/>
      <c r="DD123" s="897"/>
      <c r="DE123" s="897"/>
      <c r="DF123" s="898"/>
      <c r="DG123" s="837">
        <v>13937</v>
      </c>
      <c r="DH123" s="838"/>
      <c r="DI123" s="838"/>
      <c r="DJ123" s="838"/>
      <c r="DK123" s="839"/>
      <c r="DL123" s="840">
        <v>15665</v>
      </c>
      <c r="DM123" s="838"/>
      <c r="DN123" s="838"/>
      <c r="DO123" s="838"/>
      <c r="DP123" s="839"/>
      <c r="DQ123" s="840">
        <v>15009</v>
      </c>
      <c r="DR123" s="838"/>
      <c r="DS123" s="838"/>
      <c r="DT123" s="838"/>
      <c r="DU123" s="839"/>
      <c r="DV123" s="885">
        <v>0.5</v>
      </c>
      <c r="DW123" s="886"/>
      <c r="DX123" s="886"/>
      <c r="DY123" s="886"/>
      <c r="DZ123" s="887"/>
    </row>
    <row r="124" spans="1:130" s="226" customFormat="1" ht="26.25" customHeight="1" thickBot="1">
      <c r="A124" s="878"/>
      <c r="B124" s="879"/>
      <c r="C124" s="882" t="s">
        <v>456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122</v>
      </c>
      <c r="AB124" s="838"/>
      <c r="AC124" s="838"/>
      <c r="AD124" s="838"/>
      <c r="AE124" s="839"/>
      <c r="AF124" s="840" t="s">
        <v>386</v>
      </c>
      <c r="AG124" s="838"/>
      <c r="AH124" s="838"/>
      <c r="AI124" s="838"/>
      <c r="AJ124" s="839"/>
      <c r="AK124" s="840" t="s">
        <v>386</v>
      </c>
      <c r="AL124" s="838"/>
      <c r="AM124" s="838"/>
      <c r="AN124" s="838"/>
      <c r="AO124" s="839"/>
      <c r="AP124" s="885" t="s">
        <v>386</v>
      </c>
      <c r="AQ124" s="886"/>
      <c r="AR124" s="886"/>
      <c r="AS124" s="886"/>
      <c r="AT124" s="887"/>
      <c r="AU124" s="888" t="s">
        <v>470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34.5</v>
      </c>
      <c r="BR124" s="892"/>
      <c r="BS124" s="892"/>
      <c r="BT124" s="892"/>
      <c r="BU124" s="892"/>
      <c r="BV124" s="892">
        <v>38.700000000000003</v>
      </c>
      <c r="BW124" s="892"/>
      <c r="BX124" s="892"/>
      <c r="BY124" s="892"/>
      <c r="BZ124" s="892"/>
      <c r="CA124" s="892">
        <v>12.4</v>
      </c>
      <c r="CB124" s="892"/>
      <c r="CC124" s="892"/>
      <c r="CD124" s="892"/>
      <c r="CE124" s="892"/>
      <c r="CF124" s="782"/>
      <c r="CG124" s="783"/>
      <c r="CH124" s="783"/>
      <c r="CI124" s="783"/>
      <c r="CJ124" s="923"/>
      <c r="CK124" s="931"/>
      <c r="CL124" s="931"/>
      <c r="CM124" s="931"/>
      <c r="CN124" s="931"/>
      <c r="CO124" s="932"/>
      <c r="CP124" s="896" t="s">
        <v>471</v>
      </c>
      <c r="CQ124" s="897"/>
      <c r="CR124" s="897"/>
      <c r="CS124" s="897"/>
      <c r="CT124" s="897"/>
      <c r="CU124" s="897"/>
      <c r="CV124" s="897"/>
      <c r="CW124" s="897"/>
      <c r="CX124" s="897"/>
      <c r="CY124" s="897"/>
      <c r="CZ124" s="897"/>
      <c r="DA124" s="897"/>
      <c r="DB124" s="897"/>
      <c r="DC124" s="897"/>
      <c r="DD124" s="897"/>
      <c r="DE124" s="897"/>
      <c r="DF124" s="898"/>
      <c r="DG124" s="820" t="s">
        <v>122</v>
      </c>
      <c r="DH124" s="821"/>
      <c r="DI124" s="821"/>
      <c r="DJ124" s="821"/>
      <c r="DK124" s="822"/>
      <c r="DL124" s="823" t="s">
        <v>122</v>
      </c>
      <c r="DM124" s="821"/>
      <c r="DN124" s="821"/>
      <c r="DO124" s="821"/>
      <c r="DP124" s="822"/>
      <c r="DQ124" s="823" t="s">
        <v>122</v>
      </c>
      <c r="DR124" s="821"/>
      <c r="DS124" s="821"/>
      <c r="DT124" s="821"/>
      <c r="DU124" s="822"/>
      <c r="DV124" s="909" t="s">
        <v>122</v>
      </c>
      <c r="DW124" s="910"/>
      <c r="DX124" s="910"/>
      <c r="DY124" s="910"/>
      <c r="DZ124" s="911"/>
    </row>
    <row r="125" spans="1:130" s="226" customFormat="1" ht="26.25" customHeight="1">
      <c r="A125" s="878"/>
      <c r="B125" s="879"/>
      <c r="C125" s="882" t="s">
        <v>458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122</v>
      </c>
      <c r="AB125" s="838"/>
      <c r="AC125" s="838"/>
      <c r="AD125" s="838"/>
      <c r="AE125" s="839"/>
      <c r="AF125" s="840" t="s">
        <v>122</v>
      </c>
      <c r="AG125" s="838"/>
      <c r="AH125" s="838"/>
      <c r="AI125" s="838"/>
      <c r="AJ125" s="839"/>
      <c r="AK125" s="840" t="s">
        <v>386</v>
      </c>
      <c r="AL125" s="838"/>
      <c r="AM125" s="838"/>
      <c r="AN125" s="838"/>
      <c r="AO125" s="839"/>
      <c r="AP125" s="885" t="s">
        <v>386</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472</v>
      </c>
      <c r="CL125" s="913"/>
      <c r="CM125" s="913"/>
      <c r="CN125" s="913"/>
      <c r="CO125" s="914"/>
      <c r="CP125" s="921" t="s">
        <v>473</v>
      </c>
      <c r="CQ125" s="866"/>
      <c r="CR125" s="866"/>
      <c r="CS125" s="866"/>
      <c r="CT125" s="866"/>
      <c r="CU125" s="866"/>
      <c r="CV125" s="866"/>
      <c r="CW125" s="866"/>
      <c r="CX125" s="866"/>
      <c r="CY125" s="866"/>
      <c r="CZ125" s="866"/>
      <c r="DA125" s="866"/>
      <c r="DB125" s="866"/>
      <c r="DC125" s="866"/>
      <c r="DD125" s="866"/>
      <c r="DE125" s="866"/>
      <c r="DF125" s="867"/>
      <c r="DG125" s="922" t="s">
        <v>386</v>
      </c>
      <c r="DH125" s="903"/>
      <c r="DI125" s="903"/>
      <c r="DJ125" s="903"/>
      <c r="DK125" s="903"/>
      <c r="DL125" s="903" t="s">
        <v>122</v>
      </c>
      <c r="DM125" s="903"/>
      <c r="DN125" s="903"/>
      <c r="DO125" s="903"/>
      <c r="DP125" s="903"/>
      <c r="DQ125" s="903" t="s">
        <v>122</v>
      </c>
      <c r="DR125" s="903"/>
      <c r="DS125" s="903"/>
      <c r="DT125" s="903"/>
      <c r="DU125" s="903"/>
      <c r="DV125" s="904" t="s">
        <v>386</v>
      </c>
      <c r="DW125" s="904"/>
      <c r="DX125" s="904"/>
      <c r="DY125" s="904"/>
      <c r="DZ125" s="905"/>
    </row>
    <row r="126" spans="1:130" s="226" customFormat="1" ht="26.25" customHeight="1" thickBot="1">
      <c r="A126" s="878"/>
      <c r="B126" s="879"/>
      <c r="C126" s="882" t="s">
        <v>460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16883</v>
      </c>
      <c r="AB126" s="838"/>
      <c r="AC126" s="838"/>
      <c r="AD126" s="838"/>
      <c r="AE126" s="839"/>
      <c r="AF126" s="840">
        <v>13746</v>
      </c>
      <c r="AG126" s="838"/>
      <c r="AH126" s="838"/>
      <c r="AI126" s="838"/>
      <c r="AJ126" s="839"/>
      <c r="AK126" s="840">
        <v>16049</v>
      </c>
      <c r="AL126" s="838"/>
      <c r="AM126" s="838"/>
      <c r="AN126" s="838"/>
      <c r="AO126" s="839"/>
      <c r="AP126" s="885">
        <v>0.6</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474</v>
      </c>
      <c r="CQ126" s="808"/>
      <c r="CR126" s="808"/>
      <c r="CS126" s="808"/>
      <c r="CT126" s="808"/>
      <c r="CU126" s="808"/>
      <c r="CV126" s="808"/>
      <c r="CW126" s="808"/>
      <c r="CX126" s="808"/>
      <c r="CY126" s="808"/>
      <c r="CZ126" s="808"/>
      <c r="DA126" s="808"/>
      <c r="DB126" s="808"/>
      <c r="DC126" s="808"/>
      <c r="DD126" s="808"/>
      <c r="DE126" s="808"/>
      <c r="DF126" s="809"/>
      <c r="DG126" s="874" t="s">
        <v>122</v>
      </c>
      <c r="DH126" s="875"/>
      <c r="DI126" s="875"/>
      <c r="DJ126" s="875"/>
      <c r="DK126" s="875"/>
      <c r="DL126" s="875" t="s">
        <v>122</v>
      </c>
      <c r="DM126" s="875"/>
      <c r="DN126" s="875"/>
      <c r="DO126" s="875"/>
      <c r="DP126" s="875"/>
      <c r="DQ126" s="875" t="s">
        <v>386</v>
      </c>
      <c r="DR126" s="875"/>
      <c r="DS126" s="875"/>
      <c r="DT126" s="875"/>
      <c r="DU126" s="875"/>
      <c r="DV126" s="852" t="s">
        <v>386</v>
      </c>
      <c r="DW126" s="852"/>
      <c r="DX126" s="852"/>
      <c r="DY126" s="852"/>
      <c r="DZ126" s="853"/>
    </row>
    <row r="127" spans="1:130" s="226" customFormat="1" ht="26.25" customHeight="1">
      <c r="A127" s="880"/>
      <c r="B127" s="881"/>
      <c r="C127" s="899" t="s">
        <v>475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497</v>
      </c>
      <c r="AB127" s="838"/>
      <c r="AC127" s="838"/>
      <c r="AD127" s="838"/>
      <c r="AE127" s="839"/>
      <c r="AF127" s="840">
        <v>439</v>
      </c>
      <c r="AG127" s="838"/>
      <c r="AH127" s="838"/>
      <c r="AI127" s="838"/>
      <c r="AJ127" s="839"/>
      <c r="AK127" s="840">
        <v>358</v>
      </c>
      <c r="AL127" s="838"/>
      <c r="AM127" s="838"/>
      <c r="AN127" s="838"/>
      <c r="AO127" s="839"/>
      <c r="AP127" s="885">
        <v>0</v>
      </c>
      <c r="AQ127" s="886"/>
      <c r="AR127" s="886"/>
      <c r="AS127" s="886"/>
      <c r="AT127" s="887"/>
      <c r="AU127" s="262"/>
      <c r="AV127" s="262"/>
      <c r="AW127" s="262"/>
      <c r="AX127" s="902" t="s">
        <v>476</v>
      </c>
      <c r="AY127" s="870"/>
      <c r="AZ127" s="870"/>
      <c r="BA127" s="870"/>
      <c r="BB127" s="870"/>
      <c r="BC127" s="870"/>
      <c r="BD127" s="870"/>
      <c r="BE127" s="871"/>
      <c r="BF127" s="869" t="s">
        <v>477</v>
      </c>
      <c r="BG127" s="870"/>
      <c r="BH127" s="870"/>
      <c r="BI127" s="870"/>
      <c r="BJ127" s="870"/>
      <c r="BK127" s="870"/>
      <c r="BL127" s="871"/>
      <c r="BM127" s="869" t="s">
        <v>478</v>
      </c>
      <c r="BN127" s="870"/>
      <c r="BO127" s="870"/>
      <c r="BP127" s="870"/>
      <c r="BQ127" s="870"/>
      <c r="BR127" s="870"/>
      <c r="BS127" s="871"/>
      <c r="BT127" s="869" t="s">
        <v>479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480</v>
      </c>
      <c r="CQ127" s="808"/>
      <c r="CR127" s="808"/>
      <c r="CS127" s="808"/>
      <c r="CT127" s="808"/>
      <c r="CU127" s="808"/>
      <c r="CV127" s="808"/>
      <c r="CW127" s="808"/>
      <c r="CX127" s="808"/>
      <c r="CY127" s="808"/>
      <c r="CZ127" s="808"/>
      <c r="DA127" s="808"/>
      <c r="DB127" s="808"/>
      <c r="DC127" s="808"/>
      <c r="DD127" s="808"/>
      <c r="DE127" s="808"/>
      <c r="DF127" s="809"/>
      <c r="DG127" s="874" t="s">
        <v>122</v>
      </c>
      <c r="DH127" s="875"/>
      <c r="DI127" s="875"/>
      <c r="DJ127" s="875"/>
      <c r="DK127" s="875"/>
      <c r="DL127" s="875" t="s">
        <v>122</v>
      </c>
      <c r="DM127" s="875"/>
      <c r="DN127" s="875"/>
      <c r="DO127" s="875"/>
      <c r="DP127" s="875"/>
      <c r="DQ127" s="875" t="s">
        <v>122</v>
      </c>
      <c r="DR127" s="875"/>
      <c r="DS127" s="875"/>
      <c r="DT127" s="875"/>
      <c r="DU127" s="875"/>
      <c r="DV127" s="852" t="s">
        <v>122</v>
      </c>
      <c r="DW127" s="852"/>
      <c r="DX127" s="852"/>
      <c r="DY127" s="852"/>
      <c r="DZ127" s="853"/>
    </row>
    <row r="128" spans="1:130" s="226" customFormat="1" ht="26.25" customHeight="1" thickBot="1">
      <c r="A128" s="854" t="s">
        <v>481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482</v>
      </c>
      <c r="X128" s="856"/>
      <c r="Y128" s="856"/>
      <c r="Z128" s="857"/>
      <c r="AA128" s="858">
        <v>52159</v>
      </c>
      <c r="AB128" s="859"/>
      <c r="AC128" s="859"/>
      <c r="AD128" s="859"/>
      <c r="AE128" s="860"/>
      <c r="AF128" s="861">
        <v>51054</v>
      </c>
      <c r="AG128" s="859"/>
      <c r="AH128" s="859"/>
      <c r="AI128" s="859"/>
      <c r="AJ128" s="860"/>
      <c r="AK128" s="861">
        <v>47229</v>
      </c>
      <c r="AL128" s="859"/>
      <c r="AM128" s="859"/>
      <c r="AN128" s="859"/>
      <c r="AO128" s="860"/>
      <c r="AP128" s="862"/>
      <c r="AQ128" s="863"/>
      <c r="AR128" s="863"/>
      <c r="AS128" s="863"/>
      <c r="AT128" s="864"/>
      <c r="AU128" s="262"/>
      <c r="AV128" s="262"/>
      <c r="AW128" s="262"/>
      <c r="AX128" s="865" t="s">
        <v>483</v>
      </c>
      <c r="AY128" s="866"/>
      <c r="AZ128" s="866"/>
      <c r="BA128" s="866"/>
      <c r="BB128" s="866"/>
      <c r="BC128" s="866"/>
      <c r="BD128" s="866"/>
      <c r="BE128" s="867"/>
      <c r="BF128" s="844" t="s">
        <v>122</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484</v>
      </c>
      <c r="CQ128" s="786"/>
      <c r="CR128" s="786"/>
      <c r="CS128" s="786"/>
      <c r="CT128" s="786"/>
      <c r="CU128" s="786"/>
      <c r="CV128" s="786"/>
      <c r="CW128" s="786"/>
      <c r="CX128" s="786"/>
      <c r="CY128" s="786"/>
      <c r="CZ128" s="786"/>
      <c r="DA128" s="786"/>
      <c r="DB128" s="786"/>
      <c r="DC128" s="786"/>
      <c r="DD128" s="786"/>
      <c r="DE128" s="786"/>
      <c r="DF128" s="787"/>
      <c r="DG128" s="848" t="s">
        <v>386</v>
      </c>
      <c r="DH128" s="849"/>
      <c r="DI128" s="849"/>
      <c r="DJ128" s="849"/>
      <c r="DK128" s="849"/>
      <c r="DL128" s="849" t="s">
        <v>386</v>
      </c>
      <c r="DM128" s="849"/>
      <c r="DN128" s="849"/>
      <c r="DO128" s="849"/>
      <c r="DP128" s="849"/>
      <c r="DQ128" s="849" t="s">
        <v>122</v>
      </c>
      <c r="DR128" s="849"/>
      <c r="DS128" s="849"/>
      <c r="DT128" s="849"/>
      <c r="DU128" s="849"/>
      <c r="DV128" s="850" t="s">
        <v>386</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485</v>
      </c>
      <c r="X129" s="835"/>
      <c r="Y129" s="835"/>
      <c r="Z129" s="836"/>
      <c r="AA129" s="837">
        <v>3608977</v>
      </c>
      <c r="AB129" s="838"/>
      <c r="AC129" s="838"/>
      <c r="AD129" s="838"/>
      <c r="AE129" s="839"/>
      <c r="AF129" s="840">
        <v>3512600</v>
      </c>
      <c r="AG129" s="838"/>
      <c r="AH129" s="838"/>
      <c r="AI129" s="838"/>
      <c r="AJ129" s="839"/>
      <c r="AK129" s="840">
        <v>3381487</v>
      </c>
      <c r="AL129" s="838"/>
      <c r="AM129" s="838"/>
      <c r="AN129" s="838"/>
      <c r="AO129" s="839"/>
      <c r="AP129" s="841"/>
      <c r="AQ129" s="842"/>
      <c r="AR129" s="842"/>
      <c r="AS129" s="842"/>
      <c r="AT129" s="843"/>
      <c r="AU129" s="264"/>
      <c r="AV129" s="264"/>
      <c r="AW129" s="264"/>
      <c r="AX129" s="807" t="s">
        <v>486</v>
      </c>
      <c r="AY129" s="808"/>
      <c r="AZ129" s="808"/>
      <c r="BA129" s="808"/>
      <c r="BB129" s="808"/>
      <c r="BC129" s="808"/>
      <c r="BD129" s="808"/>
      <c r="BE129" s="809"/>
      <c r="BF129" s="827" t="s">
        <v>386</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488</v>
      </c>
      <c r="X130" s="835"/>
      <c r="Y130" s="835"/>
      <c r="Z130" s="836"/>
      <c r="AA130" s="837">
        <v>693736</v>
      </c>
      <c r="AB130" s="838"/>
      <c r="AC130" s="838"/>
      <c r="AD130" s="838"/>
      <c r="AE130" s="839"/>
      <c r="AF130" s="840">
        <v>691026</v>
      </c>
      <c r="AG130" s="838"/>
      <c r="AH130" s="838"/>
      <c r="AI130" s="838"/>
      <c r="AJ130" s="839"/>
      <c r="AK130" s="840">
        <v>613560</v>
      </c>
      <c r="AL130" s="838"/>
      <c r="AM130" s="838"/>
      <c r="AN130" s="838"/>
      <c r="AO130" s="839"/>
      <c r="AP130" s="841"/>
      <c r="AQ130" s="842"/>
      <c r="AR130" s="842"/>
      <c r="AS130" s="842"/>
      <c r="AT130" s="843"/>
      <c r="AU130" s="264"/>
      <c r="AV130" s="264"/>
      <c r="AW130" s="264"/>
      <c r="AX130" s="807" t="s">
        <v>489</v>
      </c>
      <c r="AY130" s="808"/>
      <c r="AZ130" s="808"/>
      <c r="BA130" s="808"/>
      <c r="BB130" s="808"/>
      <c r="BC130" s="808"/>
      <c r="BD130" s="808"/>
      <c r="BE130" s="809"/>
      <c r="BF130" s="810">
        <v>13.5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490</v>
      </c>
      <c r="X131" s="818"/>
      <c r="Y131" s="818"/>
      <c r="Z131" s="819"/>
      <c r="AA131" s="820">
        <v>2915241</v>
      </c>
      <c r="AB131" s="821"/>
      <c r="AC131" s="821"/>
      <c r="AD131" s="821"/>
      <c r="AE131" s="822"/>
      <c r="AF131" s="823">
        <v>2821574</v>
      </c>
      <c r="AG131" s="821"/>
      <c r="AH131" s="821"/>
      <c r="AI131" s="821"/>
      <c r="AJ131" s="822"/>
      <c r="AK131" s="823">
        <v>2767927</v>
      </c>
      <c r="AL131" s="821"/>
      <c r="AM131" s="821"/>
      <c r="AN131" s="821"/>
      <c r="AO131" s="822"/>
      <c r="AP131" s="824"/>
      <c r="AQ131" s="825"/>
      <c r="AR131" s="825"/>
      <c r="AS131" s="825"/>
      <c r="AT131" s="826"/>
      <c r="AU131" s="264"/>
      <c r="AV131" s="264"/>
      <c r="AW131" s="264"/>
      <c r="AX131" s="785" t="s">
        <v>491</v>
      </c>
      <c r="AY131" s="786"/>
      <c r="AZ131" s="786"/>
      <c r="BA131" s="786"/>
      <c r="BB131" s="786"/>
      <c r="BC131" s="786"/>
      <c r="BD131" s="786"/>
      <c r="BE131" s="787"/>
      <c r="BF131" s="788">
        <v>12.4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493</v>
      </c>
      <c r="W132" s="798"/>
      <c r="X132" s="798"/>
      <c r="Y132" s="798"/>
      <c r="Z132" s="799"/>
      <c r="AA132" s="800">
        <v>11.576915939999999</v>
      </c>
      <c r="AB132" s="801"/>
      <c r="AC132" s="801"/>
      <c r="AD132" s="801"/>
      <c r="AE132" s="802"/>
      <c r="AF132" s="803">
        <v>13.50529882</v>
      </c>
      <c r="AG132" s="801"/>
      <c r="AH132" s="801"/>
      <c r="AI132" s="801"/>
      <c r="AJ132" s="802"/>
      <c r="AK132" s="803">
        <v>15.62776041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494</v>
      </c>
      <c r="W133" s="777"/>
      <c r="X133" s="777"/>
      <c r="Y133" s="777"/>
      <c r="Z133" s="778"/>
      <c r="AA133" s="779">
        <v>12.4</v>
      </c>
      <c r="AB133" s="780"/>
      <c r="AC133" s="780"/>
      <c r="AD133" s="780"/>
      <c r="AE133" s="781"/>
      <c r="AF133" s="779">
        <v>12.8</v>
      </c>
      <c r="AG133" s="780"/>
      <c r="AH133" s="780"/>
      <c r="AI133" s="780"/>
      <c r="AJ133" s="781"/>
      <c r="AK133" s="779">
        <v>13.5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aCzSO6J/bklWdKnBehZIJMJVJvvJpKoshHDkHMoljMH8h/khJN/niRINE/3/edeRLqi3GtmQDOE+4kjyDYdbug==" saltValue="STFjUtZowxwkj/ZXd7ZUf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1093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w8BM4W3PTHqYP4J5ItT/riXFgr3V+SeKEaucGHjPyJh12aI8rJDSBizM4q2P0yDPqZoY/ctOrADu7K48CsRLDA==" saltValue="58dZPkVRlAnpaF/u8suCp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57031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3SwQ6Qd+fRPD2KwLBo1h5qrlIGJjXE+W6bOek45TzeN+FldaX64G7sItyI5D00XCk+wlRbmIvUZaM0EQumXpQw==" saltValue="YCrdENY2Fr0VLj74L86fH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42578125" style="272" customWidth="1"/>
    <col min="37" max="44" width="17" style="272" customWidth="1"/>
    <col min="45" max="45" width="6.140625" style="279" customWidth="1"/>
    <col min="46" max="46" width="3" style="277" customWidth="1"/>
    <col min="47" max="47" width="19.140625" style="272" hidden="1" customWidth="1"/>
    <col min="48" max="52" width="12.5703125" style="272" hidden="1" customWidth="1"/>
    <col min="53" max="16384" width="8.5703125" style="272" hidden="1"/>
  </cols>
  <sheetData>
    <row r="1" spans="1:46">
      <c r="AS1" s="273"/>
      <c r="AT1" s="273"/>
    </row>
    <row r="2" spans="1:46">
      <c r="AS2" s="273"/>
      <c r="AT2" s="273"/>
    </row>
    <row r="3" spans="1:46">
      <c r="AS3" s="273"/>
      <c r="AT3" s="273"/>
    </row>
    <row r="4" spans="1:46">
      <c r="AS4" s="273"/>
      <c r="AT4" s="273"/>
    </row>
    <row r="5" spans="1:46" ht="17.2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498</v>
      </c>
      <c r="AP7" s="283"/>
      <c r="AQ7" s="284" t="s">
        <v>499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500</v>
      </c>
      <c r="AQ8" s="290" t="s">
        <v>501</v>
      </c>
      <c r="AR8" s="291" t="s">
        <v>502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503</v>
      </c>
      <c r="AL9" s="1207"/>
      <c r="AM9" s="1207"/>
      <c r="AN9" s="1208"/>
      <c r="AO9" s="292">
        <v>646544</v>
      </c>
      <c r="AP9" s="292">
        <v>162001</v>
      </c>
      <c r="AQ9" s="293">
        <v>189734</v>
      </c>
      <c r="AR9" s="294">
        <v>-14.6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504</v>
      </c>
      <c r="AL10" s="1207"/>
      <c r="AM10" s="1207"/>
      <c r="AN10" s="1208"/>
      <c r="AO10" s="295">
        <v>43601</v>
      </c>
      <c r="AP10" s="295">
        <v>10925</v>
      </c>
      <c r="AQ10" s="296">
        <v>22180</v>
      </c>
      <c r="AR10" s="297">
        <v>-50.7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505</v>
      </c>
      <c r="AL11" s="1207"/>
      <c r="AM11" s="1207"/>
      <c r="AN11" s="1208"/>
      <c r="AO11" s="295">
        <v>142897</v>
      </c>
      <c r="AP11" s="295">
        <v>35805</v>
      </c>
      <c r="AQ11" s="296">
        <v>28692</v>
      </c>
      <c r="AR11" s="297">
        <v>24.8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506</v>
      </c>
      <c r="AL12" s="1207"/>
      <c r="AM12" s="1207"/>
      <c r="AN12" s="1208"/>
      <c r="AO12" s="295">
        <v>341298</v>
      </c>
      <c r="AP12" s="295">
        <v>85517</v>
      </c>
      <c r="AQ12" s="296">
        <v>4806</v>
      </c>
      <c r="AR12" s="297">
        <v>1679.4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507</v>
      </c>
      <c r="AL13" s="1207"/>
      <c r="AM13" s="1207"/>
      <c r="AN13" s="1208"/>
      <c r="AO13" s="295" t="s">
        <v>508</v>
      </c>
      <c r="AP13" s="295" t="s">
        <v>508</v>
      </c>
      <c r="AQ13" s="296" t="s">
        <v>508</v>
      </c>
      <c r="AR13" s="297" t="s">
        <v>508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509</v>
      </c>
      <c r="AL14" s="1207"/>
      <c r="AM14" s="1207"/>
      <c r="AN14" s="1208"/>
      <c r="AO14" s="295">
        <v>32970</v>
      </c>
      <c r="AP14" s="295">
        <v>8261</v>
      </c>
      <c r="AQ14" s="296">
        <v>8976</v>
      </c>
      <c r="AR14" s="297">
        <v>-8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510</v>
      </c>
      <c r="AL15" s="1207"/>
      <c r="AM15" s="1207"/>
      <c r="AN15" s="1208"/>
      <c r="AO15" s="295">
        <v>12913</v>
      </c>
      <c r="AP15" s="295">
        <v>3236</v>
      </c>
      <c r="AQ15" s="296">
        <v>4161</v>
      </c>
      <c r="AR15" s="297">
        <v>-22.2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511</v>
      </c>
      <c r="AL16" s="1210"/>
      <c r="AM16" s="1210"/>
      <c r="AN16" s="1211"/>
      <c r="AO16" s="295">
        <v>-60936</v>
      </c>
      <c r="AP16" s="295">
        <v>-15268</v>
      </c>
      <c r="AQ16" s="296">
        <v>-17989</v>
      </c>
      <c r="AR16" s="297">
        <v>-15.1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1159287</v>
      </c>
      <c r="AP17" s="295">
        <v>290475</v>
      </c>
      <c r="AQ17" s="296">
        <v>240560</v>
      </c>
      <c r="AR17" s="297">
        <v>20.7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516</v>
      </c>
      <c r="AL21" s="1204"/>
      <c r="AM21" s="1204"/>
      <c r="AN21" s="1205"/>
      <c r="AO21" s="307">
        <v>22.05</v>
      </c>
      <c r="AP21" s="308">
        <v>21.65</v>
      </c>
      <c r="AQ21" s="309">
        <v>0.4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517</v>
      </c>
      <c r="AL22" s="1204"/>
      <c r="AM22" s="1204"/>
      <c r="AN22" s="1205"/>
      <c r="AO22" s="312">
        <v>96.1</v>
      </c>
      <c r="AP22" s="313">
        <v>95.4</v>
      </c>
      <c r="AQ22" s="314">
        <v>0.7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519</v>
      </c>
      <c r="AO27" s="273"/>
      <c r="AP27" s="273"/>
      <c r="AQ27" s="273"/>
      <c r="AR27" s="273"/>
      <c r="AS27" s="273"/>
      <c r="AT27" s="273"/>
    </row>
    <row r="28" spans="1:46" ht="17.2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498</v>
      </c>
      <c r="AP30" s="283"/>
      <c r="AQ30" s="284" t="s">
        <v>499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500</v>
      </c>
      <c r="AQ31" s="290" t="s">
        <v>501</v>
      </c>
      <c r="AR31" s="291" t="s">
        <v>502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522</v>
      </c>
      <c r="AL32" s="1195"/>
      <c r="AM32" s="1195"/>
      <c r="AN32" s="1196"/>
      <c r="AO32" s="322">
        <v>902143</v>
      </c>
      <c r="AP32" s="322">
        <v>226044</v>
      </c>
      <c r="AQ32" s="323">
        <v>139228</v>
      </c>
      <c r="AR32" s="324">
        <v>62.4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523</v>
      </c>
      <c r="AL33" s="1195"/>
      <c r="AM33" s="1195"/>
      <c r="AN33" s="1196"/>
      <c r="AO33" s="322" t="s">
        <v>508</v>
      </c>
      <c r="AP33" s="322" t="s">
        <v>508</v>
      </c>
      <c r="AQ33" s="323" t="s">
        <v>508</v>
      </c>
      <c r="AR33" s="324" t="s">
        <v>508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524</v>
      </c>
      <c r="AL34" s="1195"/>
      <c r="AM34" s="1195"/>
      <c r="AN34" s="1196"/>
      <c r="AO34" s="322" t="s">
        <v>508</v>
      </c>
      <c r="AP34" s="322" t="s">
        <v>508</v>
      </c>
      <c r="AQ34" s="323">
        <v>5</v>
      </c>
      <c r="AR34" s="324" t="s">
        <v>508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525</v>
      </c>
      <c r="AL35" s="1195"/>
      <c r="AM35" s="1195"/>
      <c r="AN35" s="1196"/>
      <c r="AO35" s="322">
        <v>146650</v>
      </c>
      <c r="AP35" s="322">
        <v>36745</v>
      </c>
      <c r="AQ35" s="323">
        <v>32095</v>
      </c>
      <c r="AR35" s="324">
        <v>14.5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526</v>
      </c>
      <c r="AL36" s="1195"/>
      <c r="AM36" s="1195"/>
      <c r="AN36" s="1196"/>
      <c r="AO36" s="322">
        <v>28154</v>
      </c>
      <c r="AP36" s="322">
        <v>7054</v>
      </c>
      <c r="AQ36" s="323">
        <v>5254</v>
      </c>
      <c r="AR36" s="324">
        <v>34.299999999999997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527</v>
      </c>
      <c r="AL37" s="1195"/>
      <c r="AM37" s="1195"/>
      <c r="AN37" s="1196"/>
      <c r="AO37" s="322">
        <v>16407</v>
      </c>
      <c r="AP37" s="322">
        <v>4111</v>
      </c>
      <c r="AQ37" s="323">
        <v>1384</v>
      </c>
      <c r="AR37" s="324">
        <v>197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528</v>
      </c>
      <c r="AL38" s="1198"/>
      <c r="AM38" s="1198"/>
      <c r="AN38" s="1199"/>
      <c r="AO38" s="325" t="s">
        <v>508</v>
      </c>
      <c r="AP38" s="325" t="s">
        <v>508</v>
      </c>
      <c r="AQ38" s="326">
        <v>32</v>
      </c>
      <c r="AR38" s="314" t="s">
        <v>508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529</v>
      </c>
      <c r="AL39" s="1198"/>
      <c r="AM39" s="1198"/>
      <c r="AN39" s="1199"/>
      <c r="AO39" s="322">
        <v>-47229</v>
      </c>
      <c r="AP39" s="322">
        <v>-11834</v>
      </c>
      <c r="AQ39" s="323">
        <v>-8131</v>
      </c>
      <c r="AR39" s="324">
        <v>45.5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530</v>
      </c>
      <c r="AL40" s="1195"/>
      <c r="AM40" s="1195"/>
      <c r="AN40" s="1196"/>
      <c r="AO40" s="322">
        <v>-613560</v>
      </c>
      <c r="AP40" s="322">
        <v>-153736</v>
      </c>
      <c r="AQ40" s="323">
        <v>-126394</v>
      </c>
      <c r="AR40" s="324">
        <v>21.6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296</v>
      </c>
      <c r="AL41" s="1201"/>
      <c r="AM41" s="1201"/>
      <c r="AN41" s="1202"/>
      <c r="AO41" s="322">
        <v>432565</v>
      </c>
      <c r="AP41" s="322">
        <v>108385</v>
      </c>
      <c r="AQ41" s="323">
        <v>43473</v>
      </c>
      <c r="AR41" s="324">
        <v>149.30000000000001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498</v>
      </c>
      <c r="AN49" s="1189" t="s">
        <v>534</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535</v>
      </c>
      <c r="AO50" s="339" t="s">
        <v>536</v>
      </c>
      <c r="AP50" s="340" t="s">
        <v>537</v>
      </c>
      <c r="AQ50" s="341" t="s">
        <v>538</v>
      </c>
      <c r="AR50" s="342" t="s">
        <v>539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990756</v>
      </c>
      <c r="AN51" s="344">
        <v>234943</v>
      </c>
      <c r="AO51" s="345">
        <v>-32.700000000000003</v>
      </c>
      <c r="AP51" s="346">
        <v>316331</v>
      </c>
      <c r="AQ51" s="347">
        <v>38.6</v>
      </c>
      <c r="AR51" s="348">
        <v>-71.3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305168</v>
      </c>
      <c r="AN52" s="352">
        <v>72366</v>
      </c>
      <c r="AO52" s="353">
        <v>23.8</v>
      </c>
      <c r="AP52" s="354">
        <v>106387</v>
      </c>
      <c r="AQ52" s="355">
        <v>22.8</v>
      </c>
      <c r="AR52" s="356">
        <v>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1750571</v>
      </c>
      <c r="AN53" s="344">
        <v>419600</v>
      </c>
      <c r="AO53" s="345">
        <v>78.599999999999994</v>
      </c>
      <c r="AP53" s="346">
        <v>333013</v>
      </c>
      <c r="AQ53" s="347">
        <v>5.3</v>
      </c>
      <c r="AR53" s="348">
        <v>73.3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493398</v>
      </c>
      <c r="AN54" s="352">
        <v>118264</v>
      </c>
      <c r="AO54" s="353">
        <v>63.4</v>
      </c>
      <c r="AP54" s="354">
        <v>126732</v>
      </c>
      <c r="AQ54" s="355">
        <v>19.100000000000001</v>
      </c>
      <c r="AR54" s="356">
        <v>44.3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1804722</v>
      </c>
      <c r="AN55" s="344">
        <v>439747</v>
      </c>
      <c r="AO55" s="345">
        <v>4.8</v>
      </c>
      <c r="AP55" s="346">
        <v>280458</v>
      </c>
      <c r="AQ55" s="347">
        <v>-15.8</v>
      </c>
      <c r="AR55" s="348">
        <v>20.6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851733</v>
      </c>
      <c r="AN56" s="352">
        <v>207537</v>
      </c>
      <c r="AO56" s="353">
        <v>75.5</v>
      </c>
      <c r="AP56" s="354">
        <v>127286</v>
      </c>
      <c r="AQ56" s="355">
        <v>0.4</v>
      </c>
      <c r="AR56" s="356">
        <v>75.099999999999994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1830081</v>
      </c>
      <c r="AN57" s="344">
        <v>451092</v>
      </c>
      <c r="AO57" s="345">
        <v>2.6</v>
      </c>
      <c r="AP57" s="346">
        <v>291945</v>
      </c>
      <c r="AQ57" s="347">
        <v>4.0999999999999996</v>
      </c>
      <c r="AR57" s="348">
        <v>-1.5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642606</v>
      </c>
      <c r="AN58" s="352">
        <v>158394</v>
      </c>
      <c r="AO58" s="353">
        <v>-23.7</v>
      </c>
      <c r="AP58" s="354">
        <v>127651</v>
      </c>
      <c r="AQ58" s="355">
        <v>0.3</v>
      </c>
      <c r="AR58" s="356">
        <v>-24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848849</v>
      </c>
      <c r="AN59" s="344">
        <v>212691</v>
      </c>
      <c r="AO59" s="345">
        <v>-52.8</v>
      </c>
      <c r="AP59" s="346">
        <v>291173</v>
      </c>
      <c r="AQ59" s="347">
        <v>-0.3</v>
      </c>
      <c r="AR59" s="348">
        <v>-52.5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205344</v>
      </c>
      <c r="AN60" s="352">
        <v>51452</v>
      </c>
      <c r="AO60" s="353">
        <v>-67.5</v>
      </c>
      <c r="AP60" s="354">
        <v>119071</v>
      </c>
      <c r="AQ60" s="355">
        <v>-6.7</v>
      </c>
      <c r="AR60" s="356">
        <v>-60.8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1444996</v>
      </c>
      <c r="AN61" s="359">
        <v>351615</v>
      </c>
      <c r="AO61" s="360">
        <v>0.1</v>
      </c>
      <c r="AP61" s="361">
        <v>302584</v>
      </c>
      <c r="AQ61" s="362">
        <v>6.4</v>
      </c>
      <c r="AR61" s="348">
        <v>-6.3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499650</v>
      </c>
      <c r="AN62" s="352">
        <v>121603</v>
      </c>
      <c r="AO62" s="353">
        <v>14.3</v>
      </c>
      <c r="AP62" s="354">
        <v>121425</v>
      </c>
      <c r="AQ62" s="355">
        <v>7.2</v>
      </c>
      <c r="AR62" s="356">
        <v>7.1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NJnXsqHNEMutboLQBIKzwsnUBABx41+JU+ILdC4F0zVN+E4mR07uP/attP3f+q6QpNnT6Lv149q9lRnFzamEPQ==" saltValue="UxDR4hpJ4Lu2E2wnWSo1p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425781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0vVx9K4fCgo51TGB8APNhXENvabCOL4HOSOduMoTsL+cDt6YxycVxLpnDm0q1Enn3jtpMJtSx777JLuk9QO+w==" saltValue="WWGq+60GK812QkmZboryt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425781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kdlTq8eITjY3l2Z8gyMdmAIu9T8s7ZKwTvtSX4QEX2IfZ2GaqXHmj4ncCDuYDCiyw51FGYIZnOLK7g+vbikAA==" saltValue="et3bxB6/tUXY9+OIKTIR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8515625" style="1" customWidth="1"/>
    <col min="2" max="16" width="14.5703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212" t="s">
        <v>3</v>
      </c>
      <c r="D47" s="1212"/>
      <c r="E47" s="1213"/>
      <c r="F47" s="11">
        <v>13.13</v>
      </c>
      <c r="G47" s="12">
        <v>11.32</v>
      </c>
      <c r="H47" s="12">
        <v>13.51</v>
      </c>
      <c r="I47" s="12">
        <v>11.77</v>
      </c>
      <c r="J47" s="13">
        <v>15.44</v>
      </c>
    </row>
    <row r="48" spans="2:10" ht="57.75" customHeight="1">
      <c r="B48" s="14"/>
      <c r="C48" s="1214" t="s">
        <v>4</v>
      </c>
      <c r="D48" s="1214"/>
      <c r="E48" s="1215"/>
      <c r="F48" s="15">
        <v>14.01</v>
      </c>
      <c r="G48" s="16">
        <v>17.62</v>
      </c>
      <c r="H48" s="16">
        <v>19.22</v>
      </c>
      <c r="I48" s="16">
        <v>20.75</v>
      </c>
      <c r="J48" s="17">
        <v>17.25</v>
      </c>
    </row>
    <row r="49" spans="2:10" ht="57.75" customHeight="1" thickBot="1">
      <c r="B49" s="18"/>
      <c r="C49" s="1216" t="s">
        <v>5</v>
      </c>
      <c r="D49" s="1216"/>
      <c r="E49" s="1217"/>
      <c r="F49" s="19" t="s">
        <v>555</v>
      </c>
      <c r="G49" s="20" t="s">
        <v>556</v>
      </c>
      <c r="H49" s="20">
        <v>4.28</v>
      </c>
      <c r="I49" s="20" t="s">
        <v>557</v>
      </c>
      <c r="J49" s="21" t="s">
        <v>558</v>
      </c>
    </row>
    <row r="50" spans="2:10" ht="13.5" customHeight="1"/>
    <row r="51" spans="2:10" ht="13.5" hidden="1" customHeight="1"/>
    <row r="52" spans="2:10" ht="13.5" hidden="1" customHeight="1"/>
    <row r="53" spans="2:10" ht="13.5" hidden="1" customHeight="1"/>
  </sheetData>
  <sheetProtection algorithmName="SHA-512" hashValue="EIZF9aRyXVVMWPj6IVRKC7vKmf/j2Nnj/q3kUALSdAqBfAvVtkOaZRXN/T6tx/q8+h6anVyYrgRJsi4N6kkitQ==" saltValue="ohhjDPyJQwZPOKNNa8gQ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水戸部伸也</cp:lastModifiedBy>
  <cp:lastPrinted>2019-03-14T06:40:05Z</cp:lastPrinted>
  <dcterms:created xsi:type="dcterms:W3CDTF">2019-02-14T01:07:44Z</dcterms:created>
  <dcterms:modified xsi:type="dcterms:W3CDTF">2019-10-28T01:29:02Z</dcterms:modified>
</cp:coreProperties>
</file>