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Users\masahiro_tanaka\Desktop\R03.09.22_【10.22〆】令和元年度財政状況資料集の作成について(２回目)「振興局地域政策課より」\"/>
    </mc:Choice>
  </mc:AlternateContent>
  <xr:revisionPtr revIDLastSave="0" documentId="13_ncr:1_{61F2BEA6-CADF-4B20-9329-F0B11C20B652}"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BW36" i="10"/>
  <c r="BE36" i="10"/>
  <c r="AM36" i="10"/>
  <c r="C36" i="10"/>
  <c r="BW35" i="10"/>
  <c r="AM35" i="10"/>
  <c r="C35" i="10"/>
  <c r="BW34" i="10"/>
  <c r="CO34" i="10" s="1"/>
  <c r="CO35" i="10" s="1"/>
  <c r="CO36" i="10" s="1"/>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<sst xmlns="http://schemas.openxmlformats.org/spreadsheetml/2006/main" count="1118" uniqueCount="605">
  <si>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</si>
  <si>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</si>
  <si>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</si>
  <si>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</si>
  <si>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</si>
  <si>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</si>
  <si>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</si>
  <si>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</si>
  <si>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</si>
  <si>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</si>
  <si>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</si>
  <si>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</si>
  <si>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</si>
  <si>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</si>
  <si>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</si>
  <si>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</si>
  <si>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</si>
  <si>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</si>
  <si>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</si>
  <si>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</si>
  <si>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</si>
  <si>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</si>
  <si>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</si>
  <si>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</si>
  <si>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</si>
  <si>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</si>
  <si>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</si>
  <si>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</si>
  <si>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</si>
  <si>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</si>
  <si>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</si>
  <si>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</si>
  <si>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</si>
  <si>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</si>
  <si>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</si>
  <si>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</si>
  <si>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</si>
  <si>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</si>
  <si>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</si>
  <si>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</si>
  <si>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</si>
  <si>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</si>
  <si>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</si>
  <si>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</si>
  <si>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</si>
  <si>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</si>
  <si>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</si>
  <si>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</si>
  <si>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</si>
  <si>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</si>
  <si>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</si>
  <si>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</si>
  <si>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</si>
  <si>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</si>
  <si>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</si>
  <si>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</si>
  <si>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</si>
  <si>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</si>
  <si>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</si>
  <si>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</si>
  <si>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</si>
  <si>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</si>
  <si>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</si>
  <si>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</si>
  <si>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</si>
  <si>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</si>
  <si>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</si>
  <si>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</si>
  <si>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</si>
  <si>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</si>
  <si>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</si>
  <si>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</si>
  <si>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</si>
  <si>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</si>
  <si>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</si>
  <si>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</si>
  <si>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</si>
  <si>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</si>
  <si>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</si>
  <si>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</si>
  <si>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</si>
  <si>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</si>
  <si>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</si>
  <si>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</si>
  <si>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</si>
  <si>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</si>
  <si>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</si>
  <si>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</si>
  <si>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</si>
  <si>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</si>
  <si>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</si>
  <si>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</si>
  <si>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</si>
  <si>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</si>
  <si>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</si>
  <si>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</si>
  <si>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</si>
  <si>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</si>
  <si>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</si>
  <si>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</si>
  <si>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</si>
  <si>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</si>
  <si>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</si>
  <si>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</si>
  <si>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</si>
  <si>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</si>
  <si>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</si>
  <si>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</si>
  <si>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</si>
  <si>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</si>
  <si>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</si>
  <si>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</si>
  <si>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</si>
  <si>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</si>
  <si>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</si>
  <si>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</si>
  <si>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</si>
  <si>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</si>
  <si>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</si>
  <si>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</si>
  <si>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</si>
  <si>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</si>
  <si>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</si>
  <si>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</si>
  <si>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</si>
  <si>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</si>
  <si>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</si>
  <si>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</si>
  <si>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</si>
  <si>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</si>
  <si>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</si>
  <si>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</si>
  <si>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</si>
  <si>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</si>
  <si>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</si>
  <si>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</si>
  <si>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</si>
  <si>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</si>
  <si>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</si>
  <si>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</si>
  <si>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</si>
  <si>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</si>
  <si>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</si>
  <si>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</si>
  <si>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</si>
  <si>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</si>
  <si>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</si>
  <si>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</si>
  <si>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</si>
  <si>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</si>
  <si>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</si>
  <si>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</si>
  <si>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</si>
  <si>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</si>
  <si>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</si>
  <si>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</si>
  <si>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</si>
  <si>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</si>
  <si>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</si>
  <si>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</si>
  <si>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</si>
  <si>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</si>
  <si>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</si>
  <si>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</si>
  <si>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</si>
  <si>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</si>
  <si>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</si>
  <si>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</si>
  <si>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</si>
  <si>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</si>
  <si>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</si>
  <si>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</si>
  <si>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</si>
  <si>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</si>
  <si>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</si>
  <si>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</si>
  <si>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</si>
  <si>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</si>
  <si>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</si>
  <si>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</si>
  <si>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</si>
  <si>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</si>
  <si>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</si>
  <si>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</si>
  <si>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</si>
  <si>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</si>
  <si>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</si>
  <si>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</si>
  <si>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</si>
  <si>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</si>
  <si>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</si>
  <si>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</si>
  <si>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</si>
  <si>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</si>
  <si>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</si>
  <si>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</si>
  <si>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</si>
  <si>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</si>
  <si>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</si>
  <si>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</si>
  <si>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</si>
  <si>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</si>
  <si>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</si>
  <si>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</si>
  <si>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</si>
  <si>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</si>
  <si>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</si>
  <si>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</si>
  <si>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</si>
  <si>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</si>
  <si>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</si>
  <si>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</si>
  <si>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北海道豊富町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</si>
  <si>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</si>
  <si>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</si>
  <si>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</si>
  <si>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</si>
  <si>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</si>
  <si>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</si>
  <si>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</si>
  <si>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</si>
  <si>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</si>
  <si>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</si>
  <si>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</si>
  <si>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</si>
  <si>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</si>
  <si>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</si>
  <si>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</si>
  <si>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</si>
  <si>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</si>
  <si>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</si>
  <si>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</si>
  <si>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</si>
  <si>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</si>
  <si>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</si>
  <si>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</si>
  <si>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</si>
  <si>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</si>
  <si>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</si>
  <si>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</si>
  <si>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</si>
  <si>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</si>
  <si>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</si>
  <si>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</si>
  <si>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</si>
  <si>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</si>
  <si>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</si>
  <si>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</si>
  <si>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</si>
  <si>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</si>
  <si>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</si>
  <si>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</si>
  <si>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</si>
  <si>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</si>
  <si>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</si>
  <si>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</si>
  <si>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</si>
  <si>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</si>
  <si>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</si>
  <si>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</si>
  <si>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</si>
  <si>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</si>
  <si>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</si>
  <si>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</si>
  <si>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</si>
  <si>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</si>
  <si>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</si>
  <si>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</si>
  <si>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</si>
  <si>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</si>
  <si>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</si>
  <si>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</si>
  <si>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</si>
  <si>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</si>
  <si>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</si>
  <si>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</si>
  <si>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</si>
  <si>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</si>
  <si>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</si>
  <si>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</si>
  <si>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</si>
  <si>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</si>
  <si>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</si>
  <si>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</si>
  <si>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</si>
  <si>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</si>
  <si>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</si>
  <si>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</si>
  <si>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</si>
  <si>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</si>
  <si>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</si>
  <si>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</si>
  <si>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</si>
  <si>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</si>
  <si>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</si>
  <si>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</si>
  <si>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</si>
  <si>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</si>
  <si>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</si>
  <si>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</si>
  <si>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</si>
  <si>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</si>
  <si>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</si>
  <si>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</si>
  <si>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</si>
  <si>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</si>
  <si>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</si>
  <si>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</si>
  <si>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</si>
  <si>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</si>
  <si>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</si>
  <si>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</si>
  <si>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</si>
  <si>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</si>
  <si>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</si>
  <si>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</si>
  <si>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</si>
  <si>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</si>
  <si>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</si>
  <si>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</si>
  <si>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</si>
  <si>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</si>
  <si>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</si>
  <si>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</si>
  <si>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</si>
  <si>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</si>
  <si>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</si>
  <si>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</si>
  <si>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</si>
  <si>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</si>
  <si>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</si>
  <si>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</si>
  <si>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</si>
  <si>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ガス</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</si>
  <si>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</si>
  <si>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</si>
  <si>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</si>
  <si>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</si>
  <si>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</si>
  <si>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</si>
  <si>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</si>
  <si>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</si>
  <si>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</si>
  <si>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</si>
  <si>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</si>
  <si>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</si>
  <si>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</si>
  <si>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</si>
  <si>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</si>
  <si>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</si>
  <si>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</si>
  <si>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</si>
  <si>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</si>
  <si>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</si>
  <si>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</si>
  <si>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</si>
  <si>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</si>
  <si>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</si>
  <si>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</si>
  <si>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</si>
  <si>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</si>
  <si>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</si>
  <si>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</si>
  <si>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</si>
  <si>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</si>
  <si>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北海道豊富町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</si>
  <si>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</si>
  <si>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</si>
  <si>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</si>
  <si>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</si>
  <si>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</si>
  <si>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</si>
  <si>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</si>
  <si>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</si>
  <si>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</si>
  <si>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</si>
  <si>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</si>
  <si>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</si>
  <si>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</si>
  <si>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</si>
  <si>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</si>
  <si>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</si>
  <si>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</si>
  <si>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</si>
  <si>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</si>
  <si>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</si>
  <si>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</si>
  <si>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</si>
  <si>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</si>
  <si>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</si>
  <si>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</si>
  <si>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</si>
  <si>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</si>
  <si>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</si>
  <si>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</si>
  <si>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</si>
  <si>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</si>
  <si>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</si>
  <si>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</si>
  <si>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</si>
  <si>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</si>
  <si>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豊富町国民健康保険診療所直診勘定特別会計</t>
    <phoneticPr fontId="5"/>
  </si>
  <si>
    <t>介護保険事業特別会計</t>
    <phoneticPr fontId="5"/>
  </si>
  <si>
    <t>後期高齢者医療事業特別会計</t>
    <phoneticPr fontId="5"/>
  </si>
  <si>
    <t>豊富町介護サービス事業特別会計</t>
    <phoneticPr fontId="5"/>
  </si>
  <si>
    <t>豊富町ガス事業会計</t>
    <phoneticPr fontId="5"/>
  </si>
  <si>
    <t>法適用企業</t>
    <phoneticPr fontId="5"/>
  </si>
  <si>
    <t>豊富町簡易水道事業特別会計</t>
    <phoneticPr fontId="5"/>
  </si>
  <si>
    <t>法非適用企業</t>
    <phoneticPr fontId="5"/>
  </si>
  <si>
    <t>豊富町下水道事業特別会計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</si>
  <si>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</si>
  <si>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</si>
  <si>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</si>
  <si>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</si>
  <si>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</si>
  <si>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</si>
  <si>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</si>
  <si>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</si>
  <si>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</si>
  <si>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</si>
  <si>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</si>
  <si>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</si>
  <si>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</si>
  <si>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</si>
  <si>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</si>
  <si>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</si>
  <si>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</si>
  <si>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</si>
  <si>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</si>
  <si>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</si>
  <si>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</si>
  <si>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</si>
  <si>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</si>
  <si>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</si>
  <si>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</si>
  <si>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</si>
  <si>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</si>
  <si>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</si>
  <si>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</si>
  <si>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</si>
  <si>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</si>
  <si>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</si>
  <si>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</si>
  <si>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</si>
  <si>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</si>
  <si>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</si>
  <si>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</si>
  <si>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</si>
  <si>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</si>
  <si>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</si>
  <si>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</si>
  <si>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</si>
  <si>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</si>
  <si>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</si>
  <si>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</si>
  <si>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</si>
  <si>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</si>
  <si>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</si>
  <si>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</si>
  <si>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</si>
  <si>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</si>
  <si>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</si>
  <si>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</si>
  <si>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</si>
  <si>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</si>
  <si>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</si>
  <si>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</si>
  <si>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</si>
  <si>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豊富町下水道事業特別会計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</si>
  <si>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</si>
  <si>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</si>
  <si>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豊富町国民健康保険診療所直診勘定特別会計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</si>
  <si>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</si>
  <si>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豊富町簡易水道事業特別会計</t>
    <phoneticPr fontId="5"/>
  </si>
  <si>
    <t>(Ｆ)</t>
    <phoneticPr fontId="5"/>
  </si>
  <si>
    <t>豊富町介護サービス事業特別会計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</si>
  <si>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</si>
  <si>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</si>
  <si>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</si>
  <si>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</si>
  <si>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</si>
  <si>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</si>
  <si>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</si>
  <si>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</si>
  <si>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</si>
  <si>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</si>
  <si>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</si>
  <si>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</si>
  <si>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</si>
  <si>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</si>
  <si>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</si>
  <si>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</si>
  <si>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</si>
  <si>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</si>
  <si>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</si>
  <si>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</si>
  <si>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</si>
  <si>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</si>
  <si>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</si>
  <si>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</si>
  <si>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</si>
  <si>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</si>
  <si>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</si>
  <si>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</si>
  <si>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</si>
  <si>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</si>
  <si>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</si>
  <si>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</si>
  <si>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</si>
  <si>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</si>
  <si>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</si>
  <si>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</si>
  <si>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</si>
  <si>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</si>
  <si>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</si>
  <si>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</si>
  <si>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</si>
  <si>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</si>
  <si>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</si>
  <si>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</si>
  <si>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</si>
  <si>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</si>
  <si>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</si>
  <si>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</si>
  <si>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</si>
  <si>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</si>
  <si>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</si>
  <si>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</si>
  <si>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</si>
  <si>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</si>
  <si>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</si>
  <si>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</si>
  <si>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</si>
  <si>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</si>
  <si>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</si>
  <si>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</si>
  <si>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</si>
  <si>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</si>
  <si>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</si>
  <si>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</si>
  <si>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</si>
  <si>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</si>
  <si>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</si>
  <si>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</si>
  <si>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</si>
  <si>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</si>
  <si>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</si>
  <si>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</si>
  <si>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</si>
  <si>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</si>
  <si>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</si>
  <si>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</si>
  <si>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</si>
  <si>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</si>
  <si>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</si>
  <si>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</si>
  <si>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</si>
  <si>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</si>
  <si>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</si>
  <si>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</si>
  <si>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1.11</t>
  </si>
  <si>
    <t>▲ 1.10</t>
  </si>
  <si>
    <t>一般会計</t>
  </si>
  <si>
    <t>豊富町国民健康保険診療所直診勘定特別会計</t>
  </si>
  <si>
    <t>国民健康保険事業特別会計</t>
  </si>
  <si>
    <t>豊富町簡易水道事業特別会計</t>
  </si>
  <si>
    <t>介護保険事業特別会計</t>
  </si>
  <si>
    <t>豊富町ガス事業会計</t>
  </si>
  <si>
    <t>豊富町下水道事業特別会計</t>
  </si>
  <si>
    <t>豊富町介護サービス事業特別会計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</si>
  <si>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</si>
  <si>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</si>
  <si>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</si>
  <si>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</si>
  <si>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</si>
  <si>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</si>
  <si>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</si>
  <si>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</si>
  <si>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</si>
  <si>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豊富牛乳公社</t>
    <rPh sb="0" eb="2">
      <t>トヨトミ</t>
    </rPh>
    <rPh sb="2" eb="4">
      <t>ギュウニュウ</t>
    </rPh>
    <rPh sb="4" eb="6">
      <t>コウシャ</t>
    </rPh>
    <phoneticPr fontId="2"/>
  </si>
  <si>
    <t>豊富町振興公社</t>
    <rPh sb="0" eb="3">
      <t>トヨトミチョウ</t>
    </rPh>
    <rPh sb="3" eb="5">
      <t>シンコウ</t>
    </rPh>
    <rPh sb="5" eb="7">
      <t>コウシャ</t>
    </rPh>
    <phoneticPr fontId="2"/>
  </si>
  <si>
    <t>㈱サロベツカントリークラブ</t>
    <phoneticPr fontId="2"/>
  </si>
  <si>
    <t>-</t>
    <phoneticPr fontId="2"/>
  </si>
  <si>
    <t>稚内地区消防事務組合</t>
    <rPh sb="0" eb="2">
      <t>ワッカナイ</t>
    </rPh>
    <rPh sb="2" eb="4">
      <t>チク</t>
    </rPh>
    <rPh sb="4" eb="6">
      <t>ショウボウ</t>
    </rPh>
    <rPh sb="6" eb="8">
      <t>ジム</t>
    </rPh>
    <rPh sb="8" eb="10">
      <t>クミアイ</t>
    </rPh>
    <phoneticPr fontId="2"/>
  </si>
  <si>
    <t>西天北五町衛生施設組合</t>
    <rPh sb="0" eb="1">
      <t>ニシ</t>
    </rPh>
    <rPh sb="1" eb="3">
      <t>テンポク</t>
    </rPh>
    <rPh sb="3" eb="5">
      <t>ゴチョウ</t>
    </rPh>
    <rPh sb="5" eb="7">
      <t>エイセイ</t>
    </rPh>
    <rPh sb="7" eb="9">
      <t>シセツ</t>
    </rPh>
    <rPh sb="9" eb="11">
      <t>クミアイ</t>
    </rPh>
    <phoneticPr fontId="2"/>
  </si>
  <si>
    <t>-</t>
    <phoneticPr fontId="2"/>
  </si>
  <si>
    <t>豊富町ふるさと応援基金</t>
    <rPh sb="0" eb="3">
      <t>トヨトミチョウ</t>
    </rPh>
    <rPh sb="7" eb="9">
      <t>オウエン</t>
    </rPh>
    <rPh sb="9" eb="11">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</si>
  <si>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</si>
  <si>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</si>
  <si>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教育振興基金</t>
    <rPh sb="0" eb="2">
      <t>キョウイク</t>
    </rPh>
    <rPh sb="2" eb="4">
      <t>シンコウ</t>
    </rPh>
    <rPh sb="4" eb="6">
      <t>キキン</t>
    </rPh>
    <phoneticPr fontId="2"/>
  </si>
  <si>
    <t>豊富町医療機器等整備基金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</si>
  <si>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</si>
  <si>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</si>
  <si>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</si>
  <si>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</si>
  <si>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</si>
  <si>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</si>
  <si>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</si>
  <si>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</si>
  <si>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</si>
  <si>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</si>
  <si>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</si>
  <si>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水準となっている。本町では、財政の健全化を図るため、平成17年度より地方債の発行を伴う普通建設事業の段階的縮減を図ってきており、一般会計等に係る地方債の現在高は減少傾向にあるとともに、充当可能基金の計画的な積み増しを行い、将来負担比率の減少に努めているところである。また、大型事業の平準化などにより公債費の適正化に取り組むことで実質公債費比率の減少にも努める。</t>
    <phoneticPr fontId="2"/>
  </si>
  <si>
    <t>実質公債費比率</t>
    <phoneticPr fontId="5"/>
  </si>
  <si>
    <t>　本町では、財政の健全化を目的に平成17年度より地方債発行を伴う普通建設事業の段階的縮減を図ってきているため、将来負担比率は減少傾向である。今後も公共施設等総合管理計画に基づき老朽施設の集約化・複合化や除却を推進するとともに、新規地方債発行を単年度の地方債償還額以下に抑制し、将来負担比率及び有形固定資産減価償却率の改善に努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</si>
</sst>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C84F1A4-D938-41A7-989F-B1EC28D3FA5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8219-4D3B-A275-35D3170EE8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439747</c:v>
                </c:pt>
                <c:pt idx="1">
                  <c:v>451092</c:v>
                </c:pt>
                <c:pt idx="2">
                  <c:v>212691</c:v>
                </c:pt>
                <c:pt idx="3">
                  <c:v>145422</c:v>
                </c:pt>
                <c:pt idx="4">
                  <c:v>160712</c:v>
                </c:pt>
              </c:numCache>
            </c:numRef>
          </c:val>
          <c:smooth val="0"/>
          <c:extLst>
            <c:ext xmlns:c16="http://schemas.microsoft.com/office/drawing/2014/chart" uri="{C3380CC4-5D6E-409C-BE32-E72D297353CC}">
              <c16:uniqueId val="{00000001-8219-4D3B-A275-35D3170EE8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19.22</c:v>
                </c:pt>
                <c:pt idx="1">
                  <c:v>20.75</c:v>
                </c:pt>
                <c:pt idx="2">
                  <c:v>17.25</c:v>
                </c:pt>
                <c:pt idx="3">
                  <c:v>18.23</c:v>
                </c:pt>
                <c:pt idx="4">
                  <c:v>20.100000000000001</c:v>
                </c:pt>
              </c:numCache>
            </c:numRef>
          </c:val>
          <c:extLst>
            <c:ext xmlns:c16="http://schemas.microsoft.com/office/drawing/2014/chart" uri="{C3380CC4-5D6E-409C-BE32-E72D297353CC}">
              <c16:uniqueId val="{00000000-FAFF-4CD9-B6FB-BB88085AB1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13.51</c:v>
                </c:pt>
                <c:pt idx="1">
                  <c:v>11.77</c:v>
                </c:pt>
                <c:pt idx="2">
                  <c:v>15.44</c:v>
                </c:pt>
                <c:pt idx="3">
                  <c:v>15.99</c:v>
                </c:pt>
                <c:pt idx="4">
                  <c:v>16.149999999999999</c:v>
                </c:pt>
              </c:numCache>
            </c:numRef>
          </c:val>
          <c:extLst>
            <c:ext xmlns:c16="http://schemas.microsoft.com/office/drawing/2014/chart" uri="{C3380CC4-5D6E-409C-BE32-E72D297353CC}">
              <c16:uniqueId val="{00000001-FAFF-4CD9-B6FB-BB88085AB1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4.28</c:v>
                </c:pt>
                <c:pt idx="1">
                  <c:v>-1.1100000000000001</c:v>
                </c:pt>
                <c:pt idx="2">
                  <c:v>-1.1000000000000001</c:v>
                </c:pt>
                <c:pt idx="3">
                  <c:v>0.3</c:v>
                </c:pt>
                <c:pt idx="4">
                  <c:v>1.78</c:v>
                </c:pt>
              </c:numCache>
            </c:numRef>
          </c:val>
          <c:smooth val="0"/>
          <c:extLst>
            <c:ext xmlns:c16="http://schemas.microsoft.com/office/drawing/2014/chart" uri="{C3380CC4-5D6E-409C-BE32-E72D297353CC}">
              <c16:uniqueId val="{00000002-FAFF-4CD9-B6FB-BB88085AB1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4.72</c:v>
                </c:pt>
                <c:pt idx="2">
                  <c:v>#N/A</c:v>
                </c:pt>
                <c:pt idx="3">
                  <c:v>4.59</c:v>
                </c:pt>
                <c:pt idx="4">
                  <c:v>#N/A</c:v>
                </c:pt>
                <c:pt idx="5">
                  <c:v>4.5199999999999996</c:v>
                </c:pt>
                <c:pt idx="6">
                  <c:v>#N/A</c:v>
                </c:pt>
                <c:pt idx="7">
                  <c:v>7.0000000000000007E-2</c:v>
                </c:pt>
                <c:pt idx="8">
                  <c:v>#N/A</c:v>
                </c:pt>
                <c:pt idx="9">
                  <c:v>7.0000000000000007E-2</c:v>
                </c:pt>
              </c:numCache>
            </c:numRef>
          </c:val>
          <c:extLst>
            <c:ext xmlns:c16="http://schemas.microsoft.com/office/drawing/2014/chart" uri="{C3380CC4-5D6E-409C-BE32-E72D297353CC}">
              <c16:uniqueId val="{00000000-8654-4CC7-8DD3-9EB9EAEB4B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54-4CC7-8DD3-9EB9EAEB4B98}"/>
            </c:ext>
          </c:extLst>
        </c:ser>
        <c:ser>
          <c:idx val="2"/>
          <c:order val="2"/>
          <c:tx>
            <c:strRef>
              <c:f>データシート!$A$29</c:f>
              <c:strCache>
                <c:ptCount val="1"/>
                <c:pt idx="0">
                  <c:v>豊富町介護サービス事業特別会計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0.06</c:v>
                </c:pt>
                <c:pt idx="4">
                  <c:v>#N/A</c:v>
                </c:pt>
                <c:pt idx="5">
                  <c:v>7.0000000000000007E-2</c:v>
                </c:pt>
                <c:pt idx="6">
                  <c:v>#N/A</c:v>
                </c:pt>
                <c:pt idx="7">
                  <c:v>0.08</c:v>
                </c:pt>
                <c:pt idx="8">
                  <c:v>#N/A</c:v>
                </c:pt>
                <c:pt idx="9">
                  <c:v>0.12</c:v>
                </c:pt>
              </c:numCache>
            </c:numRef>
          </c:val>
          <c:extLst>
            <c:ext xmlns:c16="http://schemas.microsoft.com/office/drawing/2014/chart" uri="{C3380CC4-5D6E-409C-BE32-E72D297353CC}">
              <c16:uniqueId val="{00000002-8654-4CC7-8DD3-9EB9EAEB4B98}"/>
            </c:ext>
          </c:extLst>
        </c:ser>
        <c:ser>
          <c:idx val="3"/>
          <c:order val="3"/>
          <c:tx>
            <c:strRef>
              <c:f>データシート!$A$30</c:f>
              <c:strCache>
                <c:ptCount val="1"/>
                <c:pt idx="0">
                  <c:v>豊富町下水道事業特別会計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0.4</c:v>
                </c:pt>
                <c:pt idx="2">
                  <c:v>#N/A</c:v>
                </c:pt>
                <c:pt idx="3">
                  <c:v>0.32</c:v>
                </c:pt>
                <c:pt idx="4">
                  <c:v>#N/A</c:v>
                </c:pt>
                <c:pt idx="5">
                  <c:v>0.28999999999999998</c:v>
                </c:pt>
                <c:pt idx="6">
                  <c:v>#N/A</c:v>
                </c:pt>
                <c:pt idx="7">
                  <c:v>0.23</c:v>
                </c:pt>
                <c:pt idx="8">
                  <c:v>#N/A</c:v>
                </c:pt>
                <c:pt idx="9">
                  <c:v>0.31</c:v>
                </c:pt>
              </c:numCache>
            </c:numRef>
          </c:val>
          <c:extLst>
            <c:ext xmlns:c16="http://schemas.microsoft.com/office/drawing/2014/chart" uri="{C3380CC4-5D6E-409C-BE32-E72D297353CC}">
              <c16:uniqueId val="{00000003-8654-4CC7-8DD3-9EB9EAEB4B98}"/>
            </c:ext>
          </c:extLst>
        </c:ser>
        <c:ser>
          <c:idx val="4"/>
          <c:order val="4"/>
          <c:tx>
            <c:strRef>
              <c:f>データシート!$A$31</c:f>
              <c:strCache>
                <c:ptCount val="1"/>
                <c:pt idx="0">
                  <c:v>豊富町ガス事業会計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#N/A</c:v>
                </c:pt>
                <c:pt idx="5">
                  <c:v>0.12</c:v>
                </c:pt>
                <c:pt idx="6">
                  <c:v>#N/A</c:v>
                </c:pt>
                <c:pt idx="7">
                  <c:v>0.44</c:v>
                </c:pt>
                <c:pt idx="8">
                  <c:v>#N/A</c:v>
                </c:pt>
                <c:pt idx="9">
                  <c:v>0.68</c:v>
                </c:pt>
              </c:numCache>
            </c:numRef>
          </c:val>
          <c:extLst>
            <c:ext xmlns:c16="http://schemas.microsoft.com/office/drawing/2014/chart" uri="{C3380CC4-5D6E-409C-BE32-E72D297353CC}">
              <c16:uniqueId val="{00000004-8654-4CC7-8DD3-9EB9EAEB4B9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1.1499999999999999</c:v>
                </c:pt>
                <c:pt idx="2">
                  <c:v>#N/A</c:v>
                </c:pt>
                <c:pt idx="3">
                  <c:v>1.1499999999999999</c:v>
                </c:pt>
                <c:pt idx="4">
                  <c:v>#N/A</c:v>
                </c:pt>
                <c:pt idx="5">
                  <c:v>1.56</c:v>
                </c:pt>
                <c:pt idx="6">
                  <c:v>#N/A</c:v>
                </c:pt>
                <c:pt idx="7">
                  <c:v>1.3</c:v>
                </c:pt>
                <c:pt idx="8">
                  <c:v>#N/A</c:v>
                </c:pt>
                <c:pt idx="9">
                  <c:v>0.79</c:v>
                </c:pt>
              </c:numCache>
            </c:numRef>
          </c:val>
          <c:extLst>
            <c:ext xmlns:c16="http://schemas.microsoft.com/office/drawing/2014/chart" uri="{C3380CC4-5D6E-409C-BE32-E72D297353CC}">
              <c16:uniqueId val="{00000005-8654-4CC7-8DD3-9EB9EAEB4B98}"/>
            </c:ext>
          </c:extLst>
        </c:ser>
        <c:ser>
          <c:idx val="6"/>
          <c:order val="6"/>
          <c:tx>
            <c:strRef>
              <c:f>データシート!$A$33</c:f>
              <c:strCache>
                <c:ptCount val="1"/>
                <c:pt idx="0">
                  <c:v>豊富町簡易水道事業特別会計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0.25</c:v>
                </c:pt>
                <c:pt idx="2">
                  <c:v>#N/A</c:v>
                </c:pt>
                <c:pt idx="3">
                  <c:v>0.53</c:v>
                </c:pt>
                <c:pt idx="4">
                  <c:v>#N/A</c:v>
                </c:pt>
                <c:pt idx="5">
                  <c:v>0.91</c:v>
                </c:pt>
                <c:pt idx="6">
                  <c:v>#N/A</c:v>
                </c:pt>
                <c:pt idx="7">
                  <c:v>0.8</c:v>
                </c:pt>
                <c:pt idx="8">
                  <c:v>#N/A</c:v>
                </c:pt>
                <c:pt idx="9">
                  <c:v>0.8</c:v>
                </c:pt>
              </c:numCache>
            </c:numRef>
          </c:val>
          <c:extLst>
            <c:ext xmlns:c16="http://schemas.microsoft.com/office/drawing/2014/chart" uri="{C3380CC4-5D6E-409C-BE32-E72D297353CC}">
              <c16:uniqueId val="{00000006-8654-4CC7-8DD3-9EB9EAEB4B9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1.38</c:v>
                </c:pt>
                <c:pt idx="2">
                  <c:v>#N/A</c:v>
                </c:pt>
                <c:pt idx="3">
                  <c:v>3.19</c:v>
                </c:pt>
                <c:pt idx="4">
                  <c:v>#N/A</c:v>
                </c:pt>
                <c:pt idx="5">
                  <c:v>1.5</c:v>
                </c:pt>
                <c:pt idx="6">
                  <c:v>#N/A</c:v>
                </c:pt>
                <c:pt idx="7">
                  <c:v>1.18</c:v>
                </c:pt>
                <c:pt idx="8">
                  <c:v>#N/A</c:v>
                </c:pt>
                <c:pt idx="9">
                  <c:v>1.1499999999999999</c:v>
                </c:pt>
              </c:numCache>
            </c:numRef>
          </c:val>
          <c:extLst>
            <c:ext xmlns:c16="http://schemas.microsoft.com/office/drawing/2014/chart" uri="{C3380CC4-5D6E-409C-BE32-E72D297353CC}">
              <c16:uniqueId val="{00000007-8654-4CC7-8DD3-9EB9EAEB4B98}"/>
            </c:ext>
          </c:extLst>
        </c:ser>
        <c:ser>
          <c:idx val="8"/>
          <c:order val="8"/>
          <c:tx>
            <c:strRef>
              <c:f>データシート!$A$35</c:f>
              <c:strCache>
                <c:ptCount val="1"/>
                <c:pt idx="0">
                  <c:v>豊富町国民健康保険診療所直診勘定特別会計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3.45</c:v>
                </c:pt>
                <c:pt idx="8">
                  <c:v>#N/A</c:v>
                </c:pt>
                <c:pt idx="9">
                  <c:v>2.41</c:v>
                </c:pt>
              </c:numCache>
            </c:numRef>
          </c:val>
          <c:extLst>
            <c:ext xmlns:c16="http://schemas.microsoft.com/office/drawing/2014/chart" uri="{C3380CC4-5D6E-409C-BE32-E72D297353CC}">
              <c16:uniqueId val="{00000008-8654-4CC7-8DD3-9EB9EAEB4B9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18.79</c:v>
                </c:pt>
                <c:pt idx="2">
                  <c:v>#N/A</c:v>
                </c:pt>
                <c:pt idx="3">
                  <c:v>20.46</c:v>
                </c:pt>
                <c:pt idx="4">
                  <c:v>#N/A</c:v>
                </c:pt>
                <c:pt idx="5">
                  <c:v>17.18</c:v>
                </c:pt>
                <c:pt idx="6">
                  <c:v>#N/A</c:v>
                </c:pt>
                <c:pt idx="7">
                  <c:v>18.22</c:v>
                </c:pt>
                <c:pt idx="8">
                  <c:v>#N/A</c:v>
                </c:pt>
                <c:pt idx="9">
                  <c:v>20.09</c:v>
                </c:pt>
              </c:numCache>
            </c:numRef>
          </c:val>
          <c:extLst>
            <c:ext xmlns:c16="http://schemas.microsoft.com/office/drawing/2014/chart" uri="{C3380CC4-5D6E-409C-BE32-E72D297353CC}">
              <c16:uniqueId val="{00000009-8654-4CC7-8DD3-9EB9EAEB4B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745</c:v>
                </c:pt>
                <c:pt idx="5">
                  <c:v>741</c:v>
                </c:pt>
                <c:pt idx="8">
                  <c:v>660</c:v>
                </c:pt>
                <c:pt idx="11">
                  <c:v>598</c:v>
                </c:pt>
                <c:pt idx="14">
                  <c:v>590</c:v>
                </c:pt>
              </c:numCache>
            </c:numRef>
          </c:val>
          <c:extLst>
            <c:ext xmlns:c16="http://schemas.microsoft.com/office/drawing/2014/chart" uri="{C3380CC4-5D6E-409C-BE32-E72D297353CC}">
              <c16:uniqueId val="{00000000-B776-424B-B8A1-31E1BFF8C0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76-424B-B8A1-31E1BFF8C0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c:v>
                </c:pt>
                <c:pt idx="3">
                  <c:v>14</c:v>
                </c:pt>
                <c:pt idx="6">
                  <c:v>16</c:v>
                </c:pt>
                <c:pt idx="9">
                  <c:v>17</c:v>
                </c:pt>
                <c:pt idx="12">
                  <c:v>16</c:v>
                </c:pt>
              </c:numCache>
            </c:numRef>
          </c:val>
          <c:extLst>
            <c:ext xmlns:c16="http://schemas.microsoft.com/office/drawing/2014/chart" uri="{C3380CC4-5D6E-409C-BE32-E72D297353CC}">
              <c16:uniqueId val="{00000002-B776-424B-B8A1-31E1BFF8C0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71</c:v>
                </c:pt>
                <c:pt idx="3">
                  <c:v>61</c:v>
                </c:pt>
                <c:pt idx="6">
                  <c:v>28</c:v>
                </c:pt>
                <c:pt idx="9">
                  <c:v>0</c:v>
                </c:pt>
                <c:pt idx="12">
                  <c:v>0</c:v>
                </c:pt>
              </c:numCache>
            </c:numRef>
          </c:val>
          <c:extLst>
            <c:ext xmlns:c16="http://schemas.microsoft.com/office/drawing/2014/chart" uri="{C3380CC4-5D6E-409C-BE32-E72D297353CC}">
              <c16:uniqueId val="{00000003-B776-424B-B8A1-31E1BFF8C0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159</c:v>
                </c:pt>
                <c:pt idx="3">
                  <c:v>162</c:v>
                </c:pt>
                <c:pt idx="6">
                  <c:v>147</c:v>
                </c:pt>
                <c:pt idx="9">
                  <c:v>144</c:v>
                </c:pt>
                <c:pt idx="12">
                  <c:v>138</c:v>
                </c:pt>
              </c:numCache>
            </c:numRef>
          </c:val>
          <c:extLst>
            <c:ext xmlns:c16="http://schemas.microsoft.com/office/drawing/2014/chart" uri="{C3380CC4-5D6E-409C-BE32-E72D297353CC}">
              <c16:uniqueId val="{00000004-B776-424B-B8A1-31E1BFF8C0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76-424B-B8A1-31E1BFF8C0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76-424B-B8A1-31E1BFF8C0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836</c:v>
                </c:pt>
                <c:pt idx="3">
                  <c:v>886</c:v>
                </c:pt>
                <c:pt idx="6">
                  <c:v>902</c:v>
                </c:pt>
                <c:pt idx="9">
                  <c:v>839</c:v>
                </c:pt>
                <c:pt idx="12">
                  <c:v>833</c:v>
                </c:pt>
              </c:numCache>
            </c:numRef>
          </c:val>
          <c:extLst>
            <c:ext xmlns:c16="http://schemas.microsoft.com/office/drawing/2014/chart" uri="{C3380CC4-5D6E-409C-BE32-E72D297353CC}">
              <c16:uniqueId val="{00000007-B776-424B-B8A1-31E1BFF8C0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338</c:v>
                </c:pt>
                <c:pt idx="2">
                  <c:v>#N/A</c:v>
                </c:pt>
                <c:pt idx="3">
                  <c:v>#N/A</c:v>
                </c:pt>
                <c:pt idx="4">
                  <c:v>382</c:v>
                </c:pt>
                <c:pt idx="5">
                  <c:v>#N/A</c:v>
                </c:pt>
                <c:pt idx="6">
                  <c:v>#N/A</c:v>
                </c:pt>
                <c:pt idx="7">
                  <c:v>433</c:v>
                </c:pt>
                <c:pt idx="8">
                  <c:v>#N/A</c:v>
                </c:pt>
                <c:pt idx="9">
                  <c:v>#N/A</c:v>
                </c:pt>
                <c:pt idx="10">
                  <c:v>402</c:v>
                </c:pt>
                <c:pt idx="11">
                  <c:v>#N/A</c:v>
                </c:pt>
                <c:pt idx="12">
                  <c:v>#N/A</c:v>
                </c:pt>
                <c:pt idx="13">
                  <c:v>397</c:v>
                </c:pt>
                <c:pt idx="14">
                  <c:v>#N/A</c:v>
                </c:pt>
              </c:numCache>
            </c:numRef>
          </c:val>
          <c:smooth val="0"/>
          <c:extLst>
            <c:ext xmlns:c16="http://schemas.microsoft.com/office/drawing/2014/chart" uri="{C3380CC4-5D6E-409C-BE32-E72D297353CC}">
              <c16:uniqueId val="{00000008-B776-424B-B8A1-31E1BFF8C0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5370</c:v>
                </c:pt>
                <c:pt idx="5">
                  <c:v>5239</c:v>
                </c:pt>
                <c:pt idx="8">
                  <c:v>4989</c:v>
                </c:pt>
                <c:pt idx="11">
                  <c:v>4837</c:v>
                </c:pt>
                <c:pt idx="14">
                  <c:v>4648</c:v>
                </c:pt>
              </c:numCache>
            </c:numRef>
          </c:val>
          <c:extLst>
            <c:ext xmlns:c16="http://schemas.microsoft.com/office/drawing/2014/chart" uri="{C3380CC4-5D6E-409C-BE32-E72D297353CC}">
              <c16:uniqueId val="{00000000-3494-4100-927B-6297EF312D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1048</c:v>
                </c:pt>
                <c:pt idx="5">
                  <c:v>959</c:v>
                </c:pt>
                <c:pt idx="8">
                  <c:v>852</c:v>
                </c:pt>
                <c:pt idx="11">
                  <c:v>744</c:v>
                </c:pt>
                <c:pt idx="14">
                  <c:v>662</c:v>
                </c:pt>
              </c:numCache>
            </c:numRef>
          </c:val>
          <c:extLst>
            <c:ext xmlns:c16="http://schemas.microsoft.com/office/drawing/2014/chart" uri="{C3380CC4-5D6E-409C-BE32-E72D297353CC}">
              <c16:uniqueId val="{00000001-3494-4100-927B-6297EF312D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2528</c:v>
                </c:pt>
                <c:pt idx="5">
                  <c:v>2320</c:v>
                </c:pt>
                <c:pt idx="8">
                  <c:v>2646</c:v>
                </c:pt>
                <c:pt idx="11">
                  <c:v>2991</c:v>
                </c:pt>
                <c:pt idx="14">
                  <c:v>3118</c:v>
                </c:pt>
              </c:numCache>
            </c:numRef>
          </c:val>
          <c:extLst>
            <c:ext xmlns:c16="http://schemas.microsoft.com/office/drawing/2014/chart" uri="{C3380CC4-5D6E-409C-BE32-E72D297353CC}">
              <c16:uniqueId val="{00000002-3494-4100-927B-6297EF312D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94-4100-927B-6297EF312D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94-4100-927B-6297EF312D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94-4100-927B-6297EF312D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612</c:v>
                </c:pt>
                <c:pt idx="3">
                  <c:v>547</c:v>
                </c:pt>
                <c:pt idx="6">
                  <c:v>451</c:v>
                </c:pt>
                <c:pt idx="9">
                  <c:v>430</c:v>
                </c:pt>
                <c:pt idx="12">
                  <c:v>445</c:v>
                </c:pt>
              </c:numCache>
            </c:numRef>
          </c:val>
          <c:extLst>
            <c:ext xmlns:c16="http://schemas.microsoft.com/office/drawing/2014/chart" uri="{C3380CC4-5D6E-409C-BE32-E72D297353CC}">
              <c16:uniqueId val="{00000006-3494-4100-927B-6297EF312D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88</c:v>
                </c:pt>
                <c:pt idx="3">
                  <c:v>28</c:v>
                </c:pt>
                <c:pt idx="6">
                  <c:v>0</c:v>
                </c:pt>
                <c:pt idx="9">
                  <c:v>0</c:v>
                </c:pt>
                <c:pt idx="12">
                  <c:v>0</c:v>
                </c:pt>
              </c:numCache>
            </c:numRef>
          </c:val>
          <c:extLst>
            <c:ext xmlns:c16="http://schemas.microsoft.com/office/drawing/2014/chart" uri="{C3380CC4-5D6E-409C-BE32-E72D297353CC}">
              <c16:uniqueId val="{00000007-3494-4100-927B-6297EF312D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1516</c:v>
                </c:pt>
                <c:pt idx="3">
                  <c:v>1508</c:v>
                </c:pt>
                <c:pt idx="6">
                  <c:v>1347</c:v>
                </c:pt>
                <c:pt idx="9">
                  <c:v>1194</c:v>
                </c:pt>
                <c:pt idx="12">
                  <c:v>1033</c:v>
                </c:pt>
              </c:numCache>
            </c:numRef>
          </c:val>
          <c:extLst>
            <c:ext xmlns:c16="http://schemas.microsoft.com/office/drawing/2014/chart" uri="{C3380CC4-5D6E-409C-BE32-E72D297353CC}">
              <c16:uniqueId val="{00000008-3494-4100-927B-6297EF312D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475</c:v>
                </c:pt>
                <c:pt idx="3">
                  <c:v>442</c:v>
                </c:pt>
                <c:pt idx="6">
                  <c:v>409</c:v>
                </c:pt>
                <c:pt idx="9">
                  <c:v>376</c:v>
                </c:pt>
                <c:pt idx="12">
                  <c:v>517</c:v>
                </c:pt>
              </c:numCache>
            </c:numRef>
          </c:val>
          <c:extLst>
            <c:ext xmlns:c16="http://schemas.microsoft.com/office/drawing/2014/chart" uri="{C3380CC4-5D6E-409C-BE32-E72D297353CC}">
              <c16:uniqueId val="{00000009-3494-4100-927B-6297EF312D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7264</c:v>
                </c:pt>
                <c:pt idx="3">
                  <c:v>7086</c:v>
                </c:pt>
                <c:pt idx="6">
                  <c:v>6623</c:v>
                </c:pt>
                <c:pt idx="9">
                  <c:v>6279</c:v>
                </c:pt>
                <c:pt idx="12">
                  <c:v>5856</c:v>
                </c:pt>
              </c:numCache>
            </c:numRef>
          </c:val>
          <c:extLst>
            <c:ext xmlns:c16="http://schemas.microsoft.com/office/drawing/2014/chart" uri="{C3380CC4-5D6E-409C-BE32-E72D297353CC}">
              <c16:uniqueId val="{0000000A-3494-4100-927B-6297EF312D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1008</c:v>
                </c:pt>
                <c:pt idx="2">
                  <c:v>#N/A</c:v>
                </c:pt>
                <c:pt idx="3">
                  <c:v>#N/A</c:v>
                </c:pt>
                <c:pt idx="4">
                  <c:v>1093</c:v>
                </c:pt>
                <c:pt idx="5">
                  <c:v>#N/A</c:v>
                </c:pt>
                <c:pt idx="6">
                  <c:v>#N/A</c:v>
                </c:pt>
                <c:pt idx="7">
                  <c:v>344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494-4100-927B-6297EF312D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522</c:v>
                </c:pt>
                <c:pt idx="1">
                  <c:v>520</c:v>
                </c:pt>
                <c:pt idx="2">
                  <c:v>522</c:v>
                </c:pt>
              </c:numCache>
            </c:numRef>
          </c:val>
          <c:extLst>
            <c:ext xmlns:c16="http://schemas.microsoft.com/office/drawing/2014/chart" uri="{C3380CC4-5D6E-409C-BE32-E72D297353CC}">
              <c16:uniqueId val="{00000000-8CB0-4ADD-9E82-8E7772A089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237</c:v>
                </c:pt>
                <c:pt idx="1">
                  <c:v>237</c:v>
                </c:pt>
                <c:pt idx="2">
                  <c:v>237</c:v>
                </c:pt>
              </c:numCache>
            </c:numRef>
          </c:val>
          <c:extLst>
            <c:ext xmlns:c16="http://schemas.microsoft.com/office/drawing/2014/chart" uri="{C3380CC4-5D6E-409C-BE32-E72D297353CC}">
              <c16:uniqueId val="{00000001-8CB0-4ADD-9E82-8E7772A089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1711</c:v>
                </c:pt>
                <c:pt idx="1">
                  <c:v>1992</c:v>
                </c:pt>
                <c:pt idx="2">
                  <c:v>2117</c:v>
                </c:pt>
              </c:numCache>
            </c:numRef>
          </c:val>
          <c:extLst>
            <c:ext xmlns:c16="http://schemas.microsoft.com/office/drawing/2014/chart" uri="{C3380CC4-5D6E-409C-BE32-E72D297353CC}">
              <c16:uniqueId val="{00000002-8CB0-4ADD-9E82-8E7772A0890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{C3F82CEF-B0E5-453F-90A0-80858B8BB28D}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6AE-4E35-91CA-A37F6AF423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{93101F8A-2F4B-46DF-B061-B2633AC5CF79}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AE-4E35-91CA-A37F6AF423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{DF4C4AB2-5890-42C8-9449-057824EBA942}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AE-4E35-91CA-A37F6AF423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{DA9C0829-F50A-46A0-BB44-572EFC616745}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AE-4E35-91CA-A37F6AF423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{60F24A60-C21A-426D-AA73-D00A81686877}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AE-4E35-91CA-A37F6AF4237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{91AE6896-9DC3-4211-8920-0E2A61813C4D}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6AE-4E35-91CA-A37F6AF4237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{0B638386-F6A9-4C0E-B509-255DA1481966}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6AE-4E35-91CA-A37F6AF4237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{85BBDAA0-59F2-413E-8D18-DB5D195664DD}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6AE-4E35-91CA-A37F6AF4237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{39C017C6-1BA1-4B8F-BFC2-5DFB86A2F966}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6AE-4E35-91CA-A37F6AF423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54.8</c:v>
                </c:pt>
                <c:pt idx="8">
                  <c:v>54.1</c:v>
                </c:pt>
              </c:numCache>
            </c:numRef>
          </c:xVal>
          <c:yVal>
            <c:numRef>
              <c:f>公会計指標分析・財政指標組合せ分析表!$BP$51:$DC$51</c:f>
              <c:numCache>
                <c:formatCode>#,##0.0;"▲ "#,##0.0</c:formatCode>
                <c:ptCount val="40"/>
                <c:pt idx="0">
                  <c:v>34.5</c:v>
                </c:pt>
                <c:pt idx="8">
                  <c:v>38.700000000000003</c:v>
                </c:pt>
              </c:numCache>
            </c:numRef>
          </c:yVal>
          <c:smooth val="0"/>
          <c:extLst>
            <c:ext xmlns:c16="http://schemas.microsoft.com/office/drawing/2014/chart" uri="{C3380CC4-5D6E-409C-BE32-E72D297353CC}">
              <c16:uniqueId val="{00000009-D6AE-4E35-91CA-A37F6AF423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{33FEF44D-00F6-496F-BE67-F78B1805413F}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6AE-4E35-91CA-A37F6AF423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{9247FCC3-3B49-4129-A0FB-B633021BBC09}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AE-4E35-91CA-A37F6AF423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{67F65073-BC98-4BF3-8AFB-AA369677CDC7}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AE-4E35-91CA-A37F6AF423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{FCEFC482-691B-481F-A109-055C89410D55}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AE-4E35-91CA-A37F6AF423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{A0FBD614-CA8C-4800-804A-5166712F6A7C}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AE-4E35-91CA-A37F6AF4237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{ECE306D0-DC94-4340-92E1-51D960E54372}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6AE-4E35-91CA-A37F6AF4237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{F4B12F6A-A955-404D-A4E0-A98089F32C39}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6AE-4E35-91CA-A37F6AF4237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{A8BCF77D-49FC-465E-B553-F248916CA39C}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6AE-4E35-91CA-A37F6AF4237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{6E9EC87A-3FBC-46EB-A114-CDF3E4D13A91}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6AE-4E35-91CA-A37F6AF423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numCache>
            </c:numRef>
          </c:xVal>
          <c:yVal>
            <c:numRef>
              <c:f>公会計指標分析・財政指標組合せ分析表!$BP$55:$DC$55</c:f>
              <c:numCache>
                <c:formatCode>#,##0.0;"▲ "#,##0.0</c:formatCode>
                <c:ptCount val="40"/>
                <c:pt idx="0">
                  <c:v>0</c:v>
                </c:pt>
                <c:pt idx="8">
                  <c:v>0</c:v>
                </c:pt>
              </c:numCache>
            </c:numRef>
          </c:yVal>
          <c:smooth val="0"/>
          <c:extLst>
            <c:ext xmlns:c16="http://schemas.microsoft.com/office/drawing/2014/chart" uri="{C3380CC4-5D6E-409C-BE32-E72D297353CC}">
              <c16:uniqueId val="{00000013-D6AE-4E35-91CA-A37F6AF42374}"/>
            </c:ext>
          </c:extLst>
        </c:ser>
        <c:dLbls>
          <c:showLegendKey val="0"/>
          <c:showVal val="1"/>
          <c:showCatName val="0"/>
          <c:showSerName val="0"/>
          <c:showPercent val="0"/>
          <c:showBubbleSize val="0"/>
        </c:dLbls>
        <c:axId val="46179840"/>
        <c:axId val="46181760"/>
      </c:scatterChart>
      <c:valAx>
        <c:axId val="46179840"/>
        <c:scaling>
          <c:orientation val="minMax"/>
          <c:max val="56.5"/>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{04B038AB-4F8E-4D74-94C1-166BBF770A21}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CD0-4151-9EAE-6812DF64C2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{A7179BEF-F204-4D16-9572-B30C69BFB443}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D0-4151-9EAE-6812DF64C2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{81725E40-5372-4708-A5CD-EA80B84F4B6B}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D0-4151-9EAE-6812DF64C2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{E906DB62-1235-4ECF-ABA6-000C34B8E429}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D0-4151-9EAE-6812DF64C2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{88469D32-E4F3-4E39-9019-E9798E5FBBBC}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D0-4151-9EAE-6812DF64C29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{790D2336-3A3A-4F5A-B656-D29908652E4B}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CD0-4151-9EAE-6812DF64C29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{CC94CDC7-6549-45C4-B47B-6BDF0CC6650C}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CD0-4151-9EAE-6812DF64C29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{AC8EA325-11CA-4A02-923C-3108F2542053}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CD0-4151-9EAE-6812DF64C29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{148FFDD0-F836-4CE9-AF18-44A673B4C145}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CD0-4151-9EAE-6812DF64C2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12.8</c:v>
                </c:pt>
                <c:pt idx="16">
                  <c:v>13.5</c:v>
                </c:pt>
                <c:pt idx="24">
                  <c:v>14.6</c:v>
                </c:pt>
                <c:pt idx="32">
                  <c:v>15</c:v>
                </c:pt>
              </c:numCache>
            </c:numRef>
          </c:xVal>
          <c:yVal>
            <c:numRef>
              <c:f>公会計指標分析・財政指標組合せ分析表!$BP$73:$DC$73</c:f>
              <c:numCache>
                <c:formatCode>#,##0.0;"▲ "#,##0.0</c:formatCode>
                <c:ptCount val="40"/>
                <c:pt idx="0">
                  <c:v>34.5</c:v>
                </c:pt>
                <c:pt idx="8">
                  <c:v>38.700000000000003</c:v>
                </c:pt>
                <c:pt idx="16">
                  <c:v>12.4</c:v>
                </c:pt>
              </c:numCache>
            </c:numRef>
          </c:yVal>
          <c:smooth val="0"/>
          <c:extLst>
            <c:ext xmlns:c16="http://schemas.microsoft.com/office/drawing/2014/chart" uri="{C3380CC4-5D6E-409C-BE32-E72D297353CC}">
              <c16:uniqueId val="{00000009-1CD0-4151-9EAE-6812DF64C2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{A8F37EA3-4E87-483C-B646-E4AD1B5D0DA3}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CD0-4151-9EAE-6812DF64C2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{9ED90DB2-1E5A-4013-9827-829117C1C308}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D0-4151-9EAE-6812DF64C2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{3D9753E0-0FE0-498B-8669-307C9EF86AED}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D0-4151-9EAE-6812DF64C2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{FF553769-D6D0-4252-B8A8-222FFCF26F01}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D0-4151-9EAE-6812DF64C2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{D4C070F2-A4DF-4294-9B92-07118D7D433E}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D0-4151-9EAE-6812DF64C297}"/>
                </c:ext>
              </c:extLst>
            </c:dLbl>
            <c:dLbl>
              <c:idx val="8"/>
              <c:layout>
                <c:manualLayout>
                  <c:x val="-2.3898342660748615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{9A3FF95A-2A06-41DB-9A0A-1F5C2338C938}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CD0-4151-9EAE-6812DF64C297}"/>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{B8DA5106-A251-4894-B3F2-2D29447CE3BA}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CD0-4151-9EAE-6812DF64C297}"/>
                </c:ext>
              </c:extLst>
            </c:dLbl>
            <c:dLbl>
              <c:idx val="24"/>
              <c:layout>
                <c:manualLayout>
                  <c:x val="-1.8235628084249993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{198C2A9F-6169-49C5-A42D-3DB037717FDC}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CD0-4151-9EAE-6812DF64C297}"/>
                </c:ext>
              </c:extLst>
            </c:dLbl>
            <c:dLbl>
              <c:idx val="32"/>
              <c:layout>
                <c:manualLayout>
                  <c:x val="-3.9369991683437633E-2"/>
                  <c:y val="-4.349592131553593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{546B0A8A-4D2E-447B-A089-CAE7B2F1E700}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CD0-4151-9EAE-6812DF64C2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CD0-4151-9EAE-6812DF64C297}"/>
            </c:ext>
          </c:extLst>
        </c:ser>
        <c:dLbls>
          <c:showLegendKey val="0"/>
          <c:showVal val="1"/>
          <c:showCatName val="0"/>
          <c:showSerName val="0"/>
          <c:showPercent val="0"/>
          <c:showBubbleSize val="0"/>
        </c:dLbls>
        <c:axId val="84219776"/>
        <c:axId val="84234240"/>
      </c:scatterChart>
      <c:valAx>
        <c:axId val="84219776"/>
        <c:scaling>
          <c:orientation val="minMax"/>
          <c:max val="14.1"/>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本町では、財政の健全化を図るため、平成１７年度より地方債の発行を伴う普通建設事業の段階的縮減を図ってきている。それにより、元利償還金が減少傾向にあるため、徐々に改善されている。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本町では、財政の健全化を図るため、平成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より地方債の発行を伴う普通建設事業の段階的縮減を図ってきているため、一般会計等に係る地方債の現在高は減少傾向にある。また、充当可能基金の計画的な積み立てを行い、将来負担比率の減少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北海道豊富町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各公共施設の整備などのため「公共施設整備基金」を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百万円、小学校整備事業に係る外構工事などのため「学校建設基金」を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百万円を取り崩した一方、地域活性化や地域課題の解決に向けた事業を推進するため「豊富町ふるさと応援基金」に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計画、まち・ひと・しごと創生総合戦略や公共施設等総合管理計画などの各種計画を達成するための財政需要を適切に把握するとともに、将来負担比率の推計などを踏まえながら、積み立てていくことを予定している。また、基金の使途の明確化を図るために、公共施設整備基金などの特定目的基金を中心に積み立てていく予定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公共施設整備基金：公共施設整備事業の推進に必要な財源の確保に資する。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豊富町ふるさと応援基金：個性豊かで活力あるまちづくりに資する。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富町ふるさと応援基金：返礼品の充実や地域プロモーションの展開、さらにはクレジットカード決済に加えキャリア決済などを可能にする寄附手続きの利便性向上の取組みなどにより、寄附金額、寄附件数ともに増加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富町ふるさと応援基金：これまでに取り組んできている返礼品の充実や首都圏でのふるさと納税イベントへの出展などの地域プロモーションの更なる展開に加え、寄附金の使い道に関する情報発信や地域課題の解決を図るための具体的な事業に対する寄附を募るクラウドファンディングの取組みにより、ふるさと応援寄附金事業の拡大を推進し、地域活性化や地域課題の解決に向けた事業の推進に必要な財源の確保として、今後も基金への積み立てを継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災害などの突発的な財政需要に対応するため、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財政調整による一時的な増減は見込まれるものの、中長期的には大規模な積み立て及び取り崩しは行わない予定である。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利子分のみ積み立てているため、増減額はなし。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地方債償還のピークは過ぎていることから、当分の間、大規模な積み立て及び取り崩しは行わない予定である。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3C2D1B9-BE3B-4CB0-8AFC-4C61DDE0C8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2266070-E4A0-4E0F-BF57-2FCF43CC1D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72</xdr:row>
      <xdr:rowOff>0</xdr:rowOff>
    </xdr:from>
    <xdr:to>
      <xdr:col>99</xdr:col>
      <xdr:colOff>0</xdr:colOff>
      <xdr:row>74</xdr:row>
      <xdr:rowOff>0</xdr:rowOff>
    </xdr:to>
    <xdr:sp macro="" textlink="">
      <xdr:nvSpPr>
        <xdr:cNvPr id="4" name="正方形/長方形 3">
          <a:extLst>
            <a:ext uri="{FF2B5EF4-FFF2-40B4-BE49-F238E27FC236}">
              <a16:creationId xmlns:a16="http://schemas.microsoft.com/office/drawing/2014/main" id="{5B73BF6B-F149-4486-B1F6-2011951F09A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5EA98732-E672-41E0-B75E-824B7F93758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78614A4B-6EDD-47EA-9585-81D08CB4DDF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850EFD66-CEAF-4A9B-875C-B175B7D0A2B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F99F627-6D54-4C4E-8100-4267498143A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F5A37962-A90A-4551-9327-E749DF993EC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B320F859-E4E4-4D35-9C3A-2860EDD2205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9B10E9F9-E79F-429B-B627-B27CD738105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73C08428-707B-4E47-B932-D6E7F31A7D0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BB82C02-3539-4046-A9A5-AA28576E919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166826AC-7911-43B8-906E-C0FF61AA8C0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D02A3E39-C9E8-4AC0-8D6E-001EFCBEF5D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3,891
3,853
520.69
6,212,263
5,521,744
649,042
3,229,480
5,856,436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13F60BFE-B256-40BB-AAE8-DEA57C8DE88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5DA76BC9-98C8-42A5-A7E1-0B18068E6F8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801042A5-C6D0-46BF-A7C5-4E889C373CD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9C592F5C-5338-4E9F-AD67-8A80AC9422D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5068B26E-F64C-4A26-BF48-7F9B09718B6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676FE0B9-2406-475A-A76A-93B7840E639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3BDFD493-ED51-4EF0-8683-EB692114964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4074A2A7-D760-4FA4-91F2-2980D71E552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8D559ACA-2FE0-4543-829D-97B1342668D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B47916CB-210F-4E78-AADF-6CF95FFDEF4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B31E7506-723E-43F5-BAC7-E659855C6E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5C19A6EA-3386-44D4-923A-2E33CF609A7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594868E3-59D7-410F-9731-01E87FDAFD0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CC5F09B7-9D95-456B-9806-76268D3A6C6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D36AB46A-5BA1-4845-95B2-FBBBF8641C8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6BCF588C-9C2B-44C4-8010-3FB6620798F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3E204321-CB4F-4E52-B045-6B608A4F9EC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65E26C6F-68ED-43C7-AE9D-B3F4715F8B6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7E610C24-F5B6-4373-90B2-9C7146A1DBD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a:extLst>
            <a:ext uri="{FF2B5EF4-FFF2-40B4-BE49-F238E27FC236}">
              <a16:creationId xmlns:a16="http://schemas.microsoft.com/office/drawing/2014/main" id="{7426BD6E-6AB4-49E4-B3F0-91885CF412A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7F4189A8-ECB0-4136-9A0B-DC431FD2119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269FA4F2-EE4F-4276-BF1F-8F3A70E8763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4954A461-4CEE-44A1-A154-6A445DF1AB1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18FC605C-B595-4ACA-8829-3ADA3344CE0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a:extLst>
            <a:ext uri="{FF2B5EF4-FFF2-40B4-BE49-F238E27FC236}">
              <a16:creationId xmlns:a16="http://schemas.microsoft.com/office/drawing/2014/main" id="{F2D8A411-D7AF-41D1-944E-9BD12052242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DA4E93EF-C2AD-43AB-8577-D388140DCD0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CF738E21-2A7F-4D6F-A781-71DC87F9EF7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EA681F5F-1BD5-45CB-B0D0-5E531EE01D6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C146615B-0289-4BCF-909B-4F660F8942D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FA1110DC-1C25-4342-9859-A8A614A917D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AD94FD04-C03B-45A1-91B4-A96F97776C0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B9102798-A039-40E3-A38C-62719A3CFAF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6829D2B6-4712-4D52-B273-140354457A1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F7D7F28B-10F8-474F-9701-37422EF6200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5FD2BA32-C221-4A8D-A6CC-4434412521B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平成</a:t>
          </a:r>
          <a:r>
            <a:rPr kumimoji="1" lang="en-US" altLang="ja-JP" sz="1100">
              <a:latin typeface="ＭＳ ゴシック" panose="020B0609070205080204" pitchFamily="49" charset="-128"/>
              <a:ea typeface="ＭＳ ゴシック" panose="020B0609070205080204" pitchFamily="49" charset="-128"/>
            </a:rPr>
            <a:t>28</a:t>
          </a:r>
          <a:r>
            <a:rPr kumimoji="1" lang="ja-JP" altLang="en-US" sz="1100">
              <a:latin typeface="ＭＳ ゴシック" panose="020B0609070205080204" pitchFamily="49" charset="-128"/>
              <a:ea typeface="ＭＳ ゴシック" panose="020B0609070205080204" pitchFamily="49" charset="-128"/>
            </a:rPr>
            <a:t>年度策定の公共施設等総合管理計画において公共施設等の維持管理費用の縮減及び老朽施設の統廃合のため、延べ床面積の</a:t>
          </a:r>
          <a:r>
            <a:rPr kumimoji="1" lang="en-US" altLang="ja-JP" sz="1100">
              <a:latin typeface="ＭＳ ゴシック" panose="020B0609070205080204" pitchFamily="49" charset="-128"/>
              <a:ea typeface="ＭＳ ゴシック" panose="020B0609070205080204" pitchFamily="49" charset="-128"/>
            </a:rPr>
            <a:t>25</a:t>
          </a:r>
          <a:r>
            <a:rPr kumimoji="1" lang="ja-JP" altLang="en-US" sz="1100">
              <a:latin typeface="ＭＳ ゴシック" panose="020B0609070205080204" pitchFamily="49" charset="-128"/>
              <a:ea typeface="ＭＳ ゴシック" panose="020B0609070205080204" pitchFamily="49" charset="-128"/>
            </a:rPr>
            <a:t>％削減を目標としている。</a:t>
          </a:r>
        </a:p>
        <a:p>
          <a:r>
            <a:rPr kumimoji="1" lang="ja-JP" altLang="en-US" sz="1100">
              <a:latin typeface="ＭＳ ゴシック" panose="020B0609070205080204" pitchFamily="49" charset="-128"/>
              <a:ea typeface="ＭＳ ゴシック" panose="020B0609070205080204" pitchFamily="49" charset="-128"/>
            </a:rPr>
            <a:t>　有形固定資産減価償却率については、類似団体と同程度となっており、今後も公共施設等総合管理計画に基づき、老朽化対策に努める。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9ED4DEB1-8EAB-4EDD-B668-6A806F12309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64F07D58-5942-48D2-9EE8-966EB1359AB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DE1439A0-AD66-4241-9EA8-9FA3C491D44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38DAB933-250D-47B3-BA86-4F0F919AA60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DB9A1A7B-4076-4019-A3D7-B78E58AFE1C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7704A185-610B-4E9F-A405-F1435AE5333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B6767EC6-D046-4BC5-B50B-D71BD64039B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F6DD33FB-7C0B-4561-9B91-F438848B1B8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1C27E516-1237-4EB7-BDB9-F96B9A2C8DE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23158AA1-E28A-4157-8C57-CF82552157A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14CE7D8F-14C9-4286-9E97-F42DA095323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9E923DE9-7DEB-4854-B443-8B206680DD4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166917F5-BF04-4297-A440-6AC49C45C31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FDEA0C9C-88E5-4DBA-A5DB-969CF7CDF6D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D53A68B0-81F6-40F3-9C9F-F4502808C0E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220086CE-04B7-4D77-91C3-3A3A828715C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D4369272-1376-407B-9CCB-0CC9095155D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E1194B1A-AC09-4D1A-9226-9317E8CA0A9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69" name="直線コネクタ 68">
          <a:extLst>
            <a:ext uri="{FF2B5EF4-FFF2-40B4-BE49-F238E27FC236}">
              <a16:creationId xmlns:a16="http://schemas.microsoft.com/office/drawing/2014/main" id="{092A8979-E49C-4D40-B23F-2B8497CF31AF}"/>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0" name="有形固定資産減価償却率最小値テキスト">
          <a:extLst>
            <a:ext uri="{FF2B5EF4-FFF2-40B4-BE49-F238E27FC236}">
              <a16:creationId xmlns:a16="http://schemas.microsoft.com/office/drawing/2014/main" id="{B0DC4F56-5E8B-410E-B83F-E5E6D4C4CADF}"/>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1" name="直線コネクタ 70">
          <a:extLst>
            <a:ext uri="{FF2B5EF4-FFF2-40B4-BE49-F238E27FC236}">
              <a16:creationId xmlns:a16="http://schemas.microsoft.com/office/drawing/2014/main" id="{20C388DE-A571-4D18-94BF-AC7DFEAD87E6}"/>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2" name="有形固定資産減価償却率最大値テキスト">
          <a:extLst>
            <a:ext uri="{FF2B5EF4-FFF2-40B4-BE49-F238E27FC236}">
              <a16:creationId xmlns:a16="http://schemas.microsoft.com/office/drawing/2014/main" id="{4AE61DA7-B79D-4954-AA04-C7962B09F0E3}"/>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3" name="直線コネクタ 72">
          <a:extLst>
            <a:ext uri="{FF2B5EF4-FFF2-40B4-BE49-F238E27FC236}">
              <a16:creationId xmlns:a16="http://schemas.microsoft.com/office/drawing/2014/main" id="{3EFE7404-0A97-47E6-B207-421172632C89}"/>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74" name="有形固定資産減価償却率平均値テキスト">
          <a:extLst>
            <a:ext uri="{FF2B5EF4-FFF2-40B4-BE49-F238E27FC236}">
              <a16:creationId xmlns:a16="http://schemas.microsoft.com/office/drawing/2014/main" id="{E09DB154-4AAD-474D-B07B-F16CCF6C9669}"/>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5" name="フローチャート: 判断 74">
          <a:extLst>
            <a:ext uri="{FF2B5EF4-FFF2-40B4-BE49-F238E27FC236}">
              <a16:creationId xmlns:a16="http://schemas.microsoft.com/office/drawing/2014/main" id="{2941AB7B-8BB2-44AD-A118-7112F74DA7CF}"/>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6" name="フローチャート: 判断 75">
          <a:extLst>
            <a:ext uri="{FF2B5EF4-FFF2-40B4-BE49-F238E27FC236}">
              <a16:creationId xmlns:a16="http://schemas.microsoft.com/office/drawing/2014/main" id="{2D5FFE76-2C5D-4A8E-AB19-C2EA1C119F70}"/>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7" name="フローチャート: 判断 76">
          <a:extLst>
            <a:ext uri="{FF2B5EF4-FFF2-40B4-BE49-F238E27FC236}">
              <a16:creationId xmlns:a16="http://schemas.microsoft.com/office/drawing/2014/main" id="{EB44DAA0-3D20-4283-A72B-8F20B4A6852A}"/>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8" name="フローチャート: 判断 77">
          <a:extLst>
            <a:ext uri="{FF2B5EF4-FFF2-40B4-BE49-F238E27FC236}">
              <a16:creationId xmlns:a16="http://schemas.microsoft.com/office/drawing/2014/main" id="{E4255632-C206-4024-B304-F32344241C1E}"/>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79" name="フローチャート: 判断 78">
          <a:extLst>
            <a:ext uri="{FF2B5EF4-FFF2-40B4-BE49-F238E27FC236}">
              <a16:creationId xmlns:a16="http://schemas.microsoft.com/office/drawing/2014/main" id="{2496809C-DA45-431C-A28D-1742D7F46ADB}"/>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3BE303E-05E6-45B9-B3A1-7C91346BCAC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059C693-F310-4DD0-9FAA-B04929E9245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A4AF0C6-C01A-49E4-94EA-D2A65DD93C9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23992991-D5C4-49CF-8BF2-D8719D09B66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39D1D2B-2600-41C5-B0DB-273FA242F90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30</xdr:row>
      <xdr:rowOff>38917</xdr:rowOff>
    </xdr:from>
    <xdr:to>
      <xdr:col>11</xdr:col>
      <xdr:colOff>187325</xdr:colOff>
      <xdr:row>30</xdr:row>
      <xdr:rowOff>140517</xdr:rowOff>
    </xdr:to>
    <xdr:sp macro="" textlink="">
      <xdr:nvSpPr>
        <xdr:cNvPr id="85" name="楕円 84">
          <a:extLst>
            <a:ext uri="{FF2B5EF4-FFF2-40B4-BE49-F238E27FC236}">
              <a16:creationId xmlns:a16="http://schemas.microsoft.com/office/drawing/2014/main" id="{4A88B3B6-8662-4256-BA6C-21F87CE484F4}"/>
            </a:ext>
          </a:extLst>
        </xdr:cNvPr>
        <xdr:cNvSpPr/>
      </xdr:nvSpPr>
      <xdr:spPr>
        <a:xfrm>
          <a:off x="24765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60506</xdr:rowOff>
    </xdr:from>
    <xdr:to>
      <xdr:col>7</xdr:col>
      <xdr:colOff>187325</xdr:colOff>
      <xdr:row>30</xdr:row>
      <xdr:rowOff>162106</xdr:rowOff>
    </xdr:to>
    <xdr:sp macro="" textlink="">
      <xdr:nvSpPr>
        <xdr:cNvPr id="86" name="楕円 85">
          <a:extLst>
            <a:ext uri="{FF2B5EF4-FFF2-40B4-BE49-F238E27FC236}">
              <a16:creationId xmlns:a16="http://schemas.microsoft.com/office/drawing/2014/main" id="{DC5EC073-7B2A-430C-BBFB-B0936B4639CB}"/>
            </a:ext>
          </a:extLst>
        </xdr:cNvPr>
        <xdr:cNvSpPr/>
      </xdr:nvSpPr>
      <xdr:spPr>
        <a:xfrm>
          <a:off x="1714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89717</xdr:rowOff>
    </xdr:from>
    <xdr:to>
      <xdr:col>11</xdr:col>
      <xdr:colOff>136525</xdr:colOff>
      <xdr:row>30</xdr:row>
      <xdr:rowOff>111306</xdr:rowOff>
    </xdr:to>
    <xdr:cxnSp macro="">
      <xdr:nvCxnSpPr>
        <xdr:cNvPr id="87" name="直線コネクタ 86">
          <a:extLst>
            <a:ext uri="{FF2B5EF4-FFF2-40B4-BE49-F238E27FC236}">
              <a16:creationId xmlns:a16="http://schemas.microsoft.com/office/drawing/2014/main" id="{6F95BCB1-6EF5-49E7-BAF8-569FD4CBA98D}"/>
            </a:ext>
          </a:extLst>
        </xdr:cNvPr>
        <xdr:cNvCxnSpPr/>
      </xdr:nvCxnSpPr>
      <xdr:spPr>
        <a:xfrm flipV="1">
          <a:off x="1765300" y="6004742"/>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88" name="n_1aveValue有形固定資産減価償却率">
          <a:extLst>
            <a:ext uri="{FF2B5EF4-FFF2-40B4-BE49-F238E27FC236}">
              <a16:creationId xmlns:a16="http://schemas.microsoft.com/office/drawing/2014/main" id="{085A7B95-C2A9-4CA5-A13D-B38C8A5877D9}"/>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89" name="n_2aveValue有形固定資産減価償却率">
          <a:extLst>
            <a:ext uri="{FF2B5EF4-FFF2-40B4-BE49-F238E27FC236}">
              <a16:creationId xmlns:a16="http://schemas.microsoft.com/office/drawing/2014/main" id="{3E8450E0-7F97-4B51-BE2C-7997C3B24C22}"/>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90" name="n_3aveValue有形固定資産減価償却率">
          <a:extLst>
            <a:ext uri="{FF2B5EF4-FFF2-40B4-BE49-F238E27FC236}">
              <a16:creationId xmlns:a16="http://schemas.microsoft.com/office/drawing/2014/main" id="{0F4B43F4-8D21-4962-A53E-7701E3A2FA18}"/>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1" name="n_4aveValue有形固定資産減価償却率">
          <a:extLst>
            <a:ext uri="{FF2B5EF4-FFF2-40B4-BE49-F238E27FC236}">
              <a16:creationId xmlns:a16="http://schemas.microsoft.com/office/drawing/2014/main" id="{01A92C64-583D-4DD0-9289-885EC1380F2A}"/>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157044</xdr:rowOff>
    </xdr:from>
    <xdr:ext cx="405111" cy="259045"/>
    <xdr:sp macro="" textlink="">
      <xdr:nvSpPr>
        <xdr:cNvPr id="92" name="n_3mainValue有形固定資産減価償却率">
          <a:extLst>
            <a:ext uri="{FF2B5EF4-FFF2-40B4-BE49-F238E27FC236}">
              <a16:creationId xmlns:a16="http://schemas.microsoft.com/office/drawing/2014/main" id="{7428BFF9-8447-419A-9F93-9C247BEFE6DF}"/>
            </a:ext>
          </a:extLst>
        </xdr:cNvPr>
        <xdr:cNvSpPr txBox="1"/>
      </xdr:nvSpPr>
      <xdr:spPr>
        <a:xfrm>
          <a:off x="2324744" y="572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153233</xdr:rowOff>
    </xdr:from>
    <xdr:ext cx="405111" cy="259045"/>
    <xdr:sp macro="" textlink="">
      <xdr:nvSpPr>
        <xdr:cNvPr id="93" name="n_4mainValue有形固定資産減価償却率">
          <a:extLst>
            <a:ext uri="{FF2B5EF4-FFF2-40B4-BE49-F238E27FC236}">
              <a16:creationId xmlns:a16="http://schemas.microsoft.com/office/drawing/2014/main" id="{5CF14CBF-5270-4C80-8F25-179239B88663}"/>
            </a:ext>
          </a:extLst>
        </xdr:cNvPr>
        <xdr:cNvSpPr txBox="1"/>
      </xdr:nvSpPr>
      <xdr:spPr>
        <a:xfrm>
          <a:off x="1562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574590D0-1123-4C61-8561-8A1EA316814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B7CB6212-30DB-44CE-92B7-4961C737B00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9769D654-F1A2-4675-AAAC-AEB83963361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8BA0ED75-B79B-4CE4-949E-569E6B7AC99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4A491240-A03E-47CF-86E5-57F4364F133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329ABFAB-766A-4B2D-B9F0-5489E6C350C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EE7C14AA-5B79-4A7F-A79C-D7F34604490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EEC9C0E0-7633-426A-9899-0F8D2598B6F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4220EBAF-F645-4F9A-A2DE-EFE838E3A1A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3ACEF894-A902-47C4-B450-C3292B03684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E29F671F-533D-4892-B07B-66C54513AD5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5A4A6938-7874-4B3A-8654-3F66F8532C7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6378535D-F24D-409B-8E53-6840C363722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債務償還比率は、類似団体を下回っている。これまでも財政の健全化を目的に、平成</a:t>
          </a:r>
          <a:r>
            <a:rPr kumimoji="1" lang="en-US" altLang="ja-JP" sz="1100">
              <a:latin typeface="ＭＳ ゴシック" panose="020B0609070205080204" pitchFamily="49" charset="-128"/>
              <a:ea typeface="ＭＳ ゴシック" panose="020B0609070205080204" pitchFamily="49" charset="-128"/>
            </a:rPr>
            <a:t>17</a:t>
          </a:r>
          <a:r>
            <a:rPr kumimoji="1" lang="ja-JP" altLang="en-US" sz="1100">
              <a:latin typeface="ＭＳ ゴシック" panose="020B0609070205080204" pitchFamily="49" charset="-128"/>
              <a:ea typeface="ＭＳ ゴシック" panose="020B0609070205080204" pitchFamily="49" charset="-128"/>
            </a:rPr>
            <a:t>年度より地方債の発行を伴う普通建設事業の段階的縮減を図ってきているため、将来負担比率は減少傾向であるものの、類似団体と比べて補助費等が高い水準にある。今後、公営企業会計の経営改善や補助金等の見直しをさらに進め、補助費等の抑制に努める。</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CC544615-CB05-4C5D-8CB2-52424D4B8A5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4DB05386-CD32-48BA-9C11-219827C2B2C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9BC499E2-42BC-4E30-A5B0-429FB4D2245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83DCA721-35A6-47CA-8D68-DD57D5AA365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DEB56D92-085B-4CD7-8586-4643B20324C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1B4A8A78-E4B9-4701-AF3B-402244D7591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a:extLst>
            <a:ext uri="{FF2B5EF4-FFF2-40B4-BE49-F238E27FC236}">
              <a16:creationId xmlns:a16="http://schemas.microsoft.com/office/drawing/2014/main" id="{919EE874-409B-4514-B35B-5685247386E2}"/>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EB2A8E2C-8F8A-4E11-970A-427FD2F5DE9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B27AEB9E-51A5-491B-8D33-5745F13FD08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8565F994-D186-49EC-B674-7FDC8EEC3C3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66C67031-0045-43DE-9D33-256A0E5A781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0978F9F2-8BFD-4B1C-9013-90F12C1B569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745E309A-961F-4896-AEDE-E02A79E3588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7F76ED9F-798F-4D24-8B3A-7BAC14C00B0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99CFD1C7-CFC8-4E53-9596-64ED4B83BF1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FB345909-4ADD-48E7-B14D-C37AAED883A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CFC3BC12-B583-4309-9FDD-FAF46D8053E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24" name="直線コネクタ 123">
          <a:extLst>
            <a:ext uri="{FF2B5EF4-FFF2-40B4-BE49-F238E27FC236}">
              <a16:creationId xmlns:a16="http://schemas.microsoft.com/office/drawing/2014/main" id="{6217F6FB-0CC1-4127-ACE7-810A99CDDE22}"/>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25" name="債務償還比率最小値テキスト">
          <a:extLst>
            <a:ext uri="{FF2B5EF4-FFF2-40B4-BE49-F238E27FC236}">
              <a16:creationId xmlns:a16="http://schemas.microsoft.com/office/drawing/2014/main" id="{16326BE3-AE3F-4DAD-BD2C-3D763CD0F6A7}"/>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26" name="直線コネクタ 125">
          <a:extLst>
            <a:ext uri="{FF2B5EF4-FFF2-40B4-BE49-F238E27FC236}">
              <a16:creationId xmlns:a16="http://schemas.microsoft.com/office/drawing/2014/main" id="{1F19443F-5FC7-47EC-9309-A0E75AE45181}"/>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a:extLst>
            <a:ext uri="{FF2B5EF4-FFF2-40B4-BE49-F238E27FC236}">
              <a16:creationId xmlns:a16="http://schemas.microsoft.com/office/drawing/2014/main" id="{C880E8CA-2986-474F-88C6-FB0FD748328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a:extLst>
            <a:ext uri="{FF2B5EF4-FFF2-40B4-BE49-F238E27FC236}">
              <a16:creationId xmlns:a16="http://schemas.microsoft.com/office/drawing/2014/main" id="{C80B2C39-7B8C-496C-9102-BE9939A9600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29" name="債務償還比率平均値テキスト">
          <a:extLst>
            <a:ext uri="{FF2B5EF4-FFF2-40B4-BE49-F238E27FC236}">
              <a16:creationId xmlns:a16="http://schemas.microsoft.com/office/drawing/2014/main" id="{D83D3BA3-BC9D-4686-9BA1-B3C1B12B03DF}"/>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0" name="フローチャート: 判断 129">
          <a:extLst>
            <a:ext uri="{FF2B5EF4-FFF2-40B4-BE49-F238E27FC236}">
              <a16:creationId xmlns:a16="http://schemas.microsoft.com/office/drawing/2014/main" id="{AA3CD08B-F0DC-4269-952F-0F386E9826F0}"/>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1" name="フローチャート: 判断 130">
          <a:extLst>
            <a:ext uri="{FF2B5EF4-FFF2-40B4-BE49-F238E27FC236}">
              <a16:creationId xmlns:a16="http://schemas.microsoft.com/office/drawing/2014/main" id="{FFA8B8B9-84F4-4C15-B4B5-8CDB47BBAF1B}"/>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2" name="フローチャート: 判断 131">
          <a:extLst>
            <a:ext uri="{FF2B5EF4-FFF2-40B4-BE49-F238E27FC236}">
              <a16:creationId xmlns:a16="http://schemas.microsoft.com/office/drawing/2014/main" id="{A8F8EA25-3410-4D9A-AF86-59330062D279}"/>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33" name="フローチャート: 判断 132">
          <a:extLst>
            <a:ext uri="{FF2B5EF4-FFF2-40B4-BE49-F238E27FC236}">
              <a16:creationId xmlns:a16="http://schemas.microsoft.com/office/drawing/2014/main" id="{6A978EF9-5B4F-4B6D-A91C-41BADD37AF86}"/>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34" name="フローチャート: 判断 133">
          <a:extLst>
            <a:ext uri="{FF2B5EF4-FFF2-40B4-BE49-F238E27FC236}">
              <a16:creationId xmlns:a16="http://schemas.microsoft.com/office/drawing/2014/main" id="{FF20A492-A208-40F7-A454-32CEE3951E39}"/>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EAD32425-4737-4A8D-A657-23316A840E1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DED813A-6F3D-48FF-90D2-471A5FE9F91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1596204F-A4E4-4165-8B9B-79C79B447F6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BDC78C2-77B7-4B86-8C73-B1380BC563F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A0F2F9E-7962-489B-81FB-3D2EBC3D7C3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146912</xdr:rowOff>
    </xdr:from>
    <xdr:to>
      <xdr:col>76</xdr:col>
      <xdr:colOff>73025</xdr:colOff>
      <xdr:row>28</xdr:row>
      <xdr:rowOff>77062</xdr:rowOff>
    </xdr:to>
    <xdr:sp macro="" textlink="">
      <xdr:nvSpPr>
        <xdr:cNvPr id="140" name="楕円 139">
          <a:extLst>
            <a:ext uri="{FF2B5EF4-FFF2-40B4-BE49-F238E27FC236}">
              <a16:creationId xmlns:a16="http://schemas.microsoft.com/office/drawing/2014/main" id="{F81102CC-676D-4DFC-991C-F2BFA52A66A7}"/>
            </a:ext>
          </a:extLst>
        </xdr:cNvPr>
        <xdr:cNvSpPr/>
      </xdr:nvSpPr>
      <xdr:spPr>
        <a:xfrm>
          <a:off x="14744700" y="55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169789</xdr:rowOff>
    </xdr:from>
    <xdr:ext cx="469744" cy="259045"/>
    <xdr:sp macro="" textlink="">
      <xdr:nvSpPr>
        <xdr:cNvPr id="141" name="債務償還比率該当値テキスト">
          <a:extLst>
            <a:ext uri="{FF2B5EF4-FFF2-40B4-BE49-F238E27FC236}">
              <a16:creationId xmlns:a16="http://schemas.microsoft.com/office/drawing/2014/main" id="{4A3EA661-468E-4A85-9C5B-923816076E02}"/>
            </a:ext>
          </a:extLst>
        </xdr:cNvPr>
        <xdr:cNvSpPr txBox="1"/>
      </xdr:nvSpPr>
      <xdr:spPr>
        <a:xfrm>
          <a:off x="14846300" y="539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27741</xdr:rowOff>
    </xdr:from>
    <xdr:to>
      <xdr:col>72</xdr:col>
      <xdr:colOff>123825</xdr:colOff>
      <xdr:row>28</xdr:row>
      <xdr:rowOff>129341</xdr:rowOff>
    </xdr:to>
    <xdr:sp macro="" textlink="">
      <xdr:nvSpPr>
        <xdr:cNvPr id="142" name="楕円 141">
          <a:extLst>
            <a:ext uri="{FF2B5EF4-FFF2-40B4-BE49-F238E27FC236}">
              <a16:creationId xmlns:a16="http://schemas.microsoft.com/office/drawing/2014/main" id="{8BC95B9C-06B1-421E-910C-B0CBD5A20CE4}"/>
            </a:ext>
          </a:extLst>
        </xdr:cNvPr>
        <xdr:cNvSpPr/>
      </xdr:nvSpPr>
      <xdr:spPr>
        <a:xfrm>
          <a:off x="14033500" y="55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26262</xdr:rowOff>
    </xdr:from>
    <xdr:to>
      <xdr:col>76</xdr:col>
      <xdr:colOff>22225</xdr:colOff>
      <xdr:row>28</xdr:row>
      <xdr:rowOff>78541</xdr:rowOff>
    </xdr:to>
    <xdr:cxnSp macro="">
      <xdr:nvCxnSpPr>
        <xdr:cNvPr id="143" name="直線コネクタ 142">
          <a:extLst>
            <a:ext uri="{FF2B5EF4-FFF2-40B4-BE49-F238E27FC236}">
              <a16:creationId xmlns:a16="http://schemas.microsoft.com/office/drawing/2014/main" id="{ABA9539B-7570-4A49-9BA0-58C2562283FF}"/>
            </a:ext>
          </a:extLst>
        </xdr:cNvPr>
        <xdr:cNvCxnSpPr/>
      </xdr:nvCxnSpPr>
      <xdr:spPr>
        <a:xfrm flipV="1">
          <a:off x="14084300" y="5598387"/>
          <a:ext cx="711200" cy="5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164528</xdr:rowOff>
    </xdr:from>
    <xdr:to>
      <xdr:col>68</xdr:col>
      <xdr:colOff>123825</xdr:colOff>
      <xdr:row>29</xdr:row>
      <xdr:rowOff>94678</xdr:rowOff>
    </xdr:to>
    <xdr:sp macro="" textlink="">
      <xdr:nvSpPr>
        <xdr:cNvPr id="144" name="楕円 143">
          <a:extLst>
            <a:ext uri="{FF2B5EF4-FFF2-40B4-BE49-F238E27FC236}">
              <a16:creationId xmlns:a16="http://schemas.microsoft.com/office/drawing/2014/main" id="{FCFA22FC-7F4D-49A6-A0E0-D718AB6AFDB1}"/>
            </a:ext>
          </a:extLst>
        </xdr:cNvPr>
        <xdr:cNvSpPr/>
      </xdr:nvSpPr>
      <xdr:spPr>
        <a:xfrm>
          <a:off x="13271500" y="573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78541</xdr:rowOff>
    </xdr:from>
    <xdr:to>
      <xdr:col>72</xdr:col>
      <xdr:colOff>73025</xdr:colOff>
      <xdr:row>29</xdr:row>
      <xdr:rowOff>43878</xdr:rowOff>
    </xdr:to>
    <xdr:cxnSp macro="">
      <xdr:nvCxnSpPr>
        <xdr:cNvPr id="145" name="直線コネクタ 144">
          <a:extLst>
            <a:ext uri="{FF2B5EF4-FFF2-40B4-BE49-F238E27FC236}">
              <a16:creationId xmlns:a16="http://schemas.microsoft.com/office/drawing/2014/main" id="{80C3407E-EA10-41D8-8A31-A24751847FFB}"/>
            </a:ext>
          </a:extLst>
        </xdr:cNvPr>
        <xdr:cNvCxnSpPr/>
      </xdr:nvCxnSpPr>
      <xdr:spPr>
        <a:xfrm flipV="1">
          <a:off x="13322300" y="5650666"/>
          <a:ext cx="762000" cy="13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65868</xdr:rowOff>
    </xdr:from>
    <xdr:to>
      <xdr:col>64</xdr:col>
      <xdr:colOff>123825</xdr:colOff>
      <xdr:row>29</xdr:row>
      <xdr:rowOff>167468</xdr:rowOff>
    </xdr:to>
    <xdr:sp macro="" textlink="">
      <xdr:nvSpPr>
        <xdr:cNvPr id="146" name="楕円 145">
          <a:extLst>
            <a:ext uri="{FF2B5EF4-FFF2-40B4-BE49-F238E27FC236}">
              <a16:creationId xmlns:a16="http://schemas.microsoft.com/office/drawing/2014/main" id="{2B198A21-C956-4B6E-B00A-A6C6F593E3B3}"/>
            </a:ext>
          </a:extLst>
        </xdr:cNvPr>
        <xdr:cNvSpPr/>
      </xdr:nvSpPr>
      <xdr:spPr>
        <a:xfrm>
          <a:off x="12509500" y="58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43878</xdr:rowOff>
    </xdr:from>
    <xdr:to>
      <xdr:col>68</xdr:col>
      <xdr:colOff>73025</xdr:colOff>
      <xdr:row>29</xdr:row>
      <xdr:rowOff>116668</xdr:rowOff>
    </xdr:to>
    <xdr:cxnSp macro="">
      <xdr:nvCxnSpPr>
        <xdr:cNvPr id="147" name="直線コネクタ 146">
          <a:extLst>
            <a:ext uri="{FF2B5EF4-FFF2-40B4-BE49-F238E27FC236}">
              <a16:creationId xmlns:a16="http://schemas.microsoft.com/office/drawing/2014/main" id="{02F012E5-DE83-470E-9B27-0C22953146A3}"/>
            </a:ext>
          </a:extLst>
        </xdr:cNvPr>
        <xdr:cNvCxnSpPr/>
      </xdr:nvCxnSpPr>
      <xdr:spPr>
        <a:xfrm flipV="1">
          <a:off x="12560300" y="5787453"/>
          <a:ext cx="762000" cy="7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17599</xdr:rowOff>
    </xdr:from>
    <xdr:to>
      <xdr:col>60</xdr:col>
      <xdr:colOff>123825</xdr:colOff>
      <xdr:row>29</xdr:row>
      <xdr:rowOff>119199</xdr:rowOff>
    </xdr:to>
    <xdr:sp macro="" textlink="">
      <xdr:nvSpPr>
        <xdr:cNvPr id="148" name="楕円 147">
          <a:extLst>
            <a:ext uri="{FF2B5EF4-FFF2-40B4-BE49-F238E27FC236}">
              <a16:creationId xmlns:a16="http://schemas.microsoft.com/office/drawing/2014/main" id="{CB9C94E1-21B3-491B-B0C8-44B85C6D9B3F}"/>
            </a:ext>
          </a:extLst>
        </xdr:cNvPr>
        <xdr:cNvSpPr/>
      </xdr:nvSpPr>
      <xdr:spPr>
        <a:xfrm>
          <a:off x="11747500" y="576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68399</xdr:rowOff>
    </xdr:from>
    <xdr:to>
      <xdr:col>64</xdr:col>
      <xdr:colOff>73025</xdr:colOff>
      <xdr:row>29</xdr:row>
      <xdr:rowOff>116668</xdr:rowOff>
    </xdr:to>
    <xdr:cxnSp macro="">
      <xdr:nvCxnSpPr>
        <xdr:cNvPr id="149" name="直線コネクタ 148">
          <a:extLst>
            <a:ext uri="{FF2B5EF4-FFF2-40B4-BE49-F238E27FC236}">
              <a16:creationId xmlns:a16="http://schemas.microsoft.com/office/drawing/2014/main" id="{ACC36914-B8B8-4555-A0BC-BB4C25CEAA02}"/>
            </a:ext>
          </a:extLst>
        </xdr:cNvPr>
        <xdr:cNvCxnSpPr/>
      </xdr:nvCxnSpPr>
      <xdr:spPr>
        <a:xfrm>
          <a:off x="11798300" y="5811974"/>
          <a:ext cx="762000" cy="4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50" name="n_1aveValue債務償還比率">
          <a:extLst>
            <a:ext uri="{FF2B5EF4-FFF2-40B4-BE49-F238E27FC236}">
              <a16:creationId xmlns:a16="http://schemas.microsoft.com/office/drawing/2014/main" id="{FA2DE80F-1119-45DA-8BD8-9E3BE9E9D7EF}"/>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1" name="n_2aveValue債務償還比率">
          <a:extLst>
            <a:ext uri="{FF2B5EF4-FFF2-40B4-BE49-F238E27FC236}">
              <a16:creationId xmlns:a16="http://schemas.microsoft.com/office/drawing/2014/main" id="{B8DCE159-1EB0-485C-9D84-63027E15EF6A}"/>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2" name="n_3aveValue債務償還比率">
          <a:extLst>
            <a:ext uri="{FF2B5EF4-FFF2-40B4-BE49-F238E27FC236}">
              <a16:creationId xmlns:a16="http://schemas.microsoft.com/office/drawing/2014/main" id="{609A3168-5454-46A7-9A3B-41AB89E81C49}"/>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53" name="n_4aveValue債務償還比率">
          <a:extLst>
            <a:ext uri="{FF2B5EF4-FFF2-40B4-BE49-F238E27FC236}">
              <a16:creationId xmlns:a16="http://schemas.microsoft.com/office/drawing/2014/main" id="{8F32016F-D77F-4730-8083-949A0C0547B8}"/>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145868</xdr:rowOff>
    </xdr:from>
    <xdr:ext cx="469744" cy="259045"/>
    <xdr:sp macro="" textlink="">
      <xdr:nvSpPr>
        <xdr:cNvPr id="154" name="n_1mainValue債務償還比率">
          <a:extLst>
            <a:ext uri="{FF2B5EF4-FFF2-40B4-BE49-F238E27FC236}">
              <a16:creationId xmlns:a16="http://schemas.microsoft.com/office/drawing/2014/main" id="{BDB560AB-5BFB-420D-8867-A2BD5F103005}"/>
            </a:ext>
          </a:extLst>
        </xdr:cNvPr>
        <xdr:cNvSpPr txBox="1"/>
      </xdr:nvSpPr>
      <xdr:spPr>
        <a:xfrm>
          <a:off x="13836727" y="537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85805</xdr:rowOff>
    </xdr:from>
    <xdr:ext cx="469744" cy="259045"/>
    <xdr:sp macro="" textlink="">
      <xdr:nvSpPr>
        <xdr:cNvPr id="155" name="n_2mainValue債務償還比率">
          <a:extLst>
            <a:ext uri="{FF2B5EF4-FFF2-40B4-BE49-F238E27FC236}">
              <a16:creationId xmlns:a16="http://schemas.microsoft.com/office/drawing/2014/main" id="{49E7E13C-D432-4A18-BEED-10F804194379}"/>
            </a:ext>
          </a:extLst>
        </xdr:cNvPr>
        <xdr:cNvSpPr txBox="1"/>
      </xdr:nvSpPr>
      <xdr:spPr>
        <a:xfrm>
          <a:off x="13087427" y="582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158595</xdr:rowOff>
    </xdr:from>
    <xdr:ext cx="469744" cy="259045"/>
    <xdr:sp macro="" textlink="">
      <xdr:nvSpPr>
        <xdr:cNvPr id="156" name="n_3mainValue債務償還比率">
          <a:extLst>
            <a:ext uri="{FF2B5EF4-FFF2-40B4-BE49-F238E27FC236}">
              <a16:creationId xmlns:a16="http://schemas.microsoft.com/office/drawing/2014/main" id="{05E3C638-4C03-4BE6-84B1-464AEBE36A67}"/>
            </a:ext>
          </a:extLst>
        </xdr:cNvPr>
        <xdr:cNvSpPr txBox="1"/>
      </xdr:nvSpPr>
      <xdr:spPr>
        <a:xfrm>
          <a:off x="12325427" y="590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110326</xdr:rowOff>
    </xdr:from>
    <xdr:ext cx="469744" cy="259045"/>
    <xdr:sp macro="" textlink="">
      <xdr:nvSpPr>
        <xdr:cNvPr id="157" name="n_4mainValue債務償還比率">
          <a:extLst>
            <a:ext uri="{FF2B5EF4-FFF2-40B4-BE49-F238E27FC236}">
              <a16:creationId xmlns:a16="http://schemas.microsoft.com/office/drawing/2014/main" id="{F7CF1166-169E-42B0-A476-81E9A481FDBB}"/>
            </a:ext>
          </a:extLst>
        </xdr:cNvPr>
        <xdr:cNvSpPr txBox="1"/>
      </xdr:nvSpPr>
      <xdr:spPr>
        <a:xfrm>
          <a:off x="11563427" y="585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8A49D635-E8D9-4FA5-87A3-D24DEFBC4A4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23C6CF24-5BB0-496D-B008-AAF9BAF9597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6BA0B772-812C-4EB7-BA3A-C8C405C08E2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F18BE4EC-17B1-46A1-AA0E-CDD680DA8EF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228AA996-30E5-40C3-98CE-8045269FB8C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A255788F-8234-43A2-8444-679432A583A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710D635-D385-4E4A-AE76-D0544A8FA86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E2331D-1C1C-4547-8408-0CD9DA6D74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49C556-FF0C-49F3-96AE-261B0D359C4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6AEE292-56E0-4626-A912-185FF0E6A0E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04E3B3-477F-4118-959B-8246C650793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85563E-4378-458E-94D7-9EB337C5D61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869F091-466E-41E5-BD8D-1CA834465B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61F53A-BA01-4C05-8082-8722F563E4A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C8AF090-E822-4628-A4CB-2363E12A589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0B31337-7229-4EB6-AE19-71244F6A161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3,891
3,853
520.69
6,212,263
5,521,744
649,042
3,229,480
5,856,436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7862786-6E61-4760-94C1-83FE1F8515C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4E08DDB-A495-4D9D-8D3D-F8053251EF8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7B1EEB-AA45-42E8-A550-E1C65331A78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89BA09-0DD5-4D23-B3B7-8B9D791669E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1E2A661-29C4-41B3-9743-D2DD95415A6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26582AB-20A9-4CFB-8AF7-203264ECFEE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92A6CD7-03CD-4F51-B492-8AAB5A7967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BF1B20-72BE-4311-8A62-E3B237BF80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E204E4-C9BB-42B4-AF4C-57E835E04DE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ADED781-0C11-4C72-9FC2-F28B57C48EF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BBF8B35-3078-41EE-A2F8-069585E812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A6C06D1-E537-4B39-9FCA-E5604C3148F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633D64A-D369-4057-9F19-AB991942938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072000E-B5B6-4F6A-BB91-67F3347E7A5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E9C1428-EF28-4439-8A61-622F4E2076F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339E150-1AE5-4957-A436-3BC83AC4429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6BCFCC1-0CE1-46BB-8607-FB19B4983F0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049586A-4851-4AF4-8359-C916EDD0F4E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85B4BE-42A4-497B-9E6C-6AC61FC9515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6FF8D67-4E4C-402A-9EC0-85F04F7D136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87799C3-F028-4FD3-B5C1-9D83763F317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796D6DF-60E5-4A8D-8D41-6D02690488A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F394C0F-D40E-48CB-B308-3402BE510E9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8F25219-A6F8-4266-973C-DE487F89C55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8F17B88-79FB-478D-9A2E-4A3AD4D004E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43CF250-3426-4341-9C95-6F1557F9C81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9109E53-AF99-475D-B4C1-4D4F7530AE9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DB7FC5-2FBD-4CE7-BF7C-22A3CCB3C8A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DD22121-F062-4121-A267-BD34A076D67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F85BD3F-7B36-4F2F-A69A-4A2DEC69558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EC7D9E6-F598-449B-B26B-423D1D6BEEA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D2B4A7A-B4AB-4B7C-9FC3-3E355F856DA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3B0BAF9-80FF-489C-9592-D11F66ED9F1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FB2A827-1C16-4B98-A632-AC6DBF1FE96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7F5799D-E299-4055-99F2-5A246556D0C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FBA5D36-22ED-4F4D-B8BC-57432ED2379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FC3765C-40F2-4ACC-A54B-16C5EEF294D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BD3D129-E7AF-4E5C-8E0B-9C9EB133728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EECEF4B-C5B5-429E-A411-76C1136F73B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44BB58A-DA39-49C3-8394-BE3FEE8C851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E9A4975-7266-4F8F-89A0-DCFAE49C9EF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8BEDAA5-E115-4B3B-B8E7-51F6AA01712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B709561-A512-45A3-B714-AC38DAE5430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AC17A81-FB42-4735-9835-B9C4C190F67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DD5DAFB-261C-4D02-99FF-5DBE92C5172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ACA3754-0A22-4E24-B00C-39BA8D7285C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E5F1911E-033E-4D92-8355-7FA618B7490C}"/>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6B17543F-91FF-44EA-AF12-E3DC2AF33083}"/>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24E07F35-5D81-458A-8DFF-189B2CDF6FF5}"/>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99D96136-147D-4AF2-946A-5461429798D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8AFB24A-7AFE-441C-81E9-6BB7650BA7E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46D66119-A5AF-41DE-8CDD-2006F250496D}"/>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6149346B-30B4-4A07-B7E7-7BD6B32CAAE8}"/>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E34C5617-29A0-496E-9DD7-CD4BFA02414A}"/>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BFBDA3B5-B65A-4393-9B7E-5256447FD03A}"/>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3F632F77-4E26-4295-9609-B3B6F916BAF3}"/>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BDBC8B6A-8DBD-4933-BC0F-974ADACC0C39}"/>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DBA085C-5B8C-4D4D-8D87-0954A759475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F36BDE7-919D-4BB6-A5B9-D1BC95B40DF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5ABEC18-02A0-48FC-A558-11387C1554C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A4EF47D-C85E-403B-AA07-32F60C1A013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6FE93DE-4098-4510-A123-336D50013A8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62956</xdr:rowOff>
    </xdr:from>
    <xdr:to>
      <xdr:col>10</xdr:col>
      <xdr:colOff>165100</xdr:colOff>
      <xdr:row>38</xdr:row>
      <xdr:rowOff>164556</xdr:rowOff>
    </xdr:to>
    <xdr:sp macro="" textlink="">
      <xdr:nvSpPr>
        <xdr:cNvPr id="74" name="楕円 73">
          <a:extLst>
            <a:ext uri="{FF2B5EF4-FFF2-40B4-BE49-F238E27FC236}">
              <a16:creationId xmlns:a16="http://schemas.microsoft.com/office/drawing/2014/main" id="{95840755-B477-483B-A886-540C18055248}"/>
            </a:ext>
          </a:extLst>
        </xdr:cNvPr>
        <xdr:cNvSpPr/>
      </xdr:nvSpPr>
      <xdr:spPr>
        <a:xfrm>
          <a:off x="1968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75" name="楕円 74">
          <a:extLst>
            <a:ext uri="{FF2B5EF4-FFF2-40B4-BE49-F238E27FC236}">
              <a16:creationId xmlns:a16="http://schemas.microsoft.com/office/drawing/2014/main" id="{C6950223-A3F9-4CE1-98CE-810A344D8F28}"/>
            </a:ext>
          </a:extLst>
        </xdr:cNvPr>
        <xdr:cNvSpPr/>
      </xdr:nvSpPr>
      <xdr:spPr>
        <a:xfrm>
          <a:off x="1079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81099</xdr:rowOff>
    </xdr:from>
    <xdr:to>
      <xdr:col>10</xdr:col>
      <xdr:colOff>114300</xdr:colOff>
      <xdr:row>38</xdr:row>
      <xdr:rowOff>113756</xdr:rowOff>
    </xdr:to>
    <xdr:cxnSp macro="">
      <xdr:nvCxnSpPr>
        <xdr:cNvPr id="76" name="直線コネクタ 75">
          <a:extLst>
            <a:ext uri="{FF2B5EF4-FFF2-40B4-BE49-F238E27FC236}">
              <a16:creationId xmlns:a16="http://schemas.microsoft.com/office/drawing/2014/main" id="{EF6C76DF-BE45-49B1-9B76-A6003406BD2E}"/>
            </a:ext>
          </a:extLst>
        </xdr:cNvPr>
        <xdr:cNvCxnSpPr/>
      </xdr:nvCxnSpPr>
      <xdr:spPr>
        <a:xfrm>
          <a:off x="1130300" y="65961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77" name="n_1aveValue【道路】&#10;有形固定資産減価償却率">
          <a:extLst>
            <a:ext uri="{FF2B5EF4-FFF2-40B4-BE49-F238E27FC236}">
              <a16:creationId xmlns:a16="http://schemas.microsoft.com/office/drawing/2014/main" id="{AEAA1D57-13CC-4E92-BC54-FAC48103DC21}"/>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78" name="n_2aveValue【道路】&#10;有形固定資産減価償却率">
          <a:extLst>
            <a:ext uri="{FF2B5EF4-FFF2-40B4-BE49-F238E27FC236}">
              <a16:creationId xmlns:a16="http://schemas.microsoft.com/office/drawing/2014/main" id="{F7FB5F89-F725-4470-A2FE-ADD52B2976C3}"/>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79" name="n_3aveValue【道路】&#10;有形固定資産減価償却率">
          <a:extLst>
            <a:ext uri="{FF2B5EF4-FFF2-40B4-BE49-F238E27FC236}">
              <a16:creationId xmlns:a16="http://schemas.microsoft.com/office/drawing/2014/main" id="{4EADCB04-9CD8-4B39-B737-A04CF8547B14}"/>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0" name="n_4aveValue【道路】&#10;有形固定資産減価償却率">
          <a:extLst>
            <a:ext uri="{FF2B5EF4-FFF2-40B4-BE49-F238E27FC236}">
              <a16:creationId xmlns:a16="http://schemas.microsoft.com/office/drawing/2014/main" id="{CD4AEC4C-347A-4107-9A86-02057727DA2E}"/>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155683</xdr:rowOff>
    </xdr:from>
    <xdr:ext cx="405111" cy="259045"/>
    <xdr:sp macro="" textlink="">
      <xdr:nvSpPr>
        <xdr:cNvPr id="81" name="n_3mainValue【道路】&#10;有形固定資産減価償却率">
          <a:extLst>
            <a:ext uri="{FF2B5EF4-FFF2-40B4-BE49-F238E27FC236}">
              <a16:creationId xmlns:a16="http://schemas.microsoft.com/office/drawing/2014/main" id="{90EFC7EC-B935-401B-8778-0E6495C5D725}"/>
            </a:ext>
          </a:extLst>
        </xdr:cNvPr>
        <xdr:cNvSpPr txBox="1"/>
      </xdr:nvSpPr>
      <xdr:spPr>
        <a:xfrm>
          <a:off x="1816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82" name="n_4mainValue【道路】&#10;有形固定資産減価償却率">
          <a:extLst>
            <a:ext uri="{FF2B5EF4-FFF2-40B4-BE49-F238E27FC236}">
              <a16:creationId xmlns:a16="http://schemas.microsoft.com/office/drawing/2014/main" id="{9E52697A-275B-45FD-B73A-0197776E6A30}"/>
            </a:ext>
          </a:extLst>
        </xdr:cNvPr>
        <xdr:cNvSpPr txBox="1"/>
      </xdr:nvSpPr>
      <xdr:spPr>
        <a:xfrm>
          <a:off x="927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BA333729-023F-4AF7-BFBC-1E97112ED40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C22F152F-F91B-455B-8C98-0435E0E2D21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54BF29AD-E55A-4228-B6CC-F96F1993BEA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9B37F2BB-8B81-4AFE-8DF3-364F8551EC3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27E50B96-A34E-46D4-B2FE-0E8F0D0F2E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872382C8-76CC-40FE-882D-AA09402FF10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51F696F6-C8D4-429A-8DA2-4E3DF540DE6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C55ED177-309E-4727-A48E-95A7F6BF7B6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B0FC43D0-3F07-421D-B8EE-3C8B31330E9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8DE06FF1-84BA-4C8F-A88E-74283C6F9B2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EEBC7A8A-91D5-45B5-98DE-916B89513BD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8CDBEB13-99BE-44A3-9A29-2C0339E1D30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2816A87A-38F0-4B4E-B335-304196620BA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2532A936-BA90-4FAF-B559-F9C8A559C1B1}"/>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F5BA25D9-BB32-42E3-937E-943CEDD6798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CCF3B103-69E6-4001-8E1F-B60E82732FBD}"/>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78B3BF2B-EC54-4CD1-9C14-60DF9385D79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A31827E9-BA69-4E9A-B52A-74F92797B68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E8E4DF17-8D51-471B-9F71-9224015D56D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347AFC73-8E4D-4CA8-B6C9-F969849C86D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1E3F13B2-D75D-426F-8150-5B4E3F1EB77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BA6D3F82-C1B6-404E-8A56-9B544CFD926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3F7FC172-AEE9-4018-B0F2-A4226DAC304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06" name="直線コネクタ 105">
          <a:extLst>
            <a:ext uri="{FF2B5EF4-FFF2-40B4-BE49-F238E27FC236}">
              <a16:creationId xmlns:a16="http://schemas.microsoft.com/office/drawing/2014/main" id="{248E77D7-78BE-44CC-97D8-FF5E920132B2}"/>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07" name="【道路】&#10;一人当たり延長最小値テキスト">
          <a:extLst>
            <a:ext uri="{FF2B5EF4-FFF2-40B4-BE49-F238E27FC236}">
              <a16:creationId xmlns:a16="http://schemas.microsoft.com/office/drawing/2014/main" id="{215A76A1-D444-4C49-8ECE-0F05925D1808}"/>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08" name="直線コネクタ 107">
          <a:extLst>
            <a:ext uri="{FF2B5EF4-FFF2-40B4-BE49-F238E27FC236}">
              <a16:creationId xmlns:a16="http://schemas.microsoft.com/office/drawing/2014/main" id="{99EEAC17-C312-42EC-ACF2-E0DD559D7121}"/>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09" name="【道路】&#10;一人当たり延長最大値テキスト">
          <a:extLst>
            <a:ext uri="{FF2B5EF4-FFF2-40B4-BE49-F238E27FC236}">
              <a16:creationId xmlns:a16="http://schemas.microsoft.com/office/drawing/2014/main" id="{7B633DFC-D184-4E9F-AE50-B09285A8FCBC}"/>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0" name="直線コネクタ 109">
          <a:extLst>
            <a:ext uri="{FF2B5EF4-FFF2-40B4-BE49-F238E27FC236}">
              <a16:creationId xmlns:a16="http://schemas.microsoft.com/office/drawing/2014/main" id="{8C54EF2F-88BB-49AB-A311-0A2E697A3B56}"/>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1" name="【道路】&#10;一人当たり延長平均値テキスト">
          <a:extLst>
            <a:ext uri="{FF2B5EF4-FFF2-40B4-BE49-F238E27FC236}">
              <a16:creationId xmlns:a16="http://schemas.microsoft.com/office/drawing/2014/main" id="{33F01158-F274-4B98-9229-B9571656F89A}"/>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2" name="フローチャート: 判断 111">
          <a:extLst>
            <a:ext uri="{FF2B5EF4-FFF2-40B4-BE49-F238E27FC236}">
              <a16:creationId xmlns:a16="http://schemas.microsoft.com/office/drawing/2014/main" id="{D8D7DC9A-F65E-456F-85F6-2257EB89F8BB}"/>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3" name="フローチャート: 判断 112">
          <a:extLst>
            <a:ext uri="{FF2B5EF4-FFF2-40B4-BE49-F238E27FC236}">
              <a16:creationId xmlns:a16="http://schemas.microsoft.com/office/drawing/2014/main" id="{F00C9738-5038-4BA1-BC0D-3824849DB42A}"/>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14" name="フローチャート: 判断 113">
          <a:extLst>
            <a:ext uri="{FF2B5EF4-FFF2-40B4-BE49-F238E27FC236}">
              <a16:creationId xmlns:a16="http://schemas.microsoft.com/office/drawing/2014/main" id="{4F62BD12-BA9A-45AA-81FB-3B6FDC2BE44D}"/>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15" name="フローチャート: 判断 114">
          <a:extLst>
            <a:ext uri="{FF2B5EF4-FFF2-40B4-BE49-F238E27FC236}">
              <a16:creationId xmlns:a16="http://schemas.microsoft.com/office/drawing/2014/main" id="{47B6C524-FB54-4B08-80CB-3C8B10666D8A}"/>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16" name="フローチャート: 判断 115">
          <a:extLst>
            <a:ext uri="{FF2B5EF4-FFF2-40B4-BE49-F238E27FC236}">
              <a16:creationId xmlns:a16="http://schemas.microsoft.com/office/drawing/2014/main" id="{C00B9295-8E13-4157-808C-CF2DABD8FFD1}"/>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A11FA7E-D31E-4214-9F10-9425AE5D8B7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961C764-9821-4C05-941D-075230410CC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11648AF-3459-48D2-96BD-9D4C129F21E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6DF3D66-1924-4EA4-A50A-A5888F7D164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B2436BE3-A9AF-45A3-B114-8D0905B18F4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138597</xdr:rowOff>
    </xdr:from>
    <xdr:to>
      <xdr:col>41</xdr:col>
      <xdr:colOff>101600</xdr:colOff>
      <xdr:row>41</xdr:row>
      <xdr:rowOff>68747</xdr:rowOff>
    </xdr:to>
    <xdr:sp macro="" textlink="">
      <xdr:nvSpPr>
        <xdr:cNvPr id="122" name="楕円 121">
          <a:extLst>
            <a:ext uri="{FF2B5EF4-FFF2-40B4-BE49-F238E27FC236}">
              <a16:creationId xmlns:a16="http://schemas.microsoft.com/office/drawing/2014/main" id="{B7DF7E55-F7C1-433F-AD11-934C263F1CDB}"/>
            </a:ext>
          </a:extLst>
        </xdr:cNvPr>
        <xdr:cNvSpPr/>
      </xdr:nvSpPr>
      <xdr:spPr>
        <a:xfrm>
          <a:off x="7810500" y="699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165074</xdr:rowOff>
    </xdr:from>
    <xdr:to>
      <xdr:col>36</xdr:col>
      <xdr:colOff>165100</xdr:colOff>
      <xdr:row>41</xdr:row>
      <xdr:rowOff>95224</xdr:rowOff>
    </xdr:to>
    <xdr:sp macro="" textlink="">
      <xdr:nvSpPr>
        <xdr:cNvPr id="123" name="楕円 122">
          <a:extLst>
            <a:ext uri="{FF2B5EF4-FFF2-40B4-BE49-F238E27FC236}">
              <a16:creationId xmlns:a16="http://schemas.microsoft.com/office/drawing/2014/main" id="{599E1326-5F43-4F66-8EE9-C04A31837F19}"/>
            </a:ext>
          </a:extLst>
        </xdr:cNvPr>
        <xdr:cNvSpPr/>
      </xdr:nvSpPr>
      <xdr:spPr>
        <a:xfrm>
          <a:off x="6921500" y="70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17947</xdr:rowOff>
    </xdr:from>
    <xdr:to>
      <xdr:col>41</xdr:col>
      <xdr:colOff>50800</xdr:colOff>
      <xdr:row>41</xdr:row>
      <xdr:rowOff>44424</xdr:rowOff>
    </xdr:to>
    <xdr:cxnSp macro="">
      <xdr:nvCxnSpPr>
        <xdr:cNvPr id="124" name="直線コネクタ 123">
          <a:extLst>
            <a:ext uri="{FF2B5EF4-FFF2-40B4-BE49-F238E27FC236}">
              <a16:creationId xmlns:a16="http://schemas.microsoft.com/office/drawing/2014/main" id="{EC76CB15-21E7-4C1A-A566-8871D6AFD750}"/>
            </a:ext>
          </a:extLst>
        </xdr:cNvPr>
        <xdr:cNvCxnSpPr/>
      </xdr:nvCxnSpPr>
      <xdr:spPr>
        <a:xfrm flipV="1">
          <a:off x="6972300" y="7047397"/>
          <a:ext cx="889000" cy="2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25" name="n_1aveValue【道路】&#10;一人当たり延長">
          <a:extLst>
            <a:ext uri="{FF2B5EF4-FFF2-40B4-BE49-F238E27FC236}">
              <a16:creationId xmlns:a16="http://schemas.microsoft.com/office/drawing/2014/main" id="{A2E71967-1D71-4689-90C9-02FFCCDF4A97}"/>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26" name="n_2aveValue【道路】&#10;一人当たり延長">
          <a:extLst>
            <a:ext uri="{FF2B5EF4-FFF2-40B4-BE49-F238E27FC236}">
              <a16:creationId xmlns:a16="http://schemas.microsoft.com/office/drawing/2014/main" id="{E1842ECC-42B7-4553-9D87-B7F41AA821A4}"/>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27" name="n_3aveValue【道路】&#10;一人当たり延長">
          <a:extLst>
            <a:ext uri="{FF2B5EF4-FFF2-40B4-BE49-F238E27FC236}">
              <a16:creationId xmlns:a16="http://schemas.microsoft.com/office/drawing/2014/main" id="{2359A879-3F79-4F49-BC03-570403B4A7BF}"/>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103251</xdr:rowOff>
    </xdr:from>
    <xdr:ext cx="534377" cy="259045"/>
    <xdr:sp macro="" textlink="">
      <xdr:nvSpPr>
        <xdr:cNvPr id="128" name="n_4aveValue【道路】&#10;一人当たり延長">
          <a:extLst>
            <a:ext uri="{FF2B5EF4-FFF2-40B4-BE49-F238E27FC236}">
              <a16:creationId xmlns:a16="http://schemas.microsoft.com/office/drawing/2014/main" id="{BA68F05A-DF3F-4AB8-B998-EFFA4081D0BC}"/>
            </a:ext>
          </a:extLst>
        </xdr:cNvPr>
        <xdr:cNvSpPr txBox="1"/>
      </xdr:nvSpPr>
      <xdr:spPr>
        <a:xfrm>
          <a:off x="6705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85274</xdr:rowOff>
    </xdr:from>
    <xdr:ext cx="599010" cy="259045"/>
    <xdr:sp macro="" textlink="">
      <xdr:nvSpPr>
        <xdr:cNvPr id="129" name="n_3mainValue【道路】&#10;一人当たり延長">
          <a:extLst>
            <a:ext uri="{FF2B5EF4-FFF2-40B4-BE49-F238E27FC236}">
              <a16:creationId xmlns:a16="http://schemas.microsoft.com/office/drawing/2014/main" id="{924D7FF6-1912-412D-8F14-C9477600875C}"/>
            </a:ext>
          </a:extLst>
        </xdr:cNvPr>
        <xdr:cNvSpPr txBox="1"/>
      </xdr:nvSpPr>
      <xdr:spPr>
        <a:xfrm>
          <a:off x="7561794" y="677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111751</xdr:rowOff>
    </xdr:from>
    <xdr:ext cx="534377" cy="259045"/>
    <xdr:sp macro="" textlink="">
      <xdr:nvSpPr>
        <xdr:cNvPr id="130" name="n_4mainValue【道路】&#10;一人当たり延長">
          <a:extLst>
            <a:ext uri="{FF2B5EF4-FFF2-40B4-BE49-F238E27FC236}">
              <a16:creationId xmlns:a16="http://schemas.microsoft.com/office/drawing/2014/main" id="{C0B6BB36-451C-4E12-A962-FF898BB983E9}"/>
            </a:ext>
          </a:extLst>
        </xdr:cNvPr>
        <xdr:cNvSpPr txBox="1"/>
      </xdr:nvSpPr>
      <xdr:spPr>
        <a:xfrm>
          <a:off x="6705111" y="679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5408BADA-B366-4E3C-B4E3-C9834C0370D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F79AE8F9-D618-4ED1-BA3B-972F05129C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EFFA8DCC-2E1D-4FDA-B63B-E32531AA115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108E126A-2ADF-47D7-B69A-CCCE630DE2E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D27222D1-7FB2-45D7-B9B2-535D376322C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66D88B24-FFC5-417B-8D69-C49F36D4A08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340E859D-C8D2-4D4E-A7A0-89AA672FF12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B61FD814-EB86-4198-AEE4-A3AB600D644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7D14F9C0-C5A7-45D1-A3E5-03D36BD831A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DA394E90-641E-4563-AB39-829601C3E42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id="{987306ED-50B7-4AED-9B4E-0C38C547F02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5F93B0F8-F9A6-46AC-97A4-3BF3B97412A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a:extLst>
            <a:ext uri="{FF2B5EF4-FFF2-40B4-BE49-F238E27FC236}">
              <a16:creationId xmlns:a16="http://schemas.microsoft.com/office/drawing/2014/main" id="{D243D4AC-BBD9-4F77-867E-3302392C64D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C667C1A2-51EF-47E6-ACF5-48E1542161C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E5E2E6B5-6306-4D26-A3F9-29B926B929E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94B6DC7A-FAFE-41E7-A5CB-3118A1F04B1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4261AD32-C327-4183-8CF4-CFB110940A5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97C6453A-79FD-41D3-88E6-BC3B9F4D087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9D629301-7F42-45C0-9DA6-FC2880C2183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6B3D0CCE-DF2A-4292-AB42-70A914BFA97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AA7AB2B5-C4DC-4294-A436-03ACCD54CE8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305F7465-D32C-449A-8D2F-46B7BE99953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a:extLst>
            <a:ext uri="{FF2B5EF4-FFF2-40B4-BE49-F238E27FC236}">
              <a16:creationId xmlns:a16="http://schemas.microsoft.com/office/drawing/2014/main" id="{5310F41D-A81E-40A2-9095-C87384A5374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D09C0EE3-07F8-4B94-BA1C-BE5E5EFB476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E7C6A168-3CEA-414D-9DB3-97821E82633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56" name="直線コネクタ 155">
          <a:extLst>
            <a:ext uri="{FF2B5EF4-FFF2-40B4-BE49-F238E27FC236}">
              <a16:creationId xmlns:a16="http://schemas.microsoft.com/office/drawing/2014/main" id="{9F0FE8C9-068E-4685-A29E-401C1EB80D43}"/>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57" name="【橋りょう・トンネル】&#10;有形固定資産減価償却率最小値テキスト">
          <a:extLst>
            <a:ext uri="{FF2B5EF4-FFF2-40B4-BE49-F238E27FC236}">
              <a16:creationId xmlns:a16="http://schemas.microsoft.com/office/drawing/2014/main" id="{EE4D6781-A313-4DC4-BE8F-EF50DF20D1CF}"/>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58" name="直線コネクタ 157">
          <a:extLst>
            <a:ext uri="{FF2B5EF4-FFF2-40B4-BE49-F238E27FC236}">
              <a16:creationId xmlns:a16="http://schemas.microsoft.com/office/drawing/2014/main" id="{63A07E34-C65A-451B-8B7D-74F170F451F3}"/>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59" name="【橋りょう・トンネル】&#10;有形固定資産減価償却率最大値テキスト">
          <a:extLst>
            <a:ext uri="{FF2B5EF4-FFF2-40B4-BE49-F238E27FC236}">
              <a16:creationId xmlns:a16="http://schemas.microsoft.com/office/drawing/2014/main" id="{9EB4796E-D303-43C6-9F25-4AFF46960BEE}"/>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60" name="直線コネクタ 159">
          <a:extLst>
            <a:ext uri="{FF2B5EF4-FFF2-40B4-BE49-F238E27FC236}">
              <a16:creationId xmlns:a16="http://schemas.microsoft.com/office/drawing/2014/main" id="{4038B714-90B5-4A21-B5DC-47C5A9CEF769}"/>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36669D90-C4AD-4FE3-B73F-263819A2A6E8}"/>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62" name="フローチャート: 判断 161">
          <a:extLst>
            <a:ext uri="{FF2B5EF4-FFF2-40B4-BE49-F238E27FC236}">
              <a16:creationId xmlns:a16="http://schemas.microsoft.com/office/drawing/2014/main" id="{A0E61381-9947-44E1-8EDF-A638C3028201}"/>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63" name="フローチャート: 判断 162">
          <a:extLst>
            <a:ext uri="{FF2B5EF4-FFF2-40B4-BE49-F238E27FC236}">
              <a16:creationId xmlns:a16="http://schemas.microsoft.com/office/drawing/2014/main" id="{2ACBB5B1-7AA7-4913-A7AF-8CC3E340C921}"/>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64" name="フローチャート: 判断 163">
          <a:extLst>
            <a:ext uri="{FF2B5EF4-FFF2-40B4-BE49-F238E27FC236}">
              <a16:creationId xmlns:a16="http://schemas.microsoft.com/office/drawing/2014/main" id="{5407AB60-184E-4A7C-85BC-5E763267EB14}"/>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65" name="フローチャート: 判断 164">
          <a:extLst>
            <a:ext uri="{FF2B5EF4-FFF2-40B4-BE49-F238E27FC236}">
              <a16:creationId xmlns:a16="http://schemas.microsoft.com/office/drawing/2014/main" id="{35ECCF8A-80F7-4508-99E1-DC99B16198B1}"/>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66" name="フローチャート: 判断 165">
          <a:extLst>
            <a:ext uri="{FF2B5EF4-FFF2-40B4-BE49-F238E27FC236}">
              <a16:creationId xmlns:a16="http://schemas.microsoft.com/office/drawing/2014/main" id="{B2CFD917-3320-4923-B2A8-B37A35512420}"/>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B7ECA52-B568-4DE2-A474-79EEBF252D9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991A534E-5ED0-4889-BCDA-1E2CF8DE27B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C96F6AC7-0782-4874-842A-93CF4EBAF5C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2CE02C84-5439-4E2D-A887-9CF8C8AB64D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493274C-D06A-40D7-92CE-797138B7F59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136978</xdr:rowOff>
    </xdr:from>
    <xdr:to>
      <xdr:col>10</xdr:col>
      <xdr:colOff>165100</xdr:colOff>
      <xdr:row>60</xdr:row>
      <xdr:rowOff>67128</xdr:rowOff>
    </xdr:to>
    <xdr:sp macro="" textlink="">
      <xdr:nvSpPr>
        <xdr:cNvPr id="172" name="楕円 171">
          <a:extLst>
            <a:ext uri="{FF2B5EF4-FFF2-40B4-BE49-F238E27FC236}">
              <a16:creationId xmlns:a16="http://schemas.microsoft.com/office/drawing/2014/main" id="{F7888819-3114-442E-B927-104EB57E6DE1}"/>
            </a:ext>
          </a:extLst>
        </xdr:cNvPr>
        <xdr:cNvSpPr/>
      </xdr:nvSpPr>
      <xdr:spPr>
        <a:xfrm>
          <a:off x="1968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112485</xdr:rowOff>
    </xdr:from>
    <xdr:to>
      <xdr:col>6</xdr:col>
      <xdr:colOff>38100</xdr:colOff>
      <xdr:row>60</xdr:row>
      <xdr:rowOff>42635</xdr:rowOff>
    </xdr:to>
    <xdr:sp macro="" textlink="">
      <xdr:nvSpPr>
        <xdr:cNvPr id="173" name="楕円 172">
          <a:extLst>
            <a:ext uri="{FF2B5EF4-FFF2-40B4-BE49-F238E27FC236}">
              <a16:creationId xmlns:a16="http://schemas.microsoft.com/office/drawing/2014/main" id="{9B6ED564-C773-451A-B1F9-13E858EB6DE8}"/>
            </a:ext>
          </a:extLst>
        </xdr:cNvPr>
        <xdr:cNvSpPr/>
      </xdr:nvSpPr>
      <xdr:spPr>
        <a:xfrm>
          <a:off x="1079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163285</xdr:rowOff>
    </xdr:from>
    <xdr:to>
      <xdr:col>10</xdr:col>
      <xdr:colOff>114300</xdr:colOff>
      <xdr:row>60</xdr:row>
      <xdr:rowOff>16328</xdr:rowOff>
    </xdr:to>
    <xdr:cxnSp macro="">
      <xdr:nvCxnSpPr>
        <xdr:cNvPr id="174" name="直線コネクタ 173">
          <a:extLst>
            <a:ext uri="{FF2B5EF4-FFF2-40B4-BE49-F238E27FC236}">
              <a16:creationId xmlns:a16="http://schemas.microsoft.com/office/drawing/2014/main" id="{ADC197F2-80C2-4AD2-9786-5FC1DD7A32A2}"/>
            </a:ext>
          </a:extLst>
        </xdr:cNvPr>
        <xdr:cNvCxnSpPr/>
      </xdr:nvCxnSpPr>
      <xdr:spPr>
        <a:xfrm>
          <a:off x="1130300" y="1027883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0100E07E-7C72-4D77-A299-8026538D92F5}"/>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B748FD7B-C954-4C65-B98E-DF0068D82DDC}"/>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AC733E1F-0D20-4E91-97ED-1209D9ACCED8}"/>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178" name="n_4aveValue【橋りょう・トンネル】&#10;有形固定資産減価償却率">
          <a:extLst>
            <a:ext uri="{FF2B5EF4-FFF2-40B4-BE49-F238E27FC236}">
              <a16:creationId xmlns:a16="http://schemas.microsoft.com/office/drawing/2014/main" id="{E3B0503B-6134-4A08-AA47-A9C50704919B}"/>
            </a:ext>
          </a:extLst>
        </xdr:cNvPr>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179" name="n_3mainValue【橋りょう・トンネル】&#10;有形固定資産減価償却率">
          <a:extLst>
            <a:ext uri="{FF2B5EF4-FFF2-40B4-BE49-F238E27FC236}">
              <a16:creationId xmlns:a16="http://schemas.microsoft.com/office/drawing/2014/main" id="{0B0F194C-11C0-441A-BDB8-DCBF0B6CB43D}"/>
            </a:ext>
          </a:extLst>
        </xdr:cNvPr>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59162</xdr:rowOff>
    </xdr:from>
    <xdr:ext cx="405111" cy="259045"/>
    <xdr:sp macro="" textlink="">
      <xdr:nvSpPr>
        <xdr:cNvPr id="180" name="n_4mainValue【橋りょう・トンネル】&#10;有形固定資産減価償却率">
          <a:extLst>
            <a:ext uri="{FF2B5EF4-FFF2-40B4-BE49-F238E27FC236}">
              <a16:creationId xmlns:a16="http://schemas.microsoft.com/office/drawing/2014/main" id="{7CA23DE1-2CF0-41DB-9DFD-BAA1654BA3F1}"/>
            </a:ext>
          </a:extLst>
        </xdr:cNvPr>
        <xdr:cNvSpPr txBox="1"/>
      </xdr:nvSpPr>
      <xdr:spPr>
        <a:xfrm>
          <a:off x="927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55037E4F-0A38-4945-B88A-D43A847B48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28893A95-3468-4D19-BDBB-098F46B2E0F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5086EBD1-09B2-4FCB-B5B5-4074A456898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9C2CAAFA-F257-4AFC-AE28-B77B6A47A76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9E46205F-BA2A-4EB0-905A-5377D8D3684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6A0833F9-D647-49B4-8F36-B91548CB5F1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0BC10522-F33F-49B9-92E8-96306E52DA9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0AFA28FB-909F-4AAE-9CC9-F9042BAC91C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0001615A-4376-45E6-A983-5154D12975A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86F4CF3F-49C5-43BE-9ECF-1859CCC655E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a:extLst>
            <a:ext uri="{FF2B5EF4-FFF2-40B4-BE49-F238E27FC236}">
              <a16:creationId xmlns:a16="http://schemas.microsoft.com/office/drawing/2014/main" id="{A8626D30-0647-464A-9E60-603ACCC87AB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2" name="テキスト ボックス 191">
          <a:extLst>
            <a:ext uri="{FF2B5EF4-FFF2-40B4-BE49-F238E27FC236}">
              <a16:creationId xmlns:a16="http://schemas.microsoft.com/office/drawing/2014/main" id="{123A6512-21FD-4B61-B71A-C587CB69E71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a:extLst>
            <a:ext uri="{FF2B5EF4-FFF2-40B4-BE49-F238E27FC236}">
              <a16:creationId xmlns:a16="http://schemas.microsoft.com/office/drawing/2014/main" id="{DE44A7E7-936B-486C-83AC-4FCAA0CFFE5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4" name="テキスト ボックス 193">
          <a:extLst>
            <a:ext uri="{FF2B5EF4-FFF2-40B4-BE49-F238E27FC236}">
              <a16:creationId xmlns:a16="http://schemas.microsoft.com/office/drawing/2014/main" id="{A6B42B68-0B77-4C05-890F-A8FA77A57108}"/>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a:extLst>
            <a:ext uri="{FF2B5EF4-FFF2-40B4-BE49-F238E27FC236}">
              <a16:creationId xmlns:a16="http://schemas.microsoft.com/office/drawing/2014/main" id="{38CAF3DF-1B31-47BD-BF65-F312C722E41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196" name="テキスト ボックス 195">
          <a:extLst>
            <a:ext uri="{FF2B5EF4-FFF2-40B4-BE49-F238E27FC236}">
              <a16:creationId xmlns:a16="http://schemas.microsoft.com/office/drawing/2014/main" id="{6F8AEB71-3B3F-4B62-AEF6-6CF5CF68811E}"/>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a:extLst>
            <a:ext uri="{FF2B5EF4-FFF2-40B4-BE49-F238E27FC236}">
              <a16:creationId xmlns:a16="http://schemas.microsoft.com/office/drawing/2014/main" id="{21CDB405-894F-45A1-8FCF-445E090884F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198" name="テキスト ボックス 197">
          <a:extLst>
            <a:ext uri="{FF2B5EF4-FFF2-40B4-BE49-F238E27FC236}">
              <a16:creationId xmlns:a16="http://schemas.microsoft.com/office/drawing/2014/main" id="{DC6BAB5A-80C2-43CA-B9AF-3988CEACD0A1}"/>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a:extLst>
            <a:ext uri="{FF2B5EF4-FFF2-40B4-BE49-F238E27FC236}">
              <a16:creationId xmlns:a16="http://schemas.microsoft.com/office/drawing/2014/main" id="{1C2B7A19-76EF-44E1-B827-511CB4B0698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0" name="テキスト ボックス 199">
          <a:extLst>
            <a:ext uri="{FF2B5EF4-FFF2-40B4-BE49-F238E27FC236}">
              <a16:creationId xmlns:a16="http://schemas.microsoft.com/office/drawing/2014/main" id="{E6C43421-15FC-4A87-A0F1-2B4EC36CEA0D}"/>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9C90736E-408F-40DD-97B0-C7977AB4C3F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a:extLst>
            <a:ext uri="{FF2B5EF4-FFF2-40B4-BE49-F238E27FC236}">
              <a16:creationId xmlns:a16="http://schemas.microsoft.com/office/drawing/2014/main" id="{406E9EC7-68D1-42CF-978E-89FBD692CF4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7ED55DE7-A7EF-4791-8E89-82970A06306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04" name="直線コネクタ 203">
          <a:extLst>
            <a:ext uri="{FF2B5EF4-FFF2-40B4-BE49-F238E27FC236}">
              <a16:creationId xmlns:a16="http://schemas.microsoft.com/office/drawing/2014/main" id="{DCC593F0-E000-4BDF-BF9B-4CA172890CEA}"/>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08543B68-3728-4C2F-9F68-8330396FDC8D}"/>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06" name="直線コネクタ 205">
          <a:extLst>
            <a:ext uri="{FF2B5EF4-FFF2-40B4-BE49-F238E27FC236}">
              <a16:creationId xmlns:a16="http://schemas.microsoft.com/office/drawing/2014/main" id="{AE0A8865-45E1-4508-B5EC-5455A193812C}"/>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07" name="【橋りょう・トンネル】&#10;一人当たり有形固定資産（償却資産）額最大値テキスト">
          <a:extLst>
            <a:ext uri="{FF2B5EF4-FFF2-40B4-BE49-F238E27FC236}">
              <a16:creationId xmlns:a16="http://schemas.microsoft.com/office/drawing/2014/main" id="{1700CB98-0C85-4E30-A645-2139395A6611}"/>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08" name="直線コネクタ 207">
          <a:extLst>
            <a:ext uri="{FF2B5EF4-FFF2-40B4-BE49-F238E27FC236}">
              <a16:creationId xmlns:a16="http://schemas.microsoft.com/office/drawing/2014/main" id="{CD62D052-4DFF-447B-AB7C-2396565680D8}"/>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E4ED3514-5621-45C7-A070-86CFA55E6804}"/>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10" name="フローチャート: 判断 209">
          <a:extLst>
            <a:ext uri="{FF2B5EF4-FFF2-40B4-BE49-F238E27FC236}">
              <a16:creationId xmlns:a16="http://schemas.microsoft.com/office/drawing/2014/main" id="{0E384171-4FE4-4331-A62A-B141571AB2DD}"/>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11" name="フローチャート: 判断 210">
          <a:extLst>
            <a:ext uri="{FF2B5EF4-FFF2-40B4-BE49-F238E27FC236}">
              <a16:creationId xmlns:a16="http://schemas.microsoft.com/office/drawing/2014/main" id="{21B5083D-E75D-4711-A11C-4D8DE102BC0F}"/>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12" name="フローチャート: 判断 211">
          <a:extLst>
            <a:ext uri="{FF2B5EF4-FFF2-40B4-BE49-F238E27FC236}">
              <a16:creationId xmlns:a16="http://schemas.microsoft.com/office/drawing/2014/main" id="{C31D47B1-AB5D-43EE-91BB-64BE19759843}"/>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13" name="フローチャート: 判断 212">
          <a:extLst>
            <a:ext uri="{FF2B5EF4-FFF2-40B4-BE49-F238E27FC236}">
              <a16:creationId xmlns:a16="http://schemas.microsoft.com/office/drawing/2014/main" id="{3DFC7209-99BC-4E87-BB74-101B2F907834}"/>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14" name="フローチャート: 判断 213">
          <a:extLst>
            <a:ext uri="{FF2B5EF4-FFF2-40B4-BE49-F238E27FC236}">
              <a16:creationId xmlns:a16="http://schemas.microsoft.com/office/drawing/2014/main" id="{4A58C978-9C3B-4671-97A6-F7410691ABF0}"/>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82BA8EFE-8A4B-4168-A1B0-36B831A6240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B52DB2F4-3E94-447C-9B6A-EAD4B321E64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BC16E42-04B3-4B84-87D1-1857ADBCB6A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AC6810DC-59A5-4A75-9CDA-F0E455B6C31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3A74CFFA-1C5B-4ABD-A528-2FAA880E42D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138099</xdr:rowOff>
    </xdr:from>
    <xdr:to>
      <xdr:col>41</xdr:col>
      <xdr:colOff>101600</xdr:colOff>
      <xdr:row>64</xdr:row>
      <xdr:rowOff>68249</xdr:rowOff>
    </xdr:to>
    <xdr:sp macro="" textlink="">
      <xdr:nvSpPr>
        <xdr:cNvPr id="220" name="楕円 219">
          <a:extLst>
            <a:ext uri="{FF2B5EF4-FFF2-40B4-BE49-F238E27FC236}">
              <a16:creationId xmlns:a16="http://schemas.microsoft.com/office/drawing/2014/main" id="{00A91645-63D7-420E-8591-C5585726DE79}"/>
            </a:ext>
          </a:extLst>
        </xdr:cNvPr>
        <xdr:cNvSpPr/>
      </xdr:nvSpPr>
      <xdr:spPr>
        <a:xfrm>
          <a:off x="7810500" y="109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139298</xdr:rowOff>
    </xdr:from>
    <xdr:to>
      <xdr:col>36</xdr:col>
      <xdr:colOff>165100</xdr:colOff>
      <xdr:row>64</xdr:row>
      <xdr:rowOff>69448</xdr:rowOff>
    </xdr:to>
    <xdr:sp macro="" textlink="">
      <xdr:nvSpPr>
        <xdr:cNvPr id="221" name="楕円 220">
          <a:extLst>
            <a:ext uri="{FF2B5EF4-FFF2-40B4-BE49-F238E27FC236}">
              <a16:creationId xmlns:a16="http://schemas.microsoft.com/office/drawing/2014/main" id="{406EBF44-B284-4EA5-8861-E2F6F37F711F}"/>
            </a:ext>
          </a:extLst>
        </xdr:cNvPr>
        <xdr:cNvSpPr/>
      </xdr:nvSpPr>
      <xdr:spPr>
        <a:xfrm>
          <a:off x="6921500" y="1094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17449</xdr:rowOff>
    </xdr:from>
    <xdr:to>
      <xdr:col>41</xdr:col>
      <xdr:colOff>50800</xdr:colOff>
      <xdr:row>64</xdr:row>
      <xdr:rowOff>18648</xdr:rowOff>
    </xdr:to>
    <xdr:cxnSp macro="">
      <xdr:nvCxnSpPr>
        <xdr:cNvPr id="222" name="直線コネクタ 221">
          <a:extLst>
            <a:ext uri="{FF2B5EF4-FFF2-40B4-BE49-F238E27FC236}">
              <a16:creationId xmlns:a16="http://schemas.microsoft.com/office/drawing/2014/main" id="{A6288C61-FEE5-43E1-818D-D15EF546756F}"/>
            </a:ext>
          </a:extLst>
        </xdr:cNvPr>
        <xdr:cNvCxnSpPr/>
      </xdr:nvCxnSpPr>
      <xdr:spPr>
        <a:xfrm flipV="1">
          <a:off x="6972300" y="10990249"/>
          <a:ext cx="889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23" name="n_1aveValue【橋りょう・トンネル】&#10;一人当たり有形固定資産（償却資産）額">
          <a:extLst>
            <a:ext uri="{FF2B5EF4-FFF2-40B4-BE49-F238E27FC236}">
              <a16:creationId xmlns:a16="http://schemas.microsoft.com/office/drawing/2014/main" id="{0AEBC5F1-5F13-4DE7-9086-48170063955F}"/>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24" name="n_2aveValue【橋りょう・トンネル】&#10;一人当たり有形固定資産（償却資産）額">
          <a:extLst>
            <a:ext uri="{FF2B5EF4-FFF2-40B4-BE49-F238E27FC236}">
              <a16:creationId xmlns:a16="http://schemas.microsoft.com/office/drawing/2014/main" id="{155FC348-D5E0-4D29-ADF0-BAD1C8E44BED}"/>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25" name="n_3aveValue【橋りょう・トンネル】&#10;一人当たり有形固定資産（償却資産）額">
          <a:extLst>
            <a:ext uri="{FF2B5EF4-FFF2-40B4-BE49-F238E27FC236}">
              <a16:creationId xmlns:a16="http://schemas.microsoft.com/office/drawing/2014/main" id="{9C01BC7A-D110-4F6F-8E90-341889F6F016}"/>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26" name="n_4aveValue【橋りょう・トンネル】&#10;一人当たり有形固定資産（償却資産）額">
          <a:extLst>
            <a:ext uri="{FF2B5EF4-FFF2-40B4-BE49-F238E27FC236}">
              <a16:creationId xmlns:a16="http://schemas.microsoft.com/office/drawing/2014/main" id="{F32654B7-39A7-4C2F-BB02-5BA3BBCB22E1}"/>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59376</xdr:rowOff>
    </xdr:from>
    <xdr:ext cx="599010" cy="259045"/>
    <xdr:sp macro="" textlink="">
      <xdr:nvSpPr>
        <xdr:cNvPr id="227" name="n_3mainValue【橋りょう・トンネル】&#10;一人当たり有形固定資産（償却資産）額">
          <a:extLst>
            <a:ext uri="{FF2B5EF4-FFF2-40B4-BE49-F238E27FC236}">
              <a16:creationId xmlns:a16="http://schemas.microsoft.com/office/drawing/2014/main" id="{C7EFC053-3674-4876-9645-78EF8EB83535}"/>
            </a:ext>
          </a:extLst>
        </xdr:cNvPr>
        <xdr:cNvSpPr txBox="1"/>
      </xdr:nvSpPr>
      <xdr:spPr>
        <a:xfrm>
          <a:off x="7561795" y="1103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60575</xdr:rowOff>
    </xdr:from>
    <xdr:ext cx="599010" cy="259045"/>
    <xdr:sp macro="" textlink="">
      <xdr:nvSpPr>
        <xdr:cNvPr id="228" name="n_4mainValue【橋りょう・トンネル】&#10;一人当たり有形固定資産（償却資産）額">
          <a:extLst>
            <a:ext uri="{FF2B5EF4-FFF2-40B4-BE49-F238E27FC236}">
              <a16:creationId xmlns:a16="http://schemas.microsoft.com/office/drawing/2014/main" id="{02F70CC1-6EC2-459D-9362-F73C1432AC24}"/>
            </a:ext>
          </a:extLst>
        </xdr:cNvPr>
        <xdr:cNvSpPr txBox="1"/>
      </xdr:nvSpPr>
      <xdr:spPr>
        <a:xfrm>
          <a:off x="6672795" y="1103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D09CB93A-CFFD-401D-9FC8-35A087EF7D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6F1B11D7-180E-47B7-9614-4E88BB45771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4838D2E4-90EA-4911-9ED0-36CEDBBA3C5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7EDB9142-4AE3-482A-B0E2-009CC68A5C5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C375CE3E-BA14-4EBE-8591-C05EC86DD1E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E2FB2648-C612-44E6-8E1E-BF9B46367E3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C9A610AF-E4B0-429B-A3E8-86AB6C3EFF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C613E873-7C64-46DF-BE91-161CD6C14E3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A49D845E-5A53-48DB-B894-AEE546F51E7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6DA46592-D12A-424C-8840-E89D4B72631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a:extLst>
            <a:ext uri="{FF2B5EF4-FFF2-40B4-BE49-F238E27FC236}">
              <a16:creationId xmlns:a16="http://schemas.microsoft.com/office/drawing/2014/main" id="{6AAA43BE-BEDA-4536-B071-7E736DD4303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BD933D47-D3E5-4CE4-A4BE-0EEB817E42F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1" name="テキスト ボックス 240">
          <a:extLst>
            <a:ext uri="{FF2B5EF4-FFF2-40B4-BE49-F238E27FC236}">
              <a16:creationId xmlns:a16="http://schemas.microsoft.com/office/drawing/2014/main" id="{0CC7D595-CAED-4C8C-9D32-5B11A75B6DE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440CE3AF-C49B-4719-9428-4077E0AFE4F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B1515464-2C5B-4180-8858-AF6F07DE0F0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DCC4EAA0-3D25-4372-8E1D-D9F2099707F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FAAF9A15-5DFB-4AA5-A391-6013717F423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63EBC855-CFC3-4B93-9DC7-942795E77B2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DDD4F66C-1C07-468D-AEC4-61D63C3E64E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04F19CBB-5EC7-4C44-BF62-4E101851B22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a:extLst>
            <a:ext uri="{FF2B5EF4-FFF2-40B4-BE49-F238E27FC236}">
              <a16:creationId xmlns:a16="http://schemas.microsoft.com/office/drawing/2014/main" id="{8878901C-BD9B-411B-8FE5-99D562CC136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59180173-C10A-4E89-89F2-5EF8065A222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1" name="テキスト ボックス 250">
          <a:extLst>
            <a:ext uri="{FF2B5EF4-FFF2-40B4-BE49-F238E27FC236}">
              <a16:creationId xmlns:a16="http://schemas.microsoft.com/office/drawing/2014/main" id="{4CAA0C45-5A22-48F2-B354-FEC9B1CC1D2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C29988BC-A942-408E-8BFE-FE7F2AC55C3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53" name="直線コネクタ 252">
          <a:extLst>
            <a:ext uri="{FF2B5EF4-FFF2-40B4-BE49-F238E27FC236}">
              <a16:creationId xmlns:a16="http://schemas.microsoft.com/office/drawing/2014/main" id="{F0600157-54DC-4DD8-8830-3D0A648C80D7}"/>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4" name="【公営住宅】&#10;有形固定資産減価償却率最小値テキスト">
          <a:extLst>
            <a:ext uri="{FF2B5EF4-FFF2-40B4-BE49-F238E27FC236}">
              <a16:creationId xmlns:a16="http://schemas.microsoft.com/office/drawing/2014/main" id="{2A260A69-34E2-47F7-BEE2-403965BE76B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5" name="直線コネクタ 254">
          <a:extLst>
            <a:ext uri="{FF2B5EF4-FFF2-40B4-BE49-F238E27FC236}">
              <a16:creationId xmlns:a16="http://schemas.microsoft.com/office/drawing/2014/main" id="{35F24A38-B653-4521-BB16-559870FEC04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DFA74D50-3DF4-4407-8F15-34CF32EE5ECF}"/>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57" name="直線コネクタ 256">
          <a:extLst>
            <a:ext uri="{FF2B5EF4-FFF2-40B4-BE49-F238E27FC236}">
              <a16:creationId xmlns:a16="http://schemas.microsoft.com/office/drawing/2014/main" id="{7350A33D-4C24-485D-AED0-4AB77923A179}"/>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E033EB05-1160-4FC9-A280-E7F63CB5C6F1}"/>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59" name="フローチャート: 判断 258">
          <a:extLst>
            <a:ext uri="{FF2B5EF4-FFF2-40B4-BE49-F238E27FC236}">
              <a16:creationId xmlns:a16="http://schemas.microsoft.com/office/drawing/2014/main" id="{A30B64D6-84CA-4F78-84FC-49CDDDC7597E}"/>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60" name="フローチャート: 判断 259">
          <a:extLst>
            <a:ext uri="{FF2B5EF4-FFF2-40B4-BE49-F238E27FC236}">
              <a16:creationId xmlns:a16="http://schemas.microsoft.com/office/drawing/2014/main" id="{13C88966-576D-47ED-B962-3F393F45DF73}"/>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61" name="フローチャート: 判断 260">
          <a:extLst>
            <a:ext uri="{FF2B5EF4-FFF2-40B4-BE49-F238E27FC236}">
              <a16:creationId xmlns:a16="http://schemas.microsoft.com/office/drawing/2014/main" id="{8B903C5A-1315-4BA9-8FC6-9F164305A322}"/>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62" name="フローチャート: 判断 261">
          <a:extLst>
            <a:ext uri="{FF2B5EF4-FFF2-40B4-BE49-F238E27FC236}">
              <a16:creationId xmlns:a16="http://schemas.microsoft.com/office/drawing/2014/main" id="{2CADB4B4-157B-456C-8BDD-F0A1ACAA24D6}"/>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63" name="フローチャート: 判断 262">
          <a:extLst>
            <a:ext uri="{FF2B5EF4-FFF2-40B4-BE49-F238E27FC236}">
              <a16:creationId xmlns:a16="http://schemas.microsoft.com/office/drawing/2014/main" id="{E3DBFDC4-A677-4428-96BD-62BBD752C156}"/>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3552B15D-C529-4F33-8482-BBD9E18FB8F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EC9DF1AB-73FE-408B-999A-FAB449286DC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4BE97BF-CE48-4FDB-88D3-C6E3A3A2D90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111C8BCC-953E-4B40-A698-B753F7CE74C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1277CD23-786D-4A2B-A43A-0D95F2EE387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61595</xdr:rowOff>
    </xdr:from>
    <xdr:to>
      <xdr:col>10</xdr:col>
      <xdr:colOff>165100</xdr:colOff>
      <xdr:row>79</xdr:row>
      <xdr:rowOff>163195</xdr:rowOff>
    </xdr:to>
    <xdr:sp macro="" textlink="">
      <xdr:nvSpPr>
        <xdr:cNvPr id="269" name="楕円 268">
          <a:extLst>
            <a:ext uri="{FF2B5EF4-FFF2-40B4-BE49-F238E27FC236}">
              <a16:creationId xmlns:a16="http://schemas.microsoft.com/office/drawing/2014/main" id="{2254FE6D-9212-44FC-9BA1-C604E5F3376D}"/>
            </a:ext>
          </a:extLst>
        </xdr:cNvPr>
        <xdr:cNvSpPr/>
      </xdr:nvSpPr>
      <xdr:spPr>
        <a:xfrm>
          <a:off x="1968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69214</xdr:rowOff>
    </xdr:from>
    <xdr:to>
      <xdr:col>6</xdr:col>
      <xdr:colOff>38100</xdr:colOff>
      <xdr:row>79</xdr:row>
      <xdr:rowOff>170814</xdr:rowOff>
    </xdr:to>
    <xdr:sp macro="" textlink="">
      <xdr:nvSpPr>
        <xdr:cNvPr id="270" name="楕円 269">
          <a:extLst>
            <a:ext uri="{FF2B5EF4-FFF2-40B4-BE49-F238E27FC236}">
              <a16:creationId xmlns:a16="http://schemas.microsoft.com/office/drawing/2014/main" id="{0733182B-51C7-4132-91FC-D2AB13F0CAB7}"/>
            </a:ext>
          </a:extLst>
        </xdr:cNvPr>
        <xdr:cNvSpPr/>
      </xdr:nvSpPr>
      <xdr:spPr>
        <a:xfrm>
          <a:off x="10795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112395</xdr:rowOff>
    </xdr:from>
    <xdr:to>
      <xdr:col>10</xdr:col>
      <xdr:colOff>114300</xdr:colOff>
      <xdr:row>79</xdr:row>
      <xdr:rowOff>120014</xdr:rowOff>
    </xdr:to>
    <xdr:cxnSp macro="">
      <xdr:nvCxnSpPr>
        <xdr:cNvPr id="271" name="直線コネクタ 270">
          <a:extLst>
            <a:ext uri="{FF2B5EF4-FFF2-40B4-BE49-F238E27FC236}">
              <a16:creationId xmlns:a16="http://schemas.microsoft.com/office/drawing/2014/main" id="{D8C3098F-8EDC-45FC-8EA9-A9698744DD4E}"/>
            </a:ext>
          </a:extLst>
        </xdr:cNvPr>
        <xdr:cNvCxnSpPr/>
      </xdr:nvCxnSpPr>
      <xdr:spPr>
        <a:xfrm flipV="1">
          <a:off x="1130300" y="136569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272" name="n_1aveValue【公営住宅】&#10;有形固定資産減価償却率">
          <a:extLst>
            <a:ext uri="{FF2B5EF4-FFF2-40B4-BE49-F238E27FC236}">
              <a16:creationId xmlns:a16="http://schemas.microsoft.com/office/drawing/2014/main" id="{0B3B8BED-5702-4CBF-8390-EE6EDD7B775E}"/>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73" name="n_2aveValue【公営住宅】&#10;有形固定資産減価償却率">
          <a:extLst>
            <a:ext uri="{FF2B5EF4-FFF2-40B4-BE49-F238E27FC236}">
              <a16:creationId xmlns:a16="http://schemas.microsoft.com/office/drawing/2014/main" id="{21FD8158-A426-4FF9-83DF-066554A99EF6}"/>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274" name="n_3aveValue【公営住宅】&#10;有形固定資産減価償却率">
          <a:extLst>
            <a:ext uri="{FF2B5EF4-FFF2-40B4-BE49-F238E27FC236}">
              <a16:creationId xmlns:a16="http://schemas.microsoft.com/office/drawing/2014/main" id="{CEDC4E6E-0376-4D02-846E-3E1E8798D16E}"/>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275" name="n_4aveValue【公営住宅】&#10;有形固定資産減価償却率">
          <a:extLst>
            <a:ext uri="{FF2B5EF4-FFF2-40B4-BE49-F238E27FC236}">
              <a16:creationId xmlns:a16="http://schemas.microsoft.com/office/drawing/2014/main" id="{DD951DEC-18AC-4A15-86F1-BD74D5D77C3B}"/>
            </a:ext>
          </a:extLst>
        </xdr:cNvPr>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8272</xdr:rowOff>
    </xdr:from>
    <xdr:ext cx="405111" cy="259045"/>
    <xdr:sp macro="" textlink="">
      <xdr:nvSpPr>
        <xdr:cNvPr id="276" name="n_3mainValue【公営住宅】&#10;有形固定資産減価償却率">
          <a:extLst>
            <a:ext uri="{FF2B5EF4-FFF2-40B4-BE49-F238E27FC236}">
              <a16:creationId xmlns:a16="http://schemas.microsoft.com/office/drawing/2014/main" id="{5210D14C-6342-4A3B-9892-B314D5E80657}"/>
            </a:ext>
          </a:extLst>
        </xdr:cNvPr>
        <xdr:cNvSpPr txBox="1"/>
      </xdr:nvSpPr>
      <xdr:spPr>
        <a:xfrm>
          <a:off x="18167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15891</xdr:rowOff>
    </xdr:from>
    <xdr:ext cx="405111" cy="259045"/>
    <xdr:sp macro="" textlink="">
      <xdr:nvSpPr>
        <xdr:cNvPr id="277" name="n_4mainValue【公営住宅】&#10;有形固定資産減価償却率">
          <a:extLst>
            <a:ext uri="{FF2B5EF4-FFF2-40B4-BE49-F238E27FC236}">
              <a16:creationId xmlns:a16="http://schemas.microsoft.com/office/drawing/2014/main" id="{37813DB6-1372-4C33-A27D-C1E7CD97EDD8}"/>
            </a:ext>
          </a:extLst>
        </xdr:cNvPr>
        <xdr:cNvSpPr txBox="1"/>
      </xdr:nvSpPr>
      <xdr:spPr>
        <a:xfrm>
          <a:off x="92774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680CB724-2E56-4EEF-9D55-FE57E7DF153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EAB8B24D-762E-4F7C-9DFE-F7E663A84E9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A3A44D10-5872-41F2-B57C-D5605B5C987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22F32EC2-762E-4802-9E52-16AAAAD32C3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CFAE8D20-79C6-4479-8053-4993B842C8A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867FE645-4C66-4CF3-A4D6-CE5661F145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C0EDADEF-AD16-4E45-AFA7-38B56CD991D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126A0141-572E-421C-A788-69C486CBEAB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42EEE270-EE41-4C7E-99F0-CCBF97F1705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CEAAD98C-EFE4-4893-8A29-2ABAB6FAE09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a:extLst>
            <a:ext uri="{FF2B5EF4-FFF2-40B4-BE49-F238E27FC236}">
              <a16:creationId xmlns:a16="http://schemas.microsoft.com/office/drawing/2014/main" id="{4B6972E8-8C19-4539-9949-3AABCA1404D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a:extLst>
            <a:ext uri="{FF2B5EF4-FFF2-40B4-BE49-F238E27FC236}">
              <a16:creationId xmlns:a16="http://schemas.microsoft.com/office/drawing/2014/main" id="{FBC3369B-18EC-4920-8397-A287092BA6E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a:extLst>
            <a:ext uri="{FF2B5EF4-FFF2-40B4-BE49-F238E27FC236}">
              <a16:creationId xmlns:a16="http://schemas.microsoft.com/office/drawing/2014/main" id="{DA071C0B-E968-4636-8DCF-69E89CD56F8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1" name="テキスト ボックス 290">
          <a:extLst>
            <a:ext uri="{FF2B5EF4-FFF2-40B4-BE49-F238E27FC236}">
              <a16:creationId xmlns:a16="http://schemas.microsoft.com/office/drawing/2014/main" id="{903D769F-BA9F-4193-AB51-8C9C39DE70E2}"/>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a16="http://schemas.microsoft.com/office/drawing/2014/main" id="{0DF44DB6-CEFA-4CCC-846A-1A438616301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3" name="テキスト ボックス 292">
          <a:extLst>
            <a:ext uri="{FF2B5EF4-FFF2-40B4-BE49-F238E27FC236}">
              <a16:creationId xmlns:a16="http://schemas.microsoft.com/office/drawing/2014/main" id="{BB3EE7D2-4F16-4112-9C87-8938FDBA04AE}"/>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a:extLst>
            <a:ext uri="{FF2B5EF4-FFF2-40B4-BE49-F238E27FC236}">
              <a16:creationId xmlns:a16="http://schemas.microsoft.com/office/drawing/2014/main" id="{410D4A3D-F2EF-453C-809B-28B4B415D92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5" name="テキスト ボックス 294">
          <a:extLst>
            <a:ext uri="{FF2B5EF4-FFF2-40B4-BE49-F238E27FC236}">
              <a16:creationId xmlns:a16="http://schemas.microsoft.com/office/drawing/2014/main" id="{4CF36146-69F8-4C94-97CB-C9B9EC393E3D}"/>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a:extLst>
            <a:ext uri="{FF2B5EF4-FFF2-40B4-BE49-F238E27FC236}">
              <a16:creationId xmlns:a16="http://schemas.microsoft.com/office/drawing/2014/main" id="{43F8B309-21DA-4143-BBF4-A66B8C8E19B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7" name="テキスト ボックス 296">
          <a:extLst>
            <a:ext uri="{FF2B5EF4-FFF2-40B4-BE49-F238E27FC236}">
              <a16:creationId xmlns:a16="http://schemas.microsoft.com/office/drawing/2014/main" id="{24E057DF-B4F6-4BF7-A3CA-F14D13658FAC}"/>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63E6566B-B3B0-46E3-8C39-72E8218E8FE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9" name="テキスト ボックス 298">
          <a:extLst>
            <a:ext uri="{FF2B5EF4-FFF2-40B4-BE49-F238E27FC236}">
              <a16:creationId xmlns:a16="http://schemas.microsoft.com/office/drawing/2014/main" id="{B67B98FB-4AB3-4551-9A29-7E22FA9FB82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998DBDD5-52EB-457A-9696-85DAC25BE1F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01" name="直線コネクタ 300">
          <a:extLst>
            <a:ext uri="{FF2B5EF4-FFF2-40B4-BE49-F238E27FC236}">
              <a16:creationId xmlns:a16="http://schemas.microsoft.com/office/drawing/2014/main" id="{CB6EB218-D96B-419A-B29C-4ED553C86E06}"/>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02" name="【公営住宅】&#10;一人当たり面積最小値テキスト">
          <a:extLst>
            <a:ext uri="{FF2B5EF4-FFF2-40B4-BE49-F238E27FC236}">
              <a16:creationId xmlns:a16="http://schemas.microsoft.com/office/drawing/2014/main" id="{CF175F09-9B1E-47CB-9860-650111CC791B}"/>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03" name="直線コネクタ 302">
          <a:extLst>
            <a:ext uri="{FF2B5EF4-FFF2-40B4-BE49-F238E27FC236}">
              <a16:creationId xmlns:a16="http://schemas.microsoft.com/office/drawing/2014/main" id="{5A680CB5-511C-44F1-AE3C-A236055A4655}"/>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04" name="【公営住宅】&#10;一人当たり面積最大値テキスト">
          <a:extLst>
            <a:ext uri="{FF2B5EF4-FFF2-40B4-BE49-F238E27FC236}">
              <a16:creationId xmlns:a16="http://schemas.microsoft.com/office/drawing/2014/main" id="{83A2D104-FB5A-4C7D-B145-8C5AB0DA71F0}"/>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05" name="直線コネクタ 304">
          <a:extLst>
            <a:ext uri="{FF2B5EF4-FFF2-40B4-BE49-F238E27FC236}">
              <a16:creationId xmlns:a16="http://schemas.microsoft.com/office/drawing/2014/main" id="{D4D4800B-1BB3-4732-B67B-CE218B1822FE}"/>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06" name="【公営住宅】&#10;一人当たり面積平均値テキスト">
          <a:extLst>
            <a:ext uri="{FF2B5EF4-FFF2-40B4-BE49-F238E27FC236}">
              <a16:creationId xmlns:a16="http://schemas.microsoft.com/office/drawing/2014/main" id="{1D2A8D77-17DA-470A-84E5-D23CCF37CB6A}"/>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07" name="フローチャート: 判断 306">
          <a:extLst>
            <a:ext uri="{FF2B5EF4-FFF2-40B4-BE49-F238E27FC236}">
              <a16:creationId xmlns:a16="http://schemas.microsoft.com/office/drawing/2014/main" id="{0D5B7ACD-66A7-4335-9B8D-F1E432C50673}"/>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08" name="フローチャート: 判断 307">
          <a:extLst>
            <a:ext uri="{FF2B5EF4-FFF2-40B4-BE49-F238E27FC236}">
              <a16:creationId xmlns:a16="http://schemas.microsoft.com/office/drawing/2014/main" id="{878E86C0-DEC5-466E-B8DD-0AB688D00F7E}"/>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09" name="フローチャート: 判断 308">
          <a:extLst>
            <a:ext uri="{FF2B5EF4-FFF2-40B4-BE49-F238E27FC236}">
              <a16:creationId xmlns:a16="http://schemas.microsoft.com/office/drawing/2014/main" id="{0AA6189A-43C5-4FE7-AEC5-EEC4F9FFEDC7}"/>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10" name="フローチャート: 判断 309">
          <a:extLst>
            <a:ext uri="{FF2B5EF4-FFF2-40B4-BE49-F238E27FC236}">
              <a16:creationId xmlns:a16="http://schemas.microsoft.com/office/drawing/2014/main" id="{CB8472BF-9C50-4B1F-BE58-D553A6F3D335}"/>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11" name="フローチャート: 判断 310">
          <a:extLst>
            <a:ext uri="{FF2B5EF4-FFF2-40B4-BE49-F238E27FC236}">
              <a16:creationId xmlns:a16="http://schemas.microsoft.com/office/drawing/2014/main" id="{A31206A1-09CF-47FD-AD01-A5510153691F}"/>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576C4D02-56E0-4B44-8109-0993E5275D5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9DC93575-5FC7-45B5-834C-218911A6831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93483895-7759-40FE-8CA4-AB73A48A3E3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E7F84D80-C63B-4AFA-BDD2-9EB762B83F8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28881D61-050F-4B61-B1D4-FDF1FA2F057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138252</xdr:rowOff>
    </xdr:from>
    <xdr:to>
      <xdr:col>41</xdr:col>
      <xdr:colOff>101600</xdr:colOff>
      <xdr:row>85</xdr:row>
      <xdr:rowOff>68402</xdr:rowOff>
    </xdr:to>
    <xdr:sp macro="" textlink="">
      <xdr:nvSpPr>
        <xdr:cNvPr id="317" name="楕円 316">
          <a:extLst>
            <a:ext uri="{FF2B5EF4-FFF2-40B4-BE49-F238E27FC236}">
              <a16:creationId xmlns:a16="http://schemas.microsoft.com/office/drawing/2014/main" id="{A95F3C5B-A6F5-4949-9222-F51D921B3192}"/>
            </a:ext>
          </a:extLst>
        </xdr:cNvPr>
        <xdr:cNvSpPr/>
      </xdr:nvSpPr>
      <xdr:spPr>
        <a:xfrm>
          <a:off x="7810500" y="1454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141339</xdr:rowOff>
    </xdr:from>
    <xdr:to>
      <xdr:col>36</xdr:col>
      <xdr:colOff>165100</xdr:colOff>
      <xdr:row>85</xdr:row>
      <xdr:rowOff>71489</xdr:rowOff>
    </xdr:to>
    <xdr:sp macro="" textlink="">
      <xdr:nvSpPr>
        <xdr:cNvPr id="318" name="楕円 317">
          <a:extLst>
            <a:ext uri="{FF2B5EF4-FFF2-40B4-BE49-F238E27FC236}">
              <a16:creationId xmlns:a16="http://schemas.microsoft.com/office/drawing/2014/main" id="{194A984D-DE00-41FA-8EC3-9792D6E55F24}"/>
            </a:ext>
          </a:extLst>
        </xdr:cNvPr>
        <xdr:cNvSpPr/>
      </xdr:nvSpPr>
      <xdr:spPr>
        <a:xfrm>
          <a:off x="6921500" y="145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17602</xdr:rowOff>
    </xdr:from>
    <xdr:to>
      <xdr:col>41</xdr:col>
      <xdr:colOff>50800</xdr:colOff>
      <xdr:row>85</xdr:row>
      <xdr:rowOff>20689</xdr:rowOff>
    </xdr:to>
    <xdr:cxnSp macro="">
      <xdr:nvCxnSpPr>
        <xdr:cNvPr id="319" name="直線コネクタ 318">
          <a:extLst>
            <a:ext uri="{FF2B5EF4-FFF2-40B4-BE49-F238E27FC236}">
              <a16:creationId xmlns:a16="http://schemas.microsoft.com/office/drawing/2014/main" id="{7C62505C-EB8F-46F2-9425-4151744A6D90}"/>
            </a:ext>
          </a:extLst>
        </xdr:cNvPr>
        <xdr:cNvCxnSpPr/>
      </xdr:nvCxnSpPr>
      <xdr:spPr>
        <a:xfrm flipV="1">
          <a:off x="6972300" y="14590852"/>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20" name="n_1aveValue【公営住宅】&#10;一人当たり面積">
          <a:extLst>
            <a:ext uri="{FF2B5EF4-FFF2-40B4-BE49-F238E27FC236}">
              <a16:creationId xmlns:a16="http://schemas.microsoft.com/office/drawing/2014/main" id="{04E296B2-7349-4986-B51B-4C0BC768A192}"/>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21" name="n_2aveValue【公営住宅】&#10;一人当たり面積">
          <a:extLst>
            <a:ext uri="{FF2B5EF4-FFF2-40B4-BE49-F238E27FC236}">
              <a16:creationId xmlns:a16="http://schemas.microsoft.com/office/drawing/2014/main" id="{EC170FBC-0BDE-42BD-B581-B619317BA466}"/>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22" name="n_3aveValue【公営住宅】&#10;一人当たり面積">
          <a:extLst>
            <a:ext uri="{FF2B5EF4-FFF2-40B4-BE49-F238E27FC236}">
              <a16:creationId xmlns:a16="http://schemas.microsoft.com/office/drawing/2014/main" id="{E38D91FD-FF4F-4969-B34D-CD3D480DF9D9}"/>
            </a:ext>
          </a:extLst>
        </xdr:cNvPr>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23" name="n_4aveValue【公営住宅】&#10;一人当たり面積">
          <a:extLst>
            <a:ext uri="{FF2B5EF4-FFF2-40B4-BE49-F238E27FC236}">
              <a16:creationId xmlns:a16="http://schemas.microsoft.com/office/drawing/2014/main" id="{F6050A96-E8A8-4E3F-8400-D44E146D1361}"/>
            </a:ext>
          </a:extLst>
        </xdr:cNvPr>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84929</xdr:rowOff>
    </xdr:from>
    <xdr:ext cx="469744" cy="259045"/>
    <xdr:sp macro="" textlink="">
      <xdr:nvSpPr>
        <xdr:cNvPr id="324" name="n_3mainValue【公営住宅】&#10;一人当たり面積">
          <a:extLst>
            <a:ext uri="{FF2B5EF4-FFF2-40B4-BE49-F238E27FC236}">
              <a16:creationId xmlns:a16="http://schemas.microsoft.com/office/drawing/2014/main" id="{1F9C23F0-12A4-4FD4-9A8C-5C5FF315C52D}"/>
            </a:ext>
          </a:extLst>
        </xdr:cNvPr>
        <xdr:cNvSpPr txBox="1"/>
      </xdr:nvSpPr>
      <xdr:spPr>
        <a:xfrm>
          <a:off x="7626427" y="1431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88016</xdr:rowOff>
    </xdr:from>
    <xdr:ext cx="469744" cy="259045"/>
    <xdr:sp macro="" textlink="">
      <xdr:nvSpPr>
        <xdr:cNvPr id="325" name="n_4mainValue【公営住宅】&#10;一人当たり面積">
          <a:extLst>
            <a:ext uri="{FF2B5EF4-FFF2-40B4-BE49-F238E27FC236}">
              <a16:creationId xmlns:a16="http://schemas.microsoft.com/office/drawing/2014/main" id="{54F1367C-5382-4B11-B893-B4518821E4EB}"/>
            </a:ext>
          </a:extLst>
        </xdr:cNvPr>
        <xdr:cNvSpPr txBox="1"/>
      </xdr:nvSpPr>
      <xdr:spPr>
        <a:xfrm>
          <a:off x="6737427" y="1431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a:extLst>
            <a:ext uri="{FF2B5EF4-FFF2-40B4-BE49-F238E27FC236}">
              <a16:creationId xmlns:a16="http://schemas.microsoft.com/office/drawing/2014/main" id="{0DD147F9-0D75-4B38-BAF3-9C7C1FD92E0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a:extLst>
            <a:ext uri="{FF2B5EF4-FFF2-40B4-BE49-F238E27FC236}">
              <a16:creationId xmlns:a16="http://schemas.microsoft.com/office/drawing/2014/main" id="{017652AB-BC73-415D-BAE6-C08C9549CC1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a:extLst>
            <a:ext uri="{FF2B5EF4-FFF2-40B4-BE49-F238E27FC236}">
              <a16:creationId xmlns:a16="http://schemas.microsoft.com/office/drawing/2014/main" id="{B4769154-4797-4333-8F4A-EBD51B03AA1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a:extLst>
            <a:ext uri="{FF2B5EF4-FFF2-40B4-BE49-F238E27FC236}">
              <a16:creationId xmlns:a16="http://schemas.microsoft.com/office/drawing/2014/main" id="{732C985C-B493-4C3F-B698-0DC7A514883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a:extLst>
            <a:ext uri="{FF2B5EF4-FFF2-40B4-BE49-F238E27FC236}">
              <a16:creationId xmlns:a16="http://schemas.microsoft.com/office/drawing/2014/main" id="{01B615D2-7F83-4936-9595-C805FA768DC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a:extLst>
            <a:ext uri="{FF2B5EF4-FFF2-40B4-BE49-F238E27FC236}">
              <a16:creationId xmlns:a16="http://schemas.microsoft.com/office/drawing/2014/main" id="{0512CB1A-9BF8-4304-AB4B-92570FD1DBD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a:extLst>
            <a:ext uri="{FF2B5EF4-FFF2-40B4-BE49-F238E27FC236}">
              <a16:creationId xmlns:a16="http://schemas.microsoft.com/office/drawing/2014/main" id="{EA135024-DBF2-4A2E-8E4F-F637A8E0ED6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a:extLst>
            <a:ext uri="{FF2B5EF4-FFF2-40B4-BE49-F238E27FC236}">
              <a16:creationId xmlns:a16="http://schemas.microsoft.com/office/drawing/2014/main" id="{279DA301-07E3-4987-96B7-8D4F5C923B6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a:extLst>
            <a:ext uri="{FF2B5EF4-FFF2-40B4-BE49-F238E27FC236}">
              <a16:creationId xmlns:a16="http://schemas.microsoft.com/office/drawing/2014/main" id="{2EBF55FA-9AC7-4F19-BC3C-5069EC56B57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a:extLst>
            <a:ext uri="{FF2B5EF4-FFF2-40B4-BE49-F238E27FC236}">
              <a16:creationId xmlns:a16="http://schemas.microsoft.com/office/drawing/2014/main" id="{C455C3BA-1679-4040-A9AF-FBCE32B5737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6" name="テキスト ボックス 335">
          <a:extLst>
            <a:ext uri="{FF2B5EF4-FFF2-40B4-BE49-F238E27FC236}">
              <a16:creationId xmlns:a16="http://schemas.microsoft.com/office/drawing/2014/main" id="{DCD8D259-8AB6-4017-8291-FCCE1088BB3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7" name="直線コネクタ 336">
          <a:extLst>
            <a:ext uri="{FF2B5EF4-FFF2-40B4-BE49-F238E27FC236}">
              <a16:creationId xmlns:a16="http://schemas.microsoft.com/office/drawing/2014/main" id="{CDE7F9F1-467E-4E85-A2DD-34AAE69D76F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8" name="テキスト ボックス 337">
          <a:extLst>
            <a:ext uri="{FF2B5EF4-FFF2-40B4-BE49-F238E27FC236}">
              <a16:creationId xmlns:a16="http://schemas.microsoft.com/office/drawing/2014/main" id="{680F5B6E-1A41-4AAF-9008-F71F53A4EBF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9" name="直線コネクタ 338">
          <a:extLst>
            <a:ext uri="{FF2B5EF4-FFF2-40B4-BE49-F238E27FC236}">
              <a16:creationId xmlns:a16="http://schemas.microsoft.com/office/drawing/2014/main" id="{61E9708F-BC3B-486D-8BED-2C6572D5BE0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0" name="テキスト ボックス 339">
          <a:extLst>
            <a:ext uri="{FF2B5EF4-FFF2-40B4-BE49-F238E27FC236}">
              <a16:creationId xmlns:a16="http://schemas.microsoft.com/office/drawing/2014/main" id="{270A6901-163E-4E7B-8ED5-5D5890E596A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1" name="直線コネクタ 340">
          <a:extLst>
            <a:ext uri="{FF2B5EF4-FFF2-40B4-BE49-F238E27FC236}">
              <a16:creationId xmlns:a16="http://schemas.microsoft.com/office/drawing/2014/main" id="{46E1A37C-3B42-452B-AF4D-A74DC1BC6FF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2" name="テキスト ボックス 341">
          <a:extLst>
            <a:ext uri="{FF2B5EF4-FFF2-40B4-BE49-F238E27FC236}">
              <a16:creationId xmlns:a16="http://schemas.microsoft.com/office/drawing/2014/main" id="{7745D255-5754-4124-954F-C064948BF2C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3" name="直線コネクタ 342">
          <a:extLst>
            <a:ext uri="{FF2B5EF4-FFF2-40B4-BE49-F238E27FC236}">
              <a16:creationId xmlns:a16="http://schemas.microsoft.com/office/drawing/2014/main" id="{793F1E60-AF19-4810-9B95-208A35C5DF4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4" name="テキスト ボックス 343">
          <a:extLst>
            <a:ext uri="{FF2B5EF4-FFF2-40B4-BE49-F238E27FC236}">
              <a16:creationId xmlns:a16="http://schemas.microsoft.com/office/drawing/2014/main" id="{284A02F0-5B7E-4F0F-9F20-0AA308150B5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5" name="直線コネクタ 344">
          <a:extLst>
            <a:ext uri="{FF2B5EF4-FFF2-40B4-BE49-F238E27FC236}">
              <a16:creationId xmlns:a16="http://schemas.microsoft.com/office/drawing/2014/main" id="{BEB91ABA-CDC0-43B9-8F8F-921A14B53B4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6" name="テキスト ボックス 345">
          <a:extLst>
            <a:ext uri="{FF2B5EF4-FFF2-40B4-BE49-F238E27FC236}">
              <a16:creationId xmlns:a16="http://schemas.microsoft.com/office/drawing/2014/main" id="{A79A878B-D0DB-4E57-BF6F-DCECAADB30A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7" name="直線コネクタ 346">
          <a:extLst>
            <a:ext uri="{FF2B5EF4-FFF2-40B4-BE49-F238E27FC236}">
              <a16:creationId xmlns:a16="http://schemas.microsoft.com/office/drawing/2014/main" id="{13C71618-92B3-4C9E-8C12-64918BE9B5C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8" name="テキスト ボックス 347">
          <a:extLst>
            <a:ext uri="{FF2B5EF4-FFF2-40B4-BE49-F238E27FC236}">
              <a16:creationId xmlns:a16="http://schemas.microsoft.com/office/drawing/2014/main" id="{98AE2AD8-A480-4070-A589-D5C54F2B2FB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a:extLst>
            <a:ext uri="{FF2B5EF4-FFF2-40B4-BE49-F238E27FC236}">
              <a16:creationId xmlns:a16="http://schemas.microsoft.com/office/drawing/2014/main" id="{81551A71-C31E-4E67-BC43-3542F1993E2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港湾・漁港】&#10;有形固定資産減価償却率グラフ枠">
          <a:extLst>
            <a:ext uri="{FF2B5EF4-FFF2-40B4-BE49-F238E27FC236}">
              <a16:creationId xmlns:a16="http://schemas.microsoft.com/office/drawing/2014/main" id="{A0899953-A943-47C8-9260-C80AFAEEDC5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351" name="直線コネクタ 350">
          <a:extLst>
            <a:ext uri="{FF2B5EF4-FFF2-40B4-BE49-F238E27FC236}">
              <a16:creationId xmlns:a16="http://schemas.microsoft.com/office/drawing/2014/main" id="{019A6904-91D7-4A8E-8505-623D43FF088E}"/>
            </a:ext>
          </a:extLst>
        </xdr:cNvPr>
        <xdr:cNvCxnSpPr/>
      </xdr:nvCxnSpPr>
      <xdr:spPr>
        <a:xfrm flipV="1">
          <a:off x="4634865" y="17116698"/>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352" name="【港湾・漁港】&#10;有形固定資産減価償却率最小値テキスト">
          <a:extLst>
            <a:ext uri="{FF2B5EF4-FFF2-40B4-BE49-F238E27FC236}">
              <a16:creationId xmlns:a16="http://schemas.microsoft.com/office/drawing/2014/main" id="{75F0021A-83BA-419D-A003-C4C2492ECF6F}"/>
            </a:ext>
          </a:extLst>
        </xdr:cNvPr>
        <xdr:cNvSpPr txBox="1"/>
      </xdr:nvSpPr>
      <xdr:spPr>
        <a:xfrm>
          <a:off x="4673600" y="186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353" name="直線コネクタ 352">
          <a:extLst>
            <a:ext uri="{FF2B5EF4-FFF2-40B4-BE49-F238E27FC236}">
              <a16:creationId xmlns:a16="http://schemas.microsoft.com/office/drawing/2014/main" id="{8DD8C81E-45DC-4180-8F66-D47DE1E86E23}"/>
            </a:ext>
          </a:extLst>
        </xdr:cNvPr>
        <xdr:cNvCxnSpPr/>
      </xdr:nvCxnSpPr>
      <xdr:spPr>
        <a:xfrm>
          <a:off x="4546600" y="186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354" name="【港湾・漁港】&#10;有形固定資産減価償却率最大値テキスト">
          <a:extLst>
            <a:ext uri="{FF2B5EF4-FFF2-40B4-BE49-F238E27FC236}">
              <a16:creationId xmlns:a16="http://schemas.microsoft.com/office/drawing/2014/main" id="{F697B282-C34E-41C0-89DF-375234307DB0}"/>
            </a:ext>
          </a:extLst>
        </xdr:cNvPr>
        <xdr:cNvSpPr txBox="1"/>
      </xdr:nvSpPr>
      <xdr:spPr>
        <a:xfrm>
          <a:off x="4673600" y="16891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355" name="直線コネクタ 354">
          <a:extLst>
            <a:ext uri="{FF2B5EF4-FFF2-40B4-BE49-F238E27FC236}">
              <a16:creationId xmlns:a16="http://schemas.microsoft.com/office/drawing/2014/main" id="{2D8082D1-43BB-449E-B56F-A3966E0EAAC3}"/>
            </a:ext>
          </a:extLst>
        </xdr:cNvPr>
        <xdr:cNvCxnSpPr/>
      </xdr:nvCxnSpPr>
      <xdr:spPr>
        <a:xfrm>
          <a:off x="4546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356" name="【港湾・漁港】&#10;有形固定資産減価償却率平均値テキスト">
          <a:extLst>
            <a:ext uri="{FF2B5EF4-FFF2-40B4-BE49-F238E27FC236}">
              <a16:creationId xmlns:a16="http://schemas.microsoft.com/office/drawing/2014/main" id="{1FCC40E7-F962-4DFE-868B-DCC01BD015A7}"/>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357" name="フローチャート: 判断 356">
          <a:extLst>
            <a:ext uri="{FF2B5EF4-FFF2-40B4-BE49-F238E27FC236}">
              <a16:creationId xmlns:a16="http://schemas.microsoft.com/office/drawing/2014/main" id="{595E5897-9CB7-439E-9AC3-C5F63F7AFD28}"/>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358" name="フローチャート: 判断 357">
          <a:extLst>
            <a:ext uri="{FF2B5EF4-FFF2-40B4-BE49-F238E27FC236}">
              <a16:creationId xmlns:a16="http://schemas.microsoft.com/office/drawing/2014/main" id="{91A087A5-9790-47DD-969B-8346899C82E0}"/>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359" name="フローチャート: 判断 358">
          <a:extLst>
            <a:ext uri="{FF2B5EF4-FFF2-40B4-BE49-F238E27FC236}">
              <a16:creationId xmlns:a16="http://schemas.microsoft.com/office/drawing/2014/main" id="{93C8970D-AA38-4F61-86A1-1761BC7FEF90}"/>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60" name="フローチャート: 判断 359">
          <a:extLst>
            <a:ext uri="{FF2B5EF4-FFF2-40B4-BE49-F238E27FC236}">
              <a16:creationId xmlns:a16="http://schemas.microsoft.com/office/drawing/2014/main" id="{2C3AF0F9-6DF6-4632-9BEB-26F1290C18FE}"/>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361" name="フローチャート: 判断 360">
          <a:extLst>
            <a:ext uri="{FF2B5EF4-FFF2-40B4-BE49-F238E27FC236}">
              <a16:creationId xmlns:a16="http://schemas.microsoft.com/office/drawing/2014/main" id="{BCF7A73B-C681-4306-A05D-8A6F6E2067ED}"/>
            </a:ext>
          </a:extLst>
        </xdr:cNvPr>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7485039E-50E0-464A-AC53-7BA116B5D3E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94DF569B-9F4C-4356-890E-0D5DC658A36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208D2FAF-BC82-4C38-99AB-13E93E92CC5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16E11A8A-F17C-4AFD-BB25-35D5FCA07BD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FB534389-F6F3-4D1A-A299-1842448F7B4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72752</xdr:rowOff>
    </xdr:from>
    <xdr:to>
      <xdr:col>10</xdr:col>
      <xdr:colOff>165100</xdr:colOff>
      <xdr:row>107</xdr:row>
      <xdr:rowOff>2902</xdr:rowOff>
    </xdr:to>
    <xdr:sp macro="" textlink="">
      <xdr:nvSpPr>
        <xdr:cNvPr id="367" name="楕円 366">
          <a:extLst>
            <a:ext uri="{FF2B5EF4-FFF2-40B4-BE49-F238E27FC236}">
              <a16:creationId xmlns:a16="http://schemas.microsoft.com/office/drawing/2014/main" id="{7605DC89-52CD-4020-BBDD-C43B829B81F0}"/>
            </a:ext>
          </a:extLst>
        </xdr:cNvPr>
        <xdr:cNvSpPr/>
      </xdr:nvSpPr>
      <xdr:spPr>
        <a:xfrm>
          <a:off x="1968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72752</xdr:rowOff>
    </xdr:from>
    <xdr:to>
      <xdr:col>6</xdr:col>
      <xdr:colOff>38100</xdr:colOff>
      <xdr:row>107</xdr:row>
      <xdr:rowOff>2902</xdr:rowOff>
    </xdr:to>
    <xdr:sp macro="" textlink="">
      <xdr:nvSpPr>
        <xdr:cNvPr id="368" name="楕円 367">
          <a:extLst>
            <a:ext uri="{FF2B5EF4-FFF2-40B4-BE49-F238E27FC236}">
              <a16:creationId xmlns:a16="http://schemas.microsoft.com/office/drawing/2014/main" id="{4A9A372C-8A3B-40FD-B2C0-42DA480FE887}"/>
            </a:ext>
          </a:extLst>
        </xdr:cNvPr>
        <xdr:cNvSpPr/>
      </xdr:nvSpPr>
      <xdr:spPr>
        <a:xfrm>
          <a:off x="1079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123552</xdr:rowOff>
    </xdr:from>
    <xdr:to>
      <xdr:col>10</xdr:col>
      <xdr:colOff>114300</xdr:colOff>
      <xdr:row>106</xdr:row>
      <xdr:rowOff>123552</xdr:rowOff>
    </xdr:to>
    <xdr:cxnSp macro="">
      <xdr:nvCxnSpPr>
        <xdr:cNvPr id="369" name="直線コネクタ 368">
          <a:extLst>
            <a:ext uri="{FF2B5EF4-FFF2-40B4-BE49-F238E27FC236}">
              <a16:creationId xmlns:a16="http://schemas.microsoft.com/office/drawing/2014/main" id="{3F19A6C8-9B09-4CA3-9E61-F4F42FE8C6C2}"/>
            </a:ext>
          </a:extLst>
        </xdr:cNvPr>
        <xdr:cNvCxnSpPr/>
      </xdr:nvCxnSpPr>
      <xdr:spPr>
        <a:xfrm>
          <a:off x="1130300" y="1829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370" name="n_1aveValue【港湾・漁港】&#10;有形固定資産減価償却率">
          <a:extLst>
            <a:ext uri="{FF2B5EF4-FFF2-40B4-BE49-F238E27FC236}">
              <a16:creationId xmlns:a16="http://schemas.microsoft.com/office/drawing/2014/main" id="{C42D25BD-0FC2-4667-B891-DF506BDB7BA5}"/>
            </a:ext>
          </a:extLst>
        </xdr:cNvPr>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371" name="n_2aveValue【港湾・漁港】&#10;有形固定資産減価償却率">
          <a:extLst>
            <a:ext uri="{FF2B5EF4-FFF2-40B4-BE49-F238E27FC236}">
              <a16:creationId xmlns:a16="http://schemas.microsoft.com/office/drawing/2014/main" id="{D67D1C02-41F4-4A7C-84E6-DC312F310862}"/>
            </a:ext>
          </a:extLst>
        </xdr:cNvPr>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372" name="n_3aveValue【港湾・漁港】&#10;有形固定資産減価償却率">
          <a:extLst>
            <a:ext uri="{FF2B5EF4-FFF2-40B4-BE49-F238E27FC236}">
              <a16:creationId xmlns:a16="http://schemas.microsoft.com/office/drawing/2014/main" id="{8CBFD4B7-A62F-4534-A4F9-98B931333529}"/>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102706</xdr:rowOff>
    </xdr:from>
    <xdr:ext cx="405111" cy="259045"/>
    <xdr:sp macro="" textlink="">
      <xdr:nvSpPr>
        <xdr:cNvPr id="373" name="n_4aveValue【港湾・漁港】&#10;有形固定資産減価償却率">
          <a:extLst>
            <a:ext uri="{FF2B5EF4-FFF2-40B4-BE49-F238E27FC236}">
              <a16:creationId xmlns:a16="http://schemas.microsoft.com/office/drawing/2014/main" id="{3DD95ECB-75A3-47B4-BD07-E6B9A3D17088}"/>
            </a:ext>
          </a:extLst>
        </xdr:cNvPr>
        <xdr:cNvSpPr txBox="1"/>
      </xdr:nvSpPr>
      <xdr:spPr>
        <a:xfrm>
          <a:off x="927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165479</xdr:rowOff>
    </xdr:from>
    <xdr:ext cx="405111" cy="259045"/>
    <xdr:sp macro="" textlink="">
      <xdr:nvSpPr>
        <xdr:cNvPr id="374" name="n_3mainValue【港湾・漁港】&#10;有形固定資産減価償却率">
          <a:extLst>
            <a:ext uri="{FF2B5EF4-FFF2-40B4-BE49-F238E27FC236}">
              <a16:creationId xmlns:a16="http://schemas.microsoft.com/office/drawing/2014/main" id="{EA3D3FD1-255A-4FA7-91DB-ADC666A02AF7}"/>
            </a:ext>
          </a:extLst>
        </xdr:cNvPr>
        <xdr:cNvSpPr txBox="1"/>
      </xdr:nvSpPr>
      <xdr:spPr>
        <a:xfrm>
          <a:off x="1816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165479</xdr:rowOff>
    </xdr:from>
    <xdr:ext cx="405111" cy="259045"/>
    <xdr:sp macro="" textlink="">
      <xdr:nvSpPr>
        <xdr:cNvPr id="375" name="n_4mainValue【港湾・漁港】&#10;有形固定資産減価償却率">
          <a:extLst>
            <a:ext uri="{FF2B5EF4-FFF2-40B4-BE49-F238E27FC236}">
              <a16:creationId xmlns:a16="http://schemas.microsoft.com/office/drawing/2014/main" id="{B676A6E5-70E0-4CDC-BAE1-FBB9CC6EA652}"/>
            </a:ext>
          </a:extLst>
        </xdr:cNvPr>
        <xdr:cNvSpPr txBox="1"/>
      </xdr:nvSpPr>
      <xdr:spPr>
        <a:xfrm>
          <a:off x="927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a:extLst>
            <a:ext uri="{FF2B5EF4-FFF2-40B4-BE49-F238E27FC236}">
              <a16:creationId xmlns:a16="http://schemas.microsoft.com/office/drawing/2014/main" id="{02D60207-EC38-45CB-AC61-C43829F4F6D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a:extLst>
            <a:ext uri="{FF2B5EF4-FFF2-40B4-BE49-F238E27FC236}">
              <a16:creationId xmlns:a16="http://schemas.microsoft.com/office/drawing/2014/main" id="{F2F2BE9B-B704-4C8F-B20F-A77A2F8374B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a:extLst>
            <a:ext uri="{FF2B5EF4-FFF2-40B4-BE49-F238E27FC236}">
              <a16:creationId xmlns:a16="http://schemas.microsoft.com/office/drawing/2014/main" id="{C9B63290-E279-411F-A3EA-5C9B085D578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a:extLst>
            <a:ext uri="{FF2B5EF4-FFF2-40B4-BE49-F238E27FC236}">
              <a16:creationId xmlns:a16="http://schemas.microsoft.com/office/drawing/2014/main" id="{2FE8BA35-F296-4CA4-8BB6-7ED9ED80634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a:extLst>
            <a:ext uri="{FF2B5EF4-FFF2-40B4-BE49-F238E27FC236}">
              <a16:creationId xmlns:a16="http://schemas.microsoft.com/office/drawing/2014/main" id="{061B5C09-D6F6-4910-AD7F-B63D6F1C9AB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a:extLst>
            <a:ext uri="{FF2B5EF4-FFF2-40B4-BE49-F238E27FC236}">
              <a16:creationId xmlns:a16="http://schemas.microsoft.com/office/drawing/2014/main" id="{80A15809-5C64-48A7-84C5-DB2811B1CA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a:extLst>
            <a:ext uri="{FF2B5EF4-FFF2-40B4-BE49-F238E27FC236}">
              <a16:creationId xmlns:a16="http://schemas.microsoft.com/office/drawing/2014/main" id="{340AB01F-AF28-426C-ABF8-2AC31BF5B3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a:extLst>
            <a:ext uri="{FF2B5EF4-FFF2-40B4-BE49-F238E27FC236}">
              <a16:creationId xmlns:a16="http://schemas.microsoft.com/office/drawing/2014/main" id="{DE36E796-0C91-4632-B53B-C578778D479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4" name="テキスト ボックス 383">
          <a:extLst>
            <a:ext uri="{FF2B5EF4-FFF2-40B4-BE49-F238E27FC236}">
              <a16:creationId xmlns:a16="http://schemas.microsoft.com/office/drawing/2014/main" id="{6BE551C5-B5DF-4D6B-A2C9-1A5C40AD556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5" name="直線コネクタ 384">
          <a:extLst>
            <a:ext uri="{FF2B5EF4-FFF2-40B4-BE49-F238E27FC236}">
              <a16:creationId xmlns:a16="http://schemas.microsoft.com/office/drawing/2014/main" id="{998525F8-F490-4A8B-98DC-106F3F3BFA5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6" name="直線コネクタ 385">
          <a:extLst>
            <a:ext uri="{FF2B5EF4-FFF2-40B4-BE49-F238E27FC236}">
              <a16:creationId xmlns:a16="http://schemas.microsoft.com/office/drawing/2014/main" id="{A1A6E395-BFB1-4B60-B4F2-58B033BC3A2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7" name="テキスト ボックス 386">
          <a:extLst>
            <a:ext uri="{FF2B5EF4-FFF2-40B4-BE49-F238E27FC236}">
              <a16:creationId xmlns:a16="http://schemas.microsoft.com/office/drawing/2014/main" id="{6FF31DDB-EF10-4FDC-89CA-7AE9869782C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8" name="直線コネクタ 387">
          <a:extLst>
            <a:ext uri="{FF2B5EF4-FFF2-40B4-BE49-F238E27FC236}">
              <a16:creationId xmlns:a16="http://schemas.microsoft.com/office/drawing/2014/main" id="{5B23880C-E869-4DED-BA09-C04BF6297CC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89" name="テキスト ボックス 388">
          <a:extLst>
            <a:ext uri="{FF2B5EF4-FFF2-40B4-BE49-F238E27FC236}">
              <a16:creationId xmlns:a16="http://schemas.microsoft.com/office/drawing/2014/main" id="{2F15B756-74CC-4050-A99E-EC43B19BDAB3}"/>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0" name="直線コネクタ 389">
          <a:extLst>
            <a:ext uri="{FF2B5EF4-FFF2-40B4-BE49-F238E27FC236}">
              <a16:creationId xmlns:a16="http://schemas.microsoft.com/office/drawing/2014/main" id="{B7063259-44ED-428A-9A2C-1CC2A837176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91" name="テキスト ボックス 390">
          <a:extLst>
            <a:ext uri="{FF2B5EF4-FFF2-40B4-BE49-F238E27FC236}">
              <a16:creationId xmlns:a16="http://schemas.microsoft.com/office/drawing/2014/main" id="{023C0F5D-BCC3-439E-A728-A03EDCE7E45F}"/>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2" name="直線コネクタ 391">
          <a:extLst>
            <a:ext uri="{FF2B5EF4-FFF2-40B4-BE49-F238E27FC236}">
              <a16:creationId xmlns:a16="http://schemas.microsoft.com/office/drawing/2014/main" id="{FACAAC23-CC9D-4CAF-B31D-5F435D38C4A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93" name="テキスト ボックス 392">
          <a:extLst>
            <a:ext uri="{FF2B5EF4-FFF2-40B4-BE49-F238E27FC236}">
              <a16:creationId xmlns:a16="http://schemas.microsoft.com/office/drawing/2014/main" id="{3F9CB58B-1102-4A07-A6CB-24EA44E4729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4" name="直線コネクタ 393">
          <a:extLst>
            <a:ext uri="{FF2B5EF4-FFF2-40B4-BE49-F238E27FC236}">
              <a16:creationId xmlns:a16="http://schemas.microsoft.com/office/drawing/2014/main" id="{EEF4CDF4-CDAF-42DA-8C2E-9DE54354138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95" name="テキスト ボックス 394">
          <a:extLst>
            <a:ext uri="{FF2B5EF4-FFF2-40B4-BE49-F238E27FC236}">
              <a16:creationId xmlns:a16="http://schemas.microsoft.com/office/drawing/2014/main" id="{E1C20627-A6EF-4E86-8F34-73B999D0987C}"/>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a:extLst>
            <a:ext uri="{FF2B5EF4-FFF2-40B4-BE49-F238E27FC236}">
              <a16:creationId xmlns:a16="http://schemas.microsoft.com/office/drawing/2014/main" id="{32B21161-8FB7-48F6-9664-47F452EA303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97" name="テキスト ボックス 396">
          <a:extLst>
            <a:ext uri="{FF2B5EF4-FFF2-40B4-BE49-F238E27FC236}">
              <a16:creationId xmlns:a16="http://schemas.microsoft.com/office/drawing/2014/main" id="{EE83BB4D-D062-4C56-920C-201ACBBDC7D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a:extLst>
            <a:ext uri="{FF2B5EF4-FFF2-40B4-BE49-F238E27FC236}">
              <a16:creationId xmlns:a16="http://schemas.microsoft.com/office/drawing/2014/main" id="{E1F199AA-7F26-4702-A59D-2589DAEF23B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399" name="直線コネクタ 398">
          <a:extLst>
            <a:ext uri="{FF2B5EF4-FFF2-40B4-BE49-F238E27FC236}">
              <a16:creationId xmlns:a16="http://schemas.microsoft.com/office/drawing/2014/main" id="{57F6770D-4DD3-4A7B-A8ED-860F21815650}"/>
            </a:ext>
          </a:extLst>
        </xdr:cNvPr>
        <xdr:cNvCxnSpPr/>
      </xdr:nvCxnSpPr>
      <xdr:spPr>
        <a:xfrm flipV="1">
          <a:off x="1047686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400" name="【港湾・漁港】&#10;一人当たり有形固定資産（償却資産）額最小値テキスト">
          <a:extLst>
            <a:ext uri="{FF2B5EF4-FFF2-40B4-BE49-F238E27FC236}">
              <a16:creationId xmlns:a16="http://schemas.microsoft.com/office/drawing/2014/main" id="{F4ED79F9-9444-4B75-811A-EE5511CDC63E}"/>
            </a:ext>
          </a:extLst>
        </xdr:cNvPr>
        <xdr:cNvSpPr txBox="1"/>
      </xdr:nvSpPr>
      <xdr:spPr>
        <a:xfrm>
          <a:off x="1051560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01" name="直線コネクタ 400">
          <a:extLst>
            <a:ext uri="{FF2B5EF4-FFF2-40B4-BE49-F238E27FC236}">
              <a16:creationId xmlns:a16="http://schemas.microsoft.com/office/drawing/2014/main" id="{68CBD3C8-C6A8-44F8-B7CA-1689533CB05A}"/>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402" name="【港湾・漁港】&#10;一人当たり有形固定資産（償却資産）額最大値テキスト">
          <a:extLst>
            <a:ext uri="{FF2B5EF4-FFF2-40B4-BE49-F238E27FC236}">
              <a16:creationId xmlns:a16="http://schemas.microsoft.com/office/drawing/2014/main" id="{938C7A3E-4095-445B-A718-19F56B5348B5}"/>
            </a:ext>
          </a:extLst>
        </xdr:cNvPr>
        <xdr:cNvSpPr txBox="1"/>
      </xdr:nvSpPr>
      <xdr:spPr>
        <a:xfrm>
          <a:off x="10515600" y="17000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403" name="直線コネクタ 402">
          <a:extLst>
            <a:ext uri="{FF2B5EF4-FFF2-40B4-BE49-F238E27FC236}">
              <a16:creationId xmlns:a16="http://schemas.microsoft.com/office/drawing/2014/main" id="{A2A86A30-E7D6-4165-A423-CA7DC0F7E6A8}"/>
            </a:ext>
          </a:extLst>
        </xdr:cNvPr>
        <xdr:cNvCxnSpPr/>
      </xdr:nvCxnSpPr>
      <xdr:spPr>
        <a:xfrm>
          <a:off x="10388600" y="1722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47263</xdr:rowOff>
    </xdr:from>
    <xdr:ext cx="690189" cy="259045"/>
    <xdr:sp macro="" textlink="">
      <xdr:nvSpPr>
        <xdr:cNvPr id="404" name="【港湾・漁港】&#10;一人当たり有形固定資産（償却資産）額平均値テキスト">
          <a:extLst>
            <a:ext uri="{FF2B5EF4-FFF2-40B4-BE49-F238E27FC236}">
              <a16:creationId xmlns:a16="http://schemas.microsoft.com/office/drawing/2014/main" id="{58F4C231-F2D7-4089-AF41-C9EDF942FDBB}"/>
            </a:ext>
          </a:extLst>
        </xdr:cNvPr>
        <xdr:cNvSpPr txBox="1"/>
      </xdr:nvSpPr>
      <xdr:spPr>
        <a:xfrm>
          <a:off x="10515600" y="185638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405" name="フローチャート: 判断 404">
          <a:extLst>
            <a:ext uri="{FF2B5EF4-FFF2-40B4-BE49-F238E27FC236}">
              <a16:creationId xmlns:a16="http://schemas.microsoft.com/office/drawing/2014/main" id="{973FD798-AC14-46B9-A4ED-F52FA95A8F88}"/>
            </a:ext>
          </a:extLst>
        </xdr:cNvPr>
        <xdr:cNvSpPr/>
      </xdr:nvSpPr>
      <xdr:spPr>
        <a:xfrm>
          <a:off x="10426700" y="1858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406" name="フローチャート: 判断 405">
          <a:extLst>
            <a:ext uri="{FF2B5EF4-FFF2-40B4-BE49-F238E27FC236}">
              <a16:creationId xmlns:a16="http://schemas.microsoft.com/office/drawing/2014/main" id="{967070A4-A063-4D01-8670-FBCB42AF0CF5}"/>
            </a:ext>
          </a:extLst>
        </xdr:cNvPr>
        <xdr:cNvSpPr/>
      </xdr:nvSpPr>
      <xdr:spPr>
        <a:xfrm>
          <a:off x="9588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407" name="フローチャート: 判断 406">
          <a:extLst>
            <a:ext uri="{FF2B5EF4-FFF2-40B4-BE49-F238E27FC236}">
              <a16:creationId xmlns:a16="http://schemas.microsoft.com/office/drawing/2014/main" id="{F4E23C8B-8976-4E8D-9F73-7A00577AE1D7}"/>
            </a:ext>
          </a:extLst>
        </xdr:cNvPr>
        <xdr:cNvSpPr/>
      </xdr:nvSpPr>
      <xdr:spPr>
        <a:xfrm>
          <a:off x="8699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408" name="フローチャート: 判断 407">
          <a:extLst>
            <a:ext uri="{FF2B5EF4-FFF2-40B4-BE49-F238E27FC236}">
              <a16:creationId xmlns:a16="http://schemas.microsoft.com/office/drawing/2014/main" id="{31D7B2DF-81C2-4715-9389-DBEFE4FE2F87}"/>
            </a:ext>
          </a:extLst>
        </xdr:cNvPr>
        <xdr:cNvSpPr/>
      </xdr:nvSpPr>
      <xdr:spPr>
        <a:xfrm>
          <a:off x="7810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409" name="フローチャート: 判断 408">
          <a:extLst>
            <a:ext uri="{FF2B5EF4-FFF2-40B4-BE49-F238E27FC236}">
              <a16:creationId xmlns:a16="http://schemas.microsoft.com/office/drawing/2014/main" id="{61BC7ECC-2DDC-4B4A-A5A0-138BFE4F8048}"/>
            </a:ext>
          </a:extLst>
        </xdr:cNvPr>
        <xdr:cNvSpPr/>
      </xdr:nvSpPr>
      <xdr:spPr>
        <a:xfrm>
          <a:off x="6921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9AAFCCE3-59A0-480B-AA4A-E2D4A6B9BB9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4BD0B3C3-E912-4646-ADF3-66DDA6A14B2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817B286F-528D-419C-BDF6-BD94F90E609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D6182E2-95C2-4064-8681-D6E1AA520CA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F2C65FF-1ED0-4F50-9934-E59AAC1BC98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108</xdr:row>
      <xdr:rowOff>100377</xdr:rowOff>
    </xdr:from>
    <xdr:to>
      <xdr:col>41</xdr:col>
      <xdr:colOff>101600</xdr:colOff>
      <xdr:row>109</xdr:row>
      <xdr:rowOff>30527</xdr:rowOff>
    </xdr:to>
    <xdr:sp macro="" textlink="">
      <xdr:nvSpPr>
        <xdr:cNvPr id="415" name="楕円 414">
          <a:extLst>
            <a:ext uri="{FF2B5EF4-FFF2-40B4-BE49-F238E27FC236}">
              <a16:creationId xmlns:a16="http://schemas.microsoft.com/office/drawing/2014/main" id="{53151B4C-ACDF-436F-8991-75B3C9F6E826}"/>
            </a:ext>
          </a:extLst>
        </xdr:cNvPr>
        <xdr:cNvSpPr/>
      </xdr:nvSpPr>
      <xdr:spPr>
        <a:xfrm>
          <a:off x="7810500" y="1861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100391</xdr:rowOff>
    </xdr:from>
    <xdr:to>
      <xdr:col>36</xdr:col>
      <xdr:colOff>165100</xdr:colOff>
      <xdr:row>109</xdr:row>
      <xdr:rowOff>30541</xdr:rowOff>
    </xdr:to>
    <xdr:sp macro="" textlink="">
      <xdr:nvSpPr>
        <xdr:cNvPr id="416" name="楕円 415">
          <a:extLst>
            <a:ext uri="{FF2B5EF4-FFF2-40B4-BE49-F238E27FC236}">
              <a16:creationId xmlns:a16="http://schemas.microsoft.com/office/drawing/2014/main" id="{368BDA69-F956-402A-946A-26855B41F5EC}"/>
            </a:ext>
          </a:extLst>
        </xdr:cNvPr>
        <xdr:cNvSpPr/>
      </xdr:nvSpPr>
      <xdr:spPr>
        <a:xfrm>
          <a:off x="6921500" y="1861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151177</xdr:rowOff>
    </xdr:from>
    <xdr:to>
      <xdr:col>41</xdr:col>
      <xdr:colOff>50800</xdr:colOff>
      <xdr:row>108</xdr:row>
      <xdr:rowOff>151191</xdr:rowOff>
    </xdr:to>
    <xdr:cxnSp macro="">
      <xdr:nvCxnSpPr>
        <xdr:cNvPr id="417" name="直線コネクタ 416">
          <a:extLst>
            <a:ext uri="{FF2B5EF4-FFF2-40B4-BE49-F238E27FC236}">
              <a16:creationId xmlns:a16="http://schemas.microsoft.com/office/drawing/2014/main" id="{7690FBCA-503A-4073-81E8-57537C2AF8E4}"/>
            </a:ext>
          </a:extLst>
        </xdr:cNvPr>
        <xdr:cNvCxnSpPr/>
      </xdr:nvCxnSpPr>
      <xdr:spPr>
        <a:xfrm flipV="1">
          <a:off x="6972300" y="18667777"/>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14242</xdr:rowOff>
    </xdr:from>
    <xdr:ext cx="690189" cy="259045"/>
    <xdr:sp macro="" textlink="">
      <xdr:nvSpPr>
        <xdr:cNvPr id="418" name="n_1aveValue【港湾・漁港】&#10;一人当たり有形固定資産（償却資産）額">
          <a:extLst>
            <a:ext uri="{FF2B5EF4-FFF2-40B4-BE49-F238E27FC236}">
              <a16:creationId xmlns:a16="http://schemas.microsoft.com/office/drawing/2014/main" id="{EF2915D7-F2A1-4DCB-992C-FB80894307F8}"/>
            </a:ext>
          </a:extLst>
        </xdr:cNvPr>
        <xdr:cNvSpPr txBox="1"/>
      </xdr:nvSpPr>
      <xdr:spPr>
        <a:xfrm>
          <a:off x="92815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16434</xdr:rowOff>
    </xdr:from>
    <xdr:ext cx="690189" cy="259045"/>
    <xdr:sp macro="" textlink="">
      <xdr:nvSpPr>
        <xdr:cNvPr id="419" name="n_2aveValue【港湾・漁港】&#10;一人当たり有形固定資産（償却資産）額">
          <a:extLst>
            <a:ext uri="{FF2B5EF4-FFF2-40B4-BE49-F238E27FC236}">
              <a16:creationId xmlns:a16="http://schemas.microsoft.com/office/drawing/2014/main" id="{AB938D8A-4F8F-4119-B744-2772074273FC}"/>
            </a:ext>
          </a:extLst>
        </xdr:cNvPr>
        <xdr:cNvSpPr txBox="1"/>
      </xdr:nvSpPr>
      <xdr:spPr>
        <a:xfrm>
          <a:off x="8405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17592</xdr:rowOff>
    </xdr:from>
    <xdr:ext cx="690189" cy="259045"/>
    <xdr:sp macro="" textlink="">
      <xdr:nvSpPr>
        <xdr:cNvPr id="420" name="n_3aveValue【港湾・漁港】&#10;一人当たり有形固定資産（償却資産）額">
          <a:extLst>
            <a:ext uri="{FF2B5EF4-FFF2-40B4-BE49-F238E27FC236}">
              <a16:creationId xmlns:a16="http://schemas.microsoft.com/office/drawing/2014/main" id="{F9CD603B-F0D9-41BB-8EC2-4946F8E123A4}"/>
            </a:ext>
          </a:extLst>
        </xdr:cNvPr>
        <xdr:cNvSpPr txBox="1"/>
      </xdr:nvSpPr>
      <xdr:spPr>
        <a:xfrm>
          <a:off x="7516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33155</xdr:rowOff>
    </xdr:from>
    <xdr:ext cx="690189" cy="259045"/>
    <xdr:sp macro="" textlink="">
      <xdr:nvSpPr>
        <xdr:cNvPr id="421" name="n_4aveValue【港湾・漁港】&#10;一人当たり有形固定資産（償却資産）額">
          <a:extLst>
            <a:ext uri="{FF2B5EF4-FFF2-40B4-BE49-F238E27FC236}">
              <a16:creationId xmlns:a16="http://schemas.microsoft.com/office/drawing/2014/main" id="{15BB1C44-C75B-4BCA-B209-BA71E3C025A3}"/>
            </a:ext>
          </a:extLst>
        </xdr:cNvPr>
        <xdr:cNvSpPr txBox="1"/>
      </xdr:nvSpPr>
      <xdr:spPr>
        <a:xfrm>
          <a:off x="6627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21654</xdr:rowOff>
    </xdr:from>
    <xdr:ext cx="534377" cy="259045"/>
    <xdr:sp macro="" textlink="">
      <xdr:nvSpPr>
        <xdr:cNvPr id="422" name="n_3mainValue【港湾・漁港】&#10;一人当たり有形固定資産（償却資産）額">
          <a:extLst>
            <a:ext uri="{FF2B5EF4-FFF2-40B4-BE49-F238E27FC236}">
              <a16:creationId xmlns:a16="http://schemas.microsoft.com/office/drawing/2014/main" id="{B7044629-AB9D-4C7E-828D-50EFDB7F0205}"/>
            </a:ext>
          </a:extLst>
        </xdr:cNvPr>
        <xdr:cNvSpPr txBox="1"/>
      </xdr:nvSpPr>
      <xdr:spPr>
        <a:xfrm>
          <a:off x="7594111" y="1870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21668</xdr:rowOff>
    </xdr:from>
    <xdr:ext cx="534377" cy="259045"/>
    <xdr:sp macro="" textlink="">
      <xdr:nvSpPr>
        <xdr:cNvPr id="423" name="n_4mainValue【港湾・漁港】&#10;一人当たり有形固定資産（償却資産）額">
          <a:extLst>
            <a:ext uri="{FF2B5EF4-FFF2-40B4-BE49-F238E27FC236}">
              <a16:creationId xmlns:a16="http://schemas.microsoft.com/office/drawing/2014/main" id="{F4CEA9CE-3533-49E1-A1A9-36BD123558D8}"/>
            </a:ext>
          </a:extLst>
        </xdr:cNvPr>
        <xdr:cNvSpPr txBox="1"/>
      </xdr:nvSpPr>
      <xdr:spPr>
        <a:xfrm>
          <a:off x="6705111" y="1870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a:extLst>
            <a:ext uri="{FF2B5EF4-FFF2-40B4-BE49-F238E27FC236}">
              <a16:creationId xmlns:a16="http://schemas.microsoft.com/office/drawing/2014/main" id="{03DC6702-0815-4223-ACBA-349BD51BB8F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a:extLst>
            <a:ext uri="{FF2B5EF4-FFF2-40B4-BE49-F238E27FC236}">
              <a16:creationId xmlns:a16="http://schemas.microsoft.com/office/drawing/2014/main" id="{DCDDAFEF-094A-44BE-85C1-7A3BC75A48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a:extLst>
            <a:ext uri="{FF2B5EF4-FFF2-40B4-BE49-F238E27FC236}">
              <a16:creationId xmlns:a16="http://schemas.microsoft.com/office/drawing/2014/main" id="{239C7188-3FED-4929-8574-3D930CEA0CA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a:extLst>
            <a:ext uri="{FF2B5EF4-FFF2-40B4-BE49-F238E27FC236}">
              <a16:creationId xmlns:a16="http://schemas.microsoft.com/office/drawing/2014/main" id="{4C5FFD5B-D0BF-40AE-82A7-96D4F5E096C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a:extLst>
            <a:ext uri="{FF2B5EF4-FFF2-40B4-BE49-F238E27FC236}">
              <a16:creationId xmlns:a16="http://schemas.microsoft.com/office/drawing/2014/main" id="{BA7CB212-7C49-461D-8DB4-42A095C9B00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a:extLst>
            <a:ext uri="{FF2B5EF4-FFF2-40B4-BE49-F238E27FC236}">
              <a16:creationId xmlns:a16="http://schemas.microsoft.com/office/drawing/2014/main" id="{9E30CF62-7462-4ACD-A180-F8458AAB67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a:extLst>
            <a:ext uri="{FF2B5EF4-FFF2-40B4-BE49-F238E27FC236}">
              <a16:creationId xmlns:a16="http://schemas.microsoft.com/office/drawing/2014/main" id="{EB6C3ED9-B75F-4EAC-A3F0-CC7F3D3AD86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a:extLst>
            <a:ext uri="{FF2B5EF4-FFF2-40B4-BE49-F238E27FC236}">
              <a16:creationId xmlns:a16="http://schemas.microsoft.com/office/drawing/2014/main" id="{3C4214D1-93A6-47EA-98CA-8F55EBA77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a:extLst>
            <a:ext uri="{FF2B5EF4-FFF2-40B4-BE49-F238E27FC236}">
              <a16:creationId xmlns:a16="http://schemas.microsoft.com/office/drawing/2014/main" id="{3B765371-36AB-42A3-BFF0-E443191AFC6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a:extLst>
            <a:ext uri="{FF2B5EF4-FFF2-40B4-BE49-F238E27FC236}">
              <a16:creationId xmlns:a16="http://schemas.microsoft.com/office/drawing/2014/main" id="{6F80E49F-8B22-4E2B-87C1-537A76F367C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4" name="テキスト ボックス 433">
          <a:extLst>
            <a:ext uri="{FF2B5EF4-FFF2-40B4-BE49-F238E27FC236}">
              <a16:creationId xmlns:a16="http://schemas.microsoft.com/office/drawing/2014/main" id="{25E6E894-1385-4444-BFD0-147008EE59C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5" name="直線コネクタ 434">
          <a:extLst>
            <a:ext uri="{FF2B5EF4-FFF2-40B4-BE49-F238E27FC236}">
              <a16:creationId xmlns:a16="http://schemas.microsoft.com/office/drawing/2014/main" id="{C4B85BCD-4D32-4070-8ECE-301CF275AFE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36" name="テキスト ボックス 435">
          <a:extLst>
            <a:ext uri="{FF2B5EF4-FFF2-40B4-BE49-F238E27FC236}">
              <a16:creationId xmlns:a16="http://schemas.microsoft.com/office/drawing/2014/main" id="{0E4E706C-8729-4092-A972-D89C0115312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7" name="直線コネクタ 436">
          <a:extLst>
            <a:ext uri="{FF2B5EF4-FFF2-40B4-BE49-F238E27FC236}">
              <a16:creationId xmlns:a16="http://schemas.microsoft.com/office/drawing/2014/main" id="{050B7792-73BE-46B8-A3C3-6BE7E1CF405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8" name="テキスト ボックス 437">
          <a:extLst>
            <a:ext uri="{FF2B5EF4-FFF2-40B4-BE49-F238E27FC236}">
              <a16:creationId xmlns:a16="http://schemas.microsoft.com/office/drawing/2014/main" id="{EBDBC6A2-5CC4-4B25-B4A1-872417F5383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9" name="直線コネクタ 438">
          <a:extLst>
            <a:ext uri="{FF2B5EF4-FFF2-40B4-BE49-F238E27FC236}">
              <a16:creationId xmlns:a16="http://schemas.microsoft.com/office/drawing/2014/main" id="{0AC85155-68E7-4E41-9A05-5CDAE3DDB0E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0" name="テキスト ボックス 439">
          <a:extLst>
            <a:ext uri="{FF2B5EF4-FFF2-40B4-BE49-F238E27FC236}">
              <a16:creationId xmlns:a16="http://schemas.microsoft.com/office/drawing/2014/main" id="{0915C148-DBE8-4E63-B086-83A8BD0B0E5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1" name="直線コネクタ 440">
          <a:extLst>
            <a:ext uri="{FF2B5EF4-FFF2-40B4-BE49-F238E27FC236}">
              <a16:creationId xmlns:a16="http://schemas.microsoft.com/office/drawing/2014/main" id="{01B8C4F8-248C-447F-81EC-62B149EAA88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2" name="テキスト ボックス 441">
          <a:extLst>
            <a:ext uri="{FF2B5EF4-FFF2-40B4-BE49-F238E27FC236}">
              <a16:creationId xmlns:a16="http://schemas.microsoft.com/office/drawing/2014/main" id="{C86E306E-8F17-4842-8592-629AFA7400D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3" name="直線コネクタ 442">
          <a:extLst>
            <a:ext uri="{FF2B5EF4-FFF2-40B4-BE49-F238E27FC236}">
              <a16:creationId xmlns:a16="http://schemas.microsoft.com/office/drawing/2014/main" id="{85256CEF-C7ED-4098-8504-8567604DC54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4" name="テキスト ボックス 443">
          <a:extLst>
            <a:ext uri="{FF2B5EF4-FFF2-40B4-BE49-F238E27FC236}">
              <a16:creationId xmlns:a16="http://schemas.microsoft.com/office/drawing/2014/main" id="{40EF495B-F59D-4200-AF94-8CD2C8BDD01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5" name="直線コネクタ 444">
          <a:extLst>
            <a:ext uri="{FF2B5EF4-FFF2-40B4-BE49-F238E27FC236}">
              <a16:creationId xmlns:a16="http://schemas.microsoft.com/office/drawing/2014/main" id="{46FD7CCD-5F2D-43CC-97FE-C1E48CB9733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46" name="テキスト ボックス 445">
          <a:extLst>
            <a:ext uri="{FF2B5EF4-FFF2-40B4-BE49-F238E27FC236}">
              <a16:creationId xmlns:a16="http://schemas.microsoft.com/office/drawing/2014/main" id="{00DE5160-220F-4721-9072-FDED7C352E0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7" name="直線コネクタ 446">
          <a:extLst>
            <a:ext uri="{FF2B5EF4-FFF2-40B4-BE49-F238E27FC236}">
              <a16:creationId xmlns:a16="http://schemas.microsoft.com/office/drawing/2014/main" id="{80849A82-33A1-4489-8AC8-4C7B308E0B9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a:extLst>
            <a:ext uri="{FF2B5EF4-FFF2-40B4-BE49-F238E27FC236}">
              <a16:creationId xmlns:a16="http://schemas.microsoft.com/office/drawing/2014/main" id="{2123A238-CEE0-46C1-AAE8-AC5BC3A6C0C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49" name="直線コネクタ 448">
          <a:extLst>
            <a:ext uri="{FF2B5EF4-FFF2-40B4-BE49-F238E27FC236}">
              <a16:creationId xmlns:a16="http://schemas.microsoft.com/office/drawing/2014/main" id="{F35184D5-7E41-416B-87A0-366E3AB4843B}"/>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50" name="【認定こども園・幼稚園・保育所】&#10;有形固定資産減価償却率最小値テキスト">
          <a:extLst>
            <a:ext uri="{FF2B5EF4-FFF2-40B4-BE49-F238E27FC236}">
              <a16:creationId xmlns:a16="http://schemas.microsoft.com/office/drawing/2014/main" id="{39F69C56-CE27-45E7-A143-80F3AD73305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51" name="直線コネクタ 450">
          <a:extLst>
            <a:ext uri="{FF2B5EF4-FFF2-40B4-BE49-F238E27FC236}">
              <a16:creationId xmlns:a16="http://schemas.microsoft.com/office/drawing/2014/main" id="{E07216D0-898B-4CB7-B0BC-64CAE2E6884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52" name="【認定こども園・幼稚園・保育所】&#10;有形固定資産減価償却率最大値テキスト">
          <a:extLst>
            <a:ext uri="{FF2B5EF4-FFF2-40B4-BE49-F238E27FC236}">
              <a16:creationId xmlns:a16="http://schemas.microsoft.com/office/drawing/2014/main" id="{1DD9ED6C-B014-4491-84D8-AEEBBF67F311}"/>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53" name="直線コネクタ 452">
          <a:extLst>
            <a:ext uri="{FF2B5EF4-FFF2-40B4-BE49-F238E27FC236}">
              <a16:creationId xmlns:a16="http://schemas.microsoft.com/office/drawing/2014/main" id="{A38282FC-4C2F-4C9E-A6E4-49AB38D986AB}"/>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54" name="【認定こども園・幼稚園・保育所】&#10;有形固定資産減価償却率平均値テキスト">
          <a:extLst>
            <a:ext uri="{FF2B5EF4-FFF2-40B4-BE49-F238E27FC236}">
              <a16:creationId xmlns:a16="http://schemas.microsoft.com/office/drawing/2014/main" id="{EFF3643E-2057-4696-A0E7-999F71AB19C3}"/>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55" name="フローチャート: 判断 454">
          <a:extLst>
            <a:ext uri="{FF2B5EF4-FFF2-40B4-BE49-F238E27FC236}">
              <a16:creationId xmlns:a16="http://schemas.microsoft.com/office/drawing/2014/main" id="{3CF7993F-A9B4-4C7C-A55D-F034733A0FE8}"/>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56" name="フローチャート: 判断 455">
          <a:extLst>
            <a:ext uri="{FF2B5EF4-FFF2-40B4-BE49-F238E27FC236}">
              <a16:creationId xmlns:a16="http://schemas.microsoft.com/office/drawing/2014/main" id="{F544471A-DB2F-4F27-9DAE-E5C798E0F8EC}"/>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57" name="フローチャート: 判断 456">
          <a:extLst>
            <a:ext uri="{FF2B5EF4-FFF2-40B4-BE49-F238E27FC236}">
              <a16:creationId xmlns:a16="http://schemas.microsoft.com/office/drawing/2014/main" id="{13DD96E9-8821-4148-844C-CA73030A869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58" name="フローチャート: 判断 457">
          <a:extLst>
            <a:ext uri="{FF2B5EF4-FFF2-40B4-BE49-F238E27FC236}">
              <a16:creationId xmlns:a16="http://schemas.microsoft.com/office/drawing/2014/main" id="{74C41C43-4F8D-4B49-8092-00D55C1F69E6}"/>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59" name="フローチャート: 判断 458">
          <a:extLst>
            <a:ext uri="{FF2B5EF4-FFF2-40B4-BE49-F238E27FC236}">
              <a16:creationId xmlns:a16="http://schemas.microsoft.com/office/drawing/2014/main" id="{769A9BCC-2926-4056-9B50-1F608F27A438}"/>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6CA9951C-80DD-4AD4-9E05-C1290F3933E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5095B987-3B68-4739-A34C-5DD40CD665B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73432896-BDD0-496B-AE1E-9DFED6924A3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CB88008F-52BA-4170-8F82-53A05B0EC63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50B57F21-9791-421B-ADC0-81A530F029F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40</xdr:row>
      <xdr:rowOff>13970</xdr:rowOff>
    </xdr:from>
    <xdr:to>
      <xdr:col>72</xdr:col>
      <xdr:colOff>38100</xdr:colOff>
      <xdr:row>40</xdr:row>
      <xdr:rowOff>115570</xdr:rowOff>
    </xdr:to>
    <xdr:sp macro="" textlink="">
      <xdr:nvSpPr>
        <xdr:cNvPr id="465" name="楕円 464">
          <a:extLst>
            <a:ext uri="{FF2B5EF4-FFF2-40B4-BE49-F238E27FC236}">
              <a16:creationId xmlns:a16="http://schemas.microsoft.com/office/drawing/2014/main" id="{920F121E-7C3C-4B41-9B5C-5E2A598FF551}"/>
            </a:ext>
          </a:extLst>
        </xdr:cNvPr>
        <xdr:cNvSpPr/>
      </xdr:nvSpPr>
      <xdr:spPr>
        <a:xfrm>
          <a:off x="13652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13970</xdr:rowOff>
    </xdr:from>
    <xdr:to>
      <xdr:col>67</xdr:col>
      <xdr:colOff>101600</xdr:colOff>
      <xdr:row>40</xdr:row>
      <xdr:rowOff>115570</xdr:rowOff>
    </xdr:to>
    <xdr:sp macro="" textlink="">
      <xdr:nvSpPr>
        <xdr:cNvPr id="466" name="楕円 465">
          <a:extLst>
            <a:ext uri="{FF2B5EF4-FFF2-40B4-BE49-F238E27FC236}">
              <a16:creationId xmlns:a16="http://schemas.microsoft.com/office/drawing/2014/main" id="{77A46097-CA98-4590-9CB7-D1C55BCEFF00}"/>
            </a:ext>
          </a:extLst>
        </xdr:cNvPr>
        <xdr:cNvSpPr/>
      </xdr:nvSpPr>
      <xdr:spPr>
        <a:xfrm>
          <a:off x="1276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64770</xdr:rowOff>
    </xdr:from>
    <xdr:to>
      <xdr:col>71</xdr:col>
      <xdr:colOff>177800</xdr:colOff>
      <xdr:row>40</xdr:row>
      <xdr:rowOff>64770</xdr:rowOff>
    </xdr:to>
    <xdr:cxnSp macro="">
      <xdr:nvCxnSpPr>
        <xdr:cNvPr id="467" name="直線コネクタ 466">
          <a:extLst>
            <a:ext uri="{FF2B5EF4-FFF2-40B4-BE49-F238E27FC236}">
              <a16:creationId xmlns:a16="http://schemas.microsoft.com/office/drawing/2014/main" id="{1E2BF42C-5E1D-4478-A1ED-0B7D82140E3E}"/>
            </a:ext>
          </a:extLst>
        </xdr:cNvPr>
        <xdr:cNvCxnSpPr/>
      </xdr:nvCxnSpPr>
      <xdr:spPr>
        <a:xfrm>
          <a:off x="12814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68" name="n_1aveValue【認定こども園・幼稚園・保育所】&#10;有形固定資産減価償却率">
          <a:extLst>
            <a:ext uri="{FF2B5EF4-FFF2-40B4-BE49-F238E27FC236}">
              <a16:creationId xmlns:a16="http://schemas.microsoft.com/office/drawing/2014/main" id="{27FCB468-F910-4FEE-9B37-620CF8DE2555}"/>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69" name="n_2aveValue【認定こども園・幼稚園・保育所】&#10;有形固定資産減価償却率">
          <a:extLst>
            <a:ext uri="{FF2B5EF4-FFF2-40B4-BE49-F238E27FC236}">
              <a16:creationId xmlns:a16="http://schemas.microsoft.com/office/drawing/2014/main" id="{55DD7228-4736-4295-B934-0151B9DF1E23}"/>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70" name="n_3aveValue【認定こども園・幼稚園・保育所】&#10;有形固定資産減価償却率">
          <a:extLst>
            <a:ext uri="{FF2B5EF4-FFF2-40B4-BE49-F238E27FC236}">
              <a16:creationId xmlns:a16="http://schemas.microsoft.com/office/drawing/2014/main" id="{FBCD3AD2-4A52-4501-AB5D-3978A620DCC2}"/>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71" name="n_4aveValue【認定こども園・幼稚園・保育所】&#10;有形固定資産減価償却率">
          <a:extLst>
            <a:ext uri="{FF2B5EF4-FFF2-40B4-BE49-F238E27FC236}">
              <a16:creationId xmlns:a16="http://schemas.microsoft.com/office/drawing/2014/main" id="{50424283-7696-4A6C-8EEE-81C2ED712C92}"/>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106697</xdr:rowOff>
    </xdr:from>
    <xdr:ext cx="405111" cy="259045"/>
    <xdr:sp macro="" textlink="">
      <xdr:nvSpPr>
        <xdr:cNvPr id="472" name="n_3mainValue【認定こども園・幼稚園・保育所】&#10;有形固定資産減価償却率">
          <a:extLst>
            <a:ext uri="{FF2B5EF4-FFF2-40B4-BE49-F238E27FC236}">
              <a16:creationId xmlns:a16="http://schemas.microsoft.com/office/drawing/2014/main" id="{3F7456C3-EE2F-4E7F-A88B-7A467CFFF891}"/>
            </a:ext>
          </a:extLst>
        </xdr:cNvPr>
        <xdr:cNvSpPr txBox="1"/>
      </xdr:nvSpPr>
      <xdr:spPr>
        <a:xfrm>
          <a:off x="13500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106697</xdr:rowOff>
    </xdr:from>
    <xdr:ext cx="405111" cy="259045"/>
    <xdr:sp macro="" textlink="">
      <xdr:nvSpPr>
        <xdr:cNvPr id="473" name="n_4mainValue【認定こども園・幼稚園・保育所】&#10;有形固定資産減価償却率">
          <a:extLst>
            <a:ext uri="{FF2B5EF4-FFF2-40B4-BE49-F238E27FC236}">
              <a16:creationId xmlns:a16="http://schemas.microsoft.com/office/drawing/2014/main" id="{6C5AAD74-6CA0-4CE0-B62C-614384A65927}"/>
            </a:ext>
          </a:extLst>
        </xdr:cNvPr>
        <xdr:cNvSpPr txBox="1"/>
      </xdr:nvSpPr>
      <xdr:spPr>
        <a:xfrm>
          <a:off x="12611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a:extLst>
            <a:ext uri="{FF2B5EF4-FFF2-40B4-BE49-F238E27FC236}">
              <a16:creationId xmlns:a16="http://schemas.microsoft.com/office/drawing/2014/main" id="{62684942-4698-4C69-9509-F08C829F884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a:extLst>
            <a:ext uri="{FF2B5EF4-FFF2-40B4-BE49-F238E27FC236}">
              <a16:creationId xmlns:a16="http://schemas.microsoft.com/office/drawing/2014/main" id="{3C7A99CE-E9FF-4ACF-B84B-6282332CAF9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a:extLst>
            <a:ext uri="{FF2B5EF4-FFF2-40B4-BE49-F238E27FC236}">
              <a16:creationId xmlns:a16="http://schemas.microsoft.com/office/drawing/2014/main" id="{4514FBA9-CF94-4101-8CA1-C11507E369A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a:extLst>
            <a:ext uri="{FF2B5EF4-FFF2-40B4-BE49-F238E27FC236}">
              <a16:creationId xmlns:a16="http://schemas.microsoft.com/office/drawing/2014/main" id="{2225B7F1-44D6-4074-9F4C-572D4A89FD9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a:extLst>
            <a:ext uri="{FF2B5EF4-FFF2-40B4-BE49-F238E27FC236}">
              <a16:creationId xmlns:a16="http://schemas.microsoft.com/office/drawing/2014/main" id="{29718D4F-12A0-4717-8353-C34F7B527C4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a:extLst>
            <a:ext uri="{FF2B5EF4-FFF2-40B4-BE49-F238E27FC236}">
              <a16:creationId xmlns:a16="http://schemas.microsoft.com/office/drawing/2014/main" id="{2059E79E-9E63-4E89-A7BB-937D9171244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a:extLst>
            <a:ext uri="{FF2B5EF4-FFF2-40B4-BE49-F238E27FC236}">
              <a16:creationId xmlns:a16="http://schemas.microsoft.com/office/drawing/2014/main" id="{CD864B4D-32FD-49C7-956F-9B8F79AB84A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a:extLst>
            <a:ext uri="{FF2B5EF4-FFF2-40B4-BE49-F238E27FC236}">
              <a16:creationId xmlns:a16="http://schemas.microsoft.com/office/drawing/2014/main" id="{90E61D12-B8B7-41AE-91CB-6477833D7FB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a:extLst>
            <a:ext uri="{FF2B5EF4-FFF2-40B4-BE49-F238E27FC236}">
              <a16:creationId xmlns:a16="http://schemas.microsoft.com/office/drawing/2014/main" id="{F9836F0F-493A-438A-80CC-4D08982EABB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a:extLst>
            <a:ext uri="{FF2B5EF4-FFF2-40B4-BE49-F238E27FC236}">
              <a16:creationId xmlns:a16="http://schemas.microsoft.com/office/drawing/2014/main" id="{31CD934C-CAF6-4D9F-B423-AEBEB84989B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4" name="直線コネクタ 483">
          <a:extLst>
            <a:ext uri="{FF2B5EF4-FFF2-40B4-BE49-F238E27FC236}">
              <a16:creationId xmlns:a16="http://schemas.microsoft.com/office/drawing/2014/main" id="{AC637048-9E0E-4606-A396-52C478DE250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5" name="テキスト ボックス 484">
          <a:extLst>
            <a:ext uri="{FF2B5EF4-FFF2-40B4-BE49-F238E27FC236}">
              <a16:creationId xmlns:a16="http://schemas.microsoft.com/office/drawing/2014/main" id="{DC687A5F-07DC-4973-9CB9-DA53BD67383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6" name="直線コネクタ 485">
          <a:extLst>
            <a:ext uri="{FF2B5EF4-FFF2-40B4-BE49-F238E27FC236}">
              <a16:creationId xmlns:a16="http://schemas.microsoft.com/office/drawing/2014/main" id="{BFF1A803-2F5F-48BE-AE91-4F377EE7E6E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7" name="テキスト ボックス 486">
          <a:extLst>
            <a:ext uri="{FF2B5EF4-FFF2-40B4-BE49-F238E27FC236}">
              <a16:creationId xmlns:a16="http://schemas.microsoft.com/office/drawing/2014/main" id="{2C72BCA0-979B-4D01-B86A-4771D9A3EE4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8" name="直線コネクタ 487">
          <a:extLst>
            <a:ext uri="{FF2B5EF4-FFF2-40B4-BE49-F238E27FC236}">
              <a16:creationId xmlns:a16="http://schemas.microsoft.com/office/drawing/2014/main" id="{185108D6-0DA1-4B7F-B997-0274A98CE00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89" name="テキスト ボックス 488">
          <a:extLst>
            <a:ext uri="{FF2B5EF4-FFF2-40B4-BE49-F238E27FC236}">
              <a16:creationId xmlns:a16="http://schemas.microsoft.com/office/drawing/2014/main" id="{930D7A55-2144-4D00-A703-1538B8282E4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0" name="直線コネクタ 489">
          <a:extLst>
            <a:ext uri="{FF2B5EF4-FFF2-40B4-BE49-F238E27FC236}">
              <a16:creationId xmlns:a16="http://schemas.microsoft.com/office/drawing/2014/main" id="{D6D958D7-37E2-49F2-BB1E-B2DCF209E2F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1" name="テキスト ボックス 490">
          <a:extLst>
            <a:ext uri="{FF2B5EF4-FFF2-40B4-BE49-F238E27FC236}">
              <a16:creationId xmlns:a16="http://schemas.microsoft.com/office/drawing/2014/main" id="{2E0070B5-2C63-450B-918D-81FB5D2A054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2" name="直線コネクタ 491">
          <a:extLst>
            <a:ext uri="{FF2B5EF4-FFF2-40B4-BE49-F238E27FC236}">
              <a16:creationId xmlns:a16="http://schemas.microsoft.com/office/drawing/2014/main" id="{2E5CF120-B414-4072-98D5-47BA3E62FC8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3" name="テキスト ボックス 492">
          <a:extLst>
            <a:ext uri="{FF2B5EF4-FFF2-40B4-BE49-F238E27FC236}">
              <a16:creationId xmlns:a16="http://schemas.microsoft.com/office/drawing/2014/main" id="{871724B8-E2C2-4057-A196-58F6B16F251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4" name="【認定こども園・幼稚園・保育所】&#10;一人当たり面積グラフ枠">
          <a:extLst>
            <a:ext uri="{FF2B5EF4-FFF2-40B4-BE49-F238E27FC236}">
              <a16:creationId xmlns:a16="http://schemas.microsoft.com/office/drawing/2014/main" id="{C722921C-8D96-4512-8385-AC554CA8F66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95" name="直線コネクタ 494">
          <a:extLst>
            <a:ext uri="{FF2B5EF4-FFF2-40B4-BE49-F238E27FC236}">
              <a16:creationId xmlns:a16="http://schemas.microsoft.com/office/drawing/2014/main" id="{E4775C08-1B8B-4F9E-9198-AF1DC2C4BC85}"/>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96" name="【認定こども園・幼稚園・保育所】&#10;一人当たり面積最小値テキスト">
          <a:extLst>
            <a:ext uri="{FF2B5EF4-FFF2-40B4-BE49-F238E27FC236}">
              <a16:creationId xmlns:a16="http://schemas.microsoft.com/office/drawing/2014/main" id="{FD68B6B9-49BE-4DA4-B23B-46ED7DF57128}"/>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97" name="直線コネクタ 496">
          <a:extLst>
            <a:ext uri="{FF2B5EF4-FFF2-40B4-BE49-F238E27FC236}">
              <a16:creationId xmlns:a16="http://schemas.microsoft.com/office/drawing/2014/main" id="{0ABD17D4-469C-4974-9BEA-DC3C4E487A1B}"/>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98" name="【認定こども園・幼稚園・保育所】&#10;一人当たり面積最大値テキスト">
          <a:extLst>
            <a:ext uri="{FF2B5EF4-FFF2-40B4-BE49-F238E27FC236}">
              <a16:creationId xmlns:a16="http://schemas.microsoft.com/office/drawing/2014/main" id="{64E3A18D-D5BD-4919-A896-F0B8C439A750}"/>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99" name="直線コネクタ 498">
          <a:extLst>
            <a:ext uri="{FF2B5EF4-FFF2-40B4-BE49-F238E27FC236}">
              <a16:creationId xmlns:a16="http://schemas.microsoft.com/office/drawing/2014/main" id="{A7437730-EF03-40C5-AD52-1AEFB9103335}"/>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500" name="【認定こども園・幼稚園・保育所】&#10;一人当たり面積平均値テキスト">
          <a:extLst>
            <a:ext uri="{FF2B5EF4-FFF2-40B4-BE49-F238E27FC236}">
              <a16:creationId xmlns:a16="http://schemas.microsoft.com/office/drawing/2014/main" id="{CE904FDE-DC7D-4BF1-A83D-E51D6FE8C64F}"/>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501" name="フローチャート: 判断 500">
          <a:extLst>
            <a:ext uri="{FF2B5EF4-FFF2-40B4-BE49-F238E27FC236}">
              <a16:creationId xmlns:a16="http://schemas.microsoft.com/office/drawing/2014/main" id="{33E52B00-A825-4921-A038-D2730827FA33}"/>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502" name="フローチャート: 判断 501">
          <a:extLst>
            <a:ext uri="{FF2B5EF4-FFF2-40B4-BE49-F238E27FC236}">
              <a16:creationId xmlns:a16="http://schemas.microsoft.com/office/drawing/2014/main" id="{1CDC7BF1-D0D9-4C28-B87F-75C35C2C2DDA}"/>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503" name="フローチャート: 判断 502">
          <a:extLst>
            <a:ext uri="{FF2B5EF4-FFF2-40B4-BE49-F238E27FC236}">
              <a16:creationId xmlns:a16="http://schemas.microsoft.com/office/drawing/2014/main" id="{40BADDFC-5750-4FC2-982C-460CDC13AF3D}"/>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504" name="フローチャート: 判断 503">
          <a:extLst>
            <a:ext uri="{FF2B5EF4-FFF2-40B4-BE49-F238E27FC236}">
              <a16:creationId xmlns:a16="http://schemas.microsoft.com/office/drawing/2014/main" id="{4A33E08A-6BEE-444A-BAA6-0164E496ABDA}"/>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505" name="フローチャート: 判断 504">
          <a:extLst>
            <a:ext uri="{FF2B5EF4-FFF2-40B4-BE49-F238E27FC236}">
              <a16:creationId xmlns:a16="http://schemas.microsoft.com/office/drawing/2014/main" id="{C4E8E95C-5063-4DD3-B477-2429BDAD876D}"/>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60F73E92-535D-43E4-9E79-037313181E2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4F359B52-BDCC-4F4C-A842-E2271E66656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C9B48006-9ACD-4E66-8906-54E7F8B79EE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B6C83892-1A58-4510-85E7-5786D39E8EB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D88CE6CB-889F-4D60-9424-0783F761566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59690</xdr:rowOff>
    </xdr:from>
    <xdr:to>
      <xdr:col>102</xdr:col>
      <xdr:colOff>165100</xdr:colOff>
      <xdr:row>39</xdr:row>
      <xdr:rowOff>161290</xdr:rowOff>
    </xdr:to>
    <xdr:sp macro="" textlink="">
      <xdr:nvSpPr>
        <xdr:cNvPr id="511" name="楕円 510">
          <a:extLst>
            <a:ext uri="{FF2B5EF4-FFF2-40B4-BE49-F238E27FC236}">
              <a16:creationId xmlns:a16="http://schemas.microsoft.com/office/drawing/2014/main" id="{E72469FA-59FA-44D6-B886-00E73243E575}"/>
            </a:ext>
          </a:extLst>
        </xdr:cNvPr>
        <xdr:cNvSpPr/>
      </xdr:nvSpPr>
      <xdr:spPr>
        <a:xfrm>
          <a:off x="19494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64262</xdr:rowOff>
    </xdr:from>
    <xdr:to>
      <xdr:col>98</xdr:col>
      <xdr:colOff>38100</xdr:colOff>
      <xdr:row>39</xdr:row>
      <xdr:rowOff>165862</xdr:rowOff>
    </xdr:to>
    <xdr:sp macro="" textlink="">
      <xdr:nvSpPr>
        <xdr:cNvPr id="512" name="楕円 511">
          <a:extLst>
            <a:ext uri="{FF2B5EF4-FFF2-40B4-BE49-F238E27FC236}">
              <a16:creationId xmlns:a16="http://schemas.microsoft.com/office/drawing/2014/main" id="{98136BA7-1776-4EB3-9F90-76D00191A061}"/>
            </a:ext>
          </a:extLst>
        </xdr:cNvPr>
        <xdr:cNvSpPr/>
      </xdr:nvSpPr>
      <xdr:spPr>
        <a:xfrm>
          <a:off x="18605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110490</xdr:rowOff>
    </xdr:from>
    <xdr:to>
      <xdr:col>102</xdr:col>
      <xdr:colOff>114300</xdr:colOff>
      <xdr:row>39</xdr:row>
      <xdr:rowOff>115062</xdr:rowOff>
    </xdr:to>
    <xdr:cxnSp macro="">
      <xdr:nvCxnSpPr>
        <xdr:cNvPr id="513" name="直線コネクタ 512">
          <a:extLst>
            <a:ext uri="{FF2B5EF4-FFF2-40B4-BE49-F238E27FC236}">
              <a16:creationId xmlns:a16="http://schemas.microsoft.com/office/drawing/2014/main" id="{8502B241-01DB-4450-89DB-207C2BA8939C}"/>
            </a:ext>
          </a:extLst>
        </xdr:cNvPr>
        <xdr:cNvCxnSpPr/>
      </xdr:nvCxnSpPr>
      <xdr:spPr>
        <a:xfrm flipV="1">
          <a:off x="18656300" y="6797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514" name="n_1aveValue【認定こども園・幼稚園・保育所】&#10;一人当たり面積">
          <a:extLst>
            <a:ext uri="{FF2B5EF4-FFF2-40B4-BE49-F238E27FC236}">
              <a16:creationId xmlns:a16="http://schemas.microsoft.com/office/drawing/2014/main" id="{32B47B2E-B8DC-44E8-BDCC-8D9860EAAB74}"/>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15" name="n_2aveValue【認定こども園・幼稚園・保育所】&#10;一人当たり面積">
          <a:extLst>
            <a:ext uri="{FF2B5EF4-FFF2-40B4-BE49-F238E27FC236}">
              <a16:creationId xmlns:a16="http://schemas.microsoft.com/office/drawing/2014/main" id="{0DABB628-25B3-49D9-A3F5-D3735EF29C8D}"/>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516" name="n_3aveValue【認定こども園・幼稚園・保育所】&#10;一人当たり面積">
          <a:extLst>
            <a:ext uri="{FF2B5EF4-FFF2-40B4-BE49-F238E27FC236}">
              <a16:creationId xmlns:a16="http://schemas.microsoft.com/office/drawing/2014/main" id="{94292A25-8FDC-4B41-A5CD-A91CBEB34925}"/>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517" name="n_4aveValue【認定こども園・幼稚園・保育所】&#10;一人当たり面積">
          <a:extLst>
            <a:ext uri="{FF2B5EF4-FFF2-40B4-BE49-F238E27FC236}">
              <a16:creationId xmlns:a16="http://schemas.microsoft.com/office/drawing/2014/main" id="{76B27A14-0BDD-4FFC-AA32-35D67E997547}"/>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518" name="n_3mainValue【認定こども園・幼稚園・保育所】&#10;一人当たり面積">
          <a:extLst>
            <a:ext uri="{FF2B5EF4-FFF2-40B4-BE49-F238E27FC236}">
              <a16:creationId xmlns:a16="http://schemas.microsoft.com/office/drawing/2014/main" id="{8CD81E24-F66D-4501-B2EF-211C358D5123}"/>
            </a:ext>
          </a:extLst>
        </xdr:cNvPr>
        <xdr:cNvSpPr txBox="1"/>
      </xdr:nvSpPr>
      <xdr:spPr>
        <a:xfrm>
          <a:off x="19310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10939</xdr:rowOff>
    </xdr:from>
    <xdr:ext cx="469744" cy="259045"/>
    <xdr:sp macro="" textlink="">
      <xdr:nvSpPr>
        <xdr:cNvPr id="519" name="n_4mainValue【認定こども園・幼稚園・保育所】&#10;一人当たり面積">
          <a:extLst>
            <a:ext uri="{FF2B5EF4-FFF2-40B4-BE49-F238E27FC236}">
              <a16:creationId xmlns:a16="http://schemas.microsoft.com/office/drawing/2014/main" id="{11BB7A67-8214-4753-82D1-9658C15020C0}"/>
            </a:ext>
          </a:extLst>
        </xdr:cNvPr>
        <xdr:cNvSpPr txBox="1"/>
      </xdr:nvSpPr>
      <xdr:spPr>
        <a:xfrm>
          <a:off x="184214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a:extLst>
            <a:ext uri="{FF2B5EF4-FFF2-40B4-BE49-F238E27FC236}">
              <a16:creationId xmlns:a16="http://schemas.microsoft.com/office/drawing/2014/main" id="{1EBAE439-5B65-4D2E-B260-7359C6E354F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a:extLst>
            <a:ext uri="{FF2B5EF4-FFF2-40B4-BE49-F238E27FC236}">
              <a16:creationId xmlns:a16="http://schemas.microsoft.com/office/drawing/2014/main" id="{8BB52BBC-3F32-4CF2-BF27-299CDC722A2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a:extLst>
            <a:ext uri="{FF2B5EF4-FFF2-40B4-BE49-F238E27FC236}">
              <a16:creationId xmlns:a16="http://schemas.microsoft.com/office/drawing/2014/main" id="{24B707C6-EE83-49EB-9EFC-8273A0C5166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a:extLst>
            <a:ext uri="{FF2B5EF4-FFF2-40B4-BE49-F238E27FC236}">
              <a16:creationId xmlns:a16="http://schemas.microsoft.com/office/drawing/2014/main" id="{F84159C6-21CB-4FF1-8BA7-A83759BB17D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a:extLst>
            <a:ext uri="{FF2B5EF4-FFF2-40B4-BE49-F238E27FC236}">
              <a16:creationId xmlns:a16="http://schemas.microsoft.com/office/drawing/2014/main" id="{F318721D-B681-4823-9FE2-AC0DBC9245B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a:extLst>
            <a:ext uri="{FF2B5EF4-FFF2-40B4-BE49-F238E27FC236}">
              <a16:creationId xmlns:a16="http://schemas.microsoft.com/office/drawing/2014/main" id="{02403B52-F5AE-4B79-9D20-FE8140A770D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a:extLst>
            <a:ext uri="{FF2B5EF4-FFF2-40B4-BE49-F238E27FC236}">
              <a16:creationId xmlns:a16="http://schemas.microsoft.com/office/drawing/2014/main" id="{939A077D-C482-47F9-815B-674A57B92CE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a:extLst>
            <a:ext uri="{FF2B5EF4-FFF2-40B4-BE49-F238E27FC236}">
              <a16:creationId xmlns:a16="http://schemas.microsoft.com/office/drawing/2014/main" id="{8D9AB179-5A40-49F9-9729-EAACDDFC859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a:extLst>
            <a:ext uri="{FF2B5EF4-FFF2-40B4-BE49-F238E27FC236}">
              <a16:creationId xmlns:a16="http://schemas.microsoft.com/office/drawing/2014/main" id="{99887A59-56EA-437F-8B92-E7BE3C8DEFA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a:extLst>
            <a:ext uri="{FF2B5EF4-FFF2-40B4-BE49-F238E27FC236}">
              <a16:creationId xmlns:a16="http://schemas.microsoft.com/office/drawing/2014/main" id="{6A06EFE7-D8F0-4091-A74E-FB90FF38BF0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0" name="テキスト ボックス 529">
          <a:extLst>
            <a:ext uri="{FF2B5EF4-FFF2-40B4-BE49-F238E27FC236}">
              <a16:creationId xmlns:a16="http://schemas.microsoft.com/office/drawing/2014/main" id="{F0D586BF-9589-465B-B9D5-E0F498EBDB4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1" name="直線コネクタ 530">
          <a:extLst>
            <a:ext uri="{FF2B5EF4-FFF2-40B4-BE49-F238E27FC236}">
              <a16:creationId xmlns:a16="http://schemas.microsoft.com/office/drawing/2014/main" id="{E230BDE8-C089-4FC0-9636-A7BD2968581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2" name="テキスト ボックス 531">
          <a:extLst>
            <a:ext uri="{FF2B5EF4-FFF2-40B4-BE49-F238E27FC236}">
              <a16:creationId xmlns:a16="http://schemas.microsoft.com/office/drawing/2014/main" id="{90A165AC-1E12-4056-8EB9-F86BBF38713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3" name="直線コネクタ 532">
          <a:extLst>
            <a:ext uri="{FF2B5EF4-FFF2-40B4-BE49-F238E27FC236}">
              <a16:creationId xmlns:a16="http://schemas.microsoft.com/office/drawing/2014/main" id="{8F909CBB-822A-4EC4-A159-608DC38C35C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4" name="テキスト ボックス 533">
          <a:extLst>
            <a:ext uri="{FF2B5EF4-FFF2-40B4-BE49-F238E27FC236}">
              <a16:creationId xmlns:a16="http://schemas.microsoft.com/office/drawing/2014/main" id="{A4DF6E40-1D32-45BF-8F0B-73ED539A4E6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5" name="直線コネクタ 534">
          <a:extLst>
            <a:ext uri="{FF2B5EF4-FFF2-40B4-BE49-F238E27FC236}">
              <a16:creationId xmlns:a16="http://schemas.microsoft.com/office/drawing/2014/main" id="{B0B5950A-68FE-45CD-8FA3-0EF68BFB789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6" name="テキスト ボックス 535">
          <a:extLst>
            <a:ext uri="{FF2B5EF4-FFF2-40B4-BE49-F238E27FC236}">
              <a16:creationId xmlns:a16="http://schemas.microsoft.com/office/drawing/2014/main" id="{081D646E-8874-452A-AAF4-2E3DF2710B8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7" name="直線コネクタ 536">
          <a:extLst>
            <a:ext uri="{FF2B5EF4-FFF2-40B4-BE49-F238E27FC236}">
              <a16:creationId xmlns:a16="http://schemas.microsoft.com/office/drawing/2014/main" id="{25377BC5-EC27-42B5-903A-7CE7A4AEB20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8" name="テキスト ボックス 537">
          <a:extLst>
            <a:ext uri="{FF2B5EF4-FFF2-40B4-BE49-F238E27FC236}">
              <a16:creationId xmlns:a16="http://schemas.microsoft.com/office/drawing/2014/main" id="{1EE9EC34-92A3-4074-BB7C-4A323942872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9" name="直線コネクタ 538">
          <a:extLst>
            <a:ext uri="{FF2B5EF4-FFF2-40B4-BE49-F238E27FC236}">
              <a16:creationId xmlns:a16="http://schemas.microsoft.com/office/drawing/2014/main" id="{EBB24DFF-C704-494B-8487-9729D63FD96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0" name="テキスト ボックス 539">
          <a:extLst>
            <a:ext uri="{FF2B5EF4-FFF2-40B4-BE49-F238E27FC236}">
              <a16:creationId xmlns:a16="http://schemas.microsoft.com/office/drawing/2014/main" id="{15B17B1B-827E-4533-BDA4-CCC7D8E9783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1" name="直線コネクタ 540">
          <a:extLst>
            <a:ext uri="{FF2B5EF4-FFF2-40B4-BE49-F238E27FC236}">
              <a16:creationId xmlns:a16="http://schemas.microsoft.com/office/drawing/2014/main" id="{E0740726-22F7-4E83-9906-DB963BF7E4E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2" name="テキスト ボックス 541">
          <a:extLst>
            <a:ext uri="{FF2B5EF4-FFF2-40B4-BE49-F238E27FC236}">
              <a16:creationId xmlns:a16="http://schemas.microsoft.com/office/drawing/2014/main" id="{2F831628-6F6E-4686-8BA4-B67EA1F0B22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a:extLst>
            <a:ext uri="{FF2B5EF4-FFF2-40B4-BE49-F238E27FC236}">
              <a16:creationId xmlns:a16="http://schemas.microsoft.com/office/drawing/2014/main" id="{C0091830-F371-4C21-8F81-B804913E34A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4" name="【学校施設】&#10;有形固定資産減価償却率グラフ枠">
          <a:extLst>
            <a:ext uri="{FF2B5EF4-FFF2-40B4-BE49-F238E27FC236}">
              <a16:creationId xmlns:a16="http://schemas.microsoft.com/office/drawing/2014/main" id="{CAE3CFC1-C3E6-4A2A-9D48-49849F0AF1B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45" name="直線コネクタ 544">
          <a:extLst>
            <a:ext uri="{FF2B5EF4-FFF2-40B4-BE49-F238E27FC236}">
              <a16:creationId xmlns:a16="http://schemas.microsoft.com/office/drawing/2014/main" id="{53E7FF8C-7272-4F3A-909E-C09B4DF5861E}"/>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46" name="【学校施設】&#10;有形固定資産減価償却率最小値テキスト">
          <a:extLst>
            <a:ext uri="{FF2B5EF4-FFF2-40B4-BE49-F238E27FC236}">
              <a16:creationId xmlns:a16="http://schemas.microsoft.com/office/drawing/2014/main" id="{A82AC968-3CE1-4075-A821-99644204958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7" name="直線コネクタ 546">
          <a:extLst>
            <a:ext uri="{FF2B5EF4-FFF2-40B4-BE49-F238E27FC236}">
              <a16:creationId xmlns:a16="http://schemas.microsoft.com/office/drawing/2014/main" id="{5F298C6D-DAA5-4CAA-8242-46EB5ED77E2E}"/>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48" name="【学校施設】&#10;有形固定資産減価償却率最大値テキスト">
          <a:extLst>
            <a:ext uri="{FF2B5EF4-FFF2-40B4-BE49-F238E27FC236}">
              <a16:creationId xmlns:a16="http://schemas.microsoft.com/office/drawing/2014/main" id="{2069E763-23C2-4536-8BD8-652606A42788}"/>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49" name="直線コネクタ 548">
          <a:extLst>
            <a:ext uri="{FF2B5EF4-FFF2-40B4-BE49-F238E27FC236}">
              <a16:creationId xmlns:a16="http://schemas.microsoft.com/office/drawing/2014/main" id="{C7E78EDD-C6A9-4AD1-947C-C5884A910974}"/>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50" name="【学校施設】&#10;有形固定資産減価償却率平均値テキスト">
          <a:extLst>
            <a:ext uri="{FF2B5EF4-FFF2-40B4-BE49-F238E27FC236}">
              <a16:creationId xmlns:a16="http://schemas.microsoft.com/office/drawing/2014/main" id="{0CE34B95-7E46-4270-81C0-17DC218C7282}"/>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51" name="フローチャート: 判断 550">
          <a:extLst>
            <a:ext uri="{FF2B5EF4-FFF2-40B4-BE49-F238E27FC236}">
              <a16:creationId xmlns:a16="http://schemas.microsoft.com/office/drawing/2014/main" id="{5693F585-1138-44FA-9675-7C5DFD6D518F}"/>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52" name="フローチャート: 判断 551">
          <a:extLst>
            <a:ext uri="{FF2B5EF4-FFF2-40B4-BE49-F238E27FC236}">
              <a16:creationId xmlns:a16="http://schemas.microsoft.com/office/drawing/2014/main" id="{9C566E93-E001-4A97-99BC-4E78197F9CE3}"/>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53" name="フローチャート: 判断 552">
          <a:extLst>
            <a:ext uri="{FF2B5EF4-FFF2-40B4-BE49-F238E27FC236}">
              <a16:creationId xmlns:a16="http://schemas.microsoft.com/office/drawing/2014/main" id="{78BEBC77-B6BC-4CF0-BD2B-0EC8EB73CF67}"/>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54" name="フローチャート: 判断 553">
          <a:extLst>
            <a:ext uri="{FF2B5EF4-FFF2-40B4-BE49-F238E27FC236}">
              <a16:creationId xmlns:a16="http://schemas.microsoft.com/office/drawing/2014/main" id="{87616834-8D4A-4E14-A30E-5BEC7C37B303}"/>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55" name="フローチャート: 判断 554">
          <a:extLst>
            <a:ext uri="{FF2B5EF4-FFF2-40B4-BE49-F238E27FC236}">
              <a16:creationId xmlns:a16="http://schemas.microsoft.com/office/drawing/2014/main" id="{1CA6F51F-BE36-49B7-942C-5D3402D7241F}"/>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AF1A094A-71E1-4043-A08F-B2F05D24649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FF02A1AA-C5E3-4028-BB6F-D7BA7C05889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A0FEF00C-2F53-453E-B710-4BAE10B765D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E0A4F82E-9E7E-4CA7-A586-0C180EF0604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64EEA2BA-77A6-47ED-B63D-36120572A33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42273</xdr:rowOff>
    </xdr:from>
    <xdr:to>
      <xdr:col>72</xdr:col>
      <xdr:colOff>38100</xdr:colOff>
      <xdr:row>59</xdr:row>
      <xdr:rowOff>143873</xdr:rowOff>
    </xdr:to>
    <xdr:sp macro="" textlink="">
      <xdr:nvSpPr>
        <xdr:cNvPr id="561" name="楕円 560">
          <a:extLst>
            <a:ext uri="{FF2B5EF4-FFF2-40B4-BE49-F238E27FC236}">
              <a16:creationId xmlns:a16="http://schemas.microsoft.com/office/drawing/2014/main" id="{9FADBEE7-5354-47E2-978B-0EF90119B185}"/>
            </a:ext>
          </a:extLst>
        </xdr:cNvPr>
        <xdr:cNvSpPr/>
      </xdr:nvSpPr>
      <xdr:spPr>
        <a:xfrm>
          <a:off x="13652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105954</xdr:rowOff>
    </xdr:from>
    <xdr:to>
      <xdr:col>67</xdr:col>
      <xdr:colOff>101600</xdr:colOff>
      <xdr:row>60</xdr:row>
      <xdr:rowOff>36104</xdr:rowOff>
    </xdr:to>
    <xdr:sp macro="" textlink="">
      <xdr:nvSpPr>
        <xdr:cNvPr id="562" name="楕円 561">
          <a:extLst>
            <a:ext uri="{FF2B5EF4-FFF2-40B4-BE49-F238E27FC236}">
              <a16:creationId xmlns:a16="http://schemas.microsoft.com/office/drawing/2014/main" id="{D72E781B-9AD7-46C1-8F35-FDE1BD40ED84}"/>
            </a:ext>
          </a:extLst>
        </xdr:cNvPr>
        <xdr:cNvSpPr/>
      </xdr:nvSpPr>
      <xdr:spPr>
        <a:xfrm>
          <a:off x="12763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93073</xdr:rowOff>
    </xdr:from>
    <xdr:to>
      <xdr:col>71</xdr:col>
      <xdr:colOff>177800</xdr:colOff>
      <xdr:row>59</xdr:row>
      <xdr:rowOff>156754</xdr:rowOff>
    </xdr:to>
    <xdr:cxnSp macro="">
      <xdr:nvCxnSpPr>
        <xdr:cNvPr id="563" name="直線コネクタ 562">
          <a:extLst>
            <a:ext uri="{FF2B5EF4-FFF2-40B4-BE49-F238E27FC236}">
              <a16:creationId xmlns:a16="http://schemas.microsoft.com/office/drawing/2014/main" id="{A17AFB09-FC08-4151-AC85-A8FD5941E7F1}"/>
            </a:ext>
          </a:extLst>
        </xdr:cNvPr>
        <xdr:cNvCxnSpPr/>
      </xdr:nvCxnSpPr>
      <xdr:spPr>
        <a:xfrm flipV="1">
          <a:off x="12814300" y="1020862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64" name="n_1aveValue【学校施設】&#10;有形固定資産減価償却率">
          <a:extLst>
            <a:ext uri="{FF2B5EF4-FFF2-40B4-BE49-F238E27FC236}">
              <a16:creationId xmlns:a16="http://schemas.microsoft.com/office/drawing/2014/main" id="{0964BA98-3612-4724-AC01-BF34266A18AB}"/>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65" name="n_2aveValue【学校施設】&#10;有形固定資産減価償却率">
          <a:extLst>
            <a:ext uri="{FF2B5EF4-FFF2-40B4-BE49-F238E27FC236}">
              <a16:creationId xmlns:a16="http://schemas.microsoft.com/office/drawing/2014/main" id="{014C79D7-6589-4DB1-8AC5-1228D05F365D}"/>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6" name="n_3aveValue【学校施設】&#10;有形固定資産減価償却率">
          <a:extLst>
            <a:ext uri="{FF2B5EF4-FFF2-40B4-BE49-F238E27FC236}">
              <a16:creationId xmlns:a16="http://schemas.microsoft.com/office/drawing/2014/main" id="{C92C3A43-202A-41CF-9318-6951BD3AFBF4}"/>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7" name="n_4aveValue【学校施設】&#10;有形固定資産減価償却率">
          <a:extLst>
            <a:ext uri="{FF2B5EF4-FFF2-40B4-BE49-F238E27FC236}">
              <a16:creationId xmlns:a16="http://schemas.microsoft.com/office/drawing/2014/main" id="{178E3927-C31F-4D0D-AEDF-CB44CAB9F613}"/>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568" name="n_3mainValue【学校施設】&#10;有形固定資産減価償却率">
          <a:extLst>
            <a:ext uri="{FF2B5EF4-FFF2-40B4-BE49-F238E27FC236}">
              <a16:creationId xmlns:a16="http://schemas.microsoft.com/office/drawing/2014/main" id="{73162538-E53B-4243-9CB3-DA2F8D877DAC}"/>
            </a:ext>
          </a:extLst>
        </xdr:cNvPr>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52631</xdr:rowOff>
    </xdr:from>
    <xdr:ext cx="405111" cy="259045"/>
    <xdr:sp macro="" textlink="">
      <xdr:nvSpPr>
        <xdr:cNvPr id="569" name="n_4mainValue【学校施設】&#10;有形固定資産減価償却率">
          <a:extLst>
            <a:ext uri="{FF2B5EF4-FFF2-40B4-BE49-F238E27FC236}">
              <a16:creationId xmlns:a16="http://schemas.microsoft.com/office/drawing/2014/main" id="{F5AD0950-7DD4-452E-B933-60D09EE76B33}"/>
            </a:ext>
          </a:extLst>
        </xdr:cNvPr>
        <xdr:cNvSpPr txBox="1"/>
      </xdr:nvSpPr>
      <xdr:spPr>
        <a:xfrm>
          <a:off x="12611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53D73953-EF11-49AD-A6BF-36CDD7EA298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8959E4C2-2536-4214-A8C9-FF672B9DD99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E79D7400-56B4-44D6-8E33-90E144237B5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6773A8DE-1C27-4112-B576-7246F75E4E9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A3A38B63-7FA5-436A-9CD0-5887665ECAA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16D71BEA-1A14-4DCE-81EB-2BEC3AB32A5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9D45C222-A817-4F32-B8E9-C4BD0E27DC9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867E1C2E-1EED-441E-8ECC-7F7AFCDB414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B9E8328C-914A-451D-834D-16D07A9D526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ADDDB04F-047C-4253-812D-573C867E13B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a:extLst>
            <a:ext uri="{FF2B5EF4-FFF2-40B4-BE49-F238E27FC236}">
              <a16:creationId xmlns:a16="http://schemas.microsoft.com/office/drawing/2014/main" id="{5ED14159-F157-4E02-84D8-45764664099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a:extLst>
            <a:ext uri="{FF2B5EF4-FFF2-40B4-BE49-F238E27FC236}">
              <a16:creationId xmlns:a16="http://schemas.microsoft.com/office/drawing/2014/main" id="{525E23AF-CBF5-4977-8275-70C70DE6662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a:extLst>
            <a:ext uri="{FF2B5EF4-FFF2-40B4-BE49-F238E27FC236}">
              <a16:creationId xmlns:a16="http://schemas.microsoft.com/office/drawing/2014/main" id="{AF05A2EB-E6FB-4ED5-B90E-1E42319A120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3" name="テキスト ボックス 582">
          <a:extLst>
            <a:ext uri="{FF2B5EF4-FFF2-40B4-BE49-F238E27FC236}">
              <a16:creationId xmlns:a16="http://schemas.microsoft.com/office/drawing/2014/main" id="{3783C5D6-4DEC-417F-96CA-667CE5DF2BDA}"/>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a:extLst>
            <a:ext uri="{FF2B5EF4-FFF2-40B4-BE49-F238E27FC236}">
              <a16:creationId xmlns:a16="http://schemas.microsoft.com/office/drawing/2014/main" id="{BDF1AAF7-290F-424C-8223-0EDD63BFCBE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5" name="テキスト ボックス 584">
          <a:extLst>
            <a:ext uri="{FF2B5EF4-FFF2-40B4-BE49-F238E27FC236}">
              <a16:creationId xmlns:a16="http://schemas.microsoft.com/office/drawing/2014/main" id="{25C2D6C7-FEC9-4199-9EC1-E1212C154F9C}"/>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a:extLst>
            <a:ext uri="{FF2B5EF4-FFF2-40B4-BE49-F238E27FC236}">
              <a16:creationId xmlns:a16="http://schemas.microsoft.com/office/drawing/2014/main" id="{1A49063A-FE04-4989-8CB8-E0C6F04A61D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7" name="テキスト ボックス 586">
          <a:extLst>
            <a:ext uri="{FF2B5EF4-FFF2-40B4-BE49-F238E27FC236}">
              <a16:creationId xmlns:a16="http://schemas.microsoft.com/office/drawing/2014/main" id="{AF15BD56-BCE5-4B21-8B48-E605264E3A74}"/>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a:extLst>
            <a:ext uri="{FF2B5EF4-FFF2-40B4-BE49-F238E27FC236}">
              <a16:creationId xmlns:a16="http://schemas.microsoft.com/office/drawing/2014/main" id="{FDD17764-ACDE-4EA3-9479-C3B457CCFD7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9" name="テキスト ボックス 588">
          <a:extLst>
            <a:ext uri="{FF2B5EF4-FFF2-40B4-BE49-F238E27FC236}">
              <a16:creationId xmlns:a16="http://schemas.microsoft.com/office/drawing/2014/main" id="{0C6140DA-BD19-457B-8D58-F8AB51D7C9D9}"/>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a:extLst>
            <a:ext uri="{FF2B5EF4-FFF2-40B4-BE49-F238E27FC236}">
              <a16:creationId xmlns:a16="http://schemas.microsoft.com/office/drawing/2014/main" id="{E3D9D321-1F77-4001-AF72-2087A3E4FE9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1" name="テキスト ボックス 590">
          <a:extLst>
            <a:ext uri="{FF2B5EF4-FFF2-40B4-BE49-F238E27FC236}">
              <a16:creationId xmlns:a16="http://schemas.microsoft.com/office/drawing/2014/main" id="{C7F6E94C-9E59-4CE3-AB73-B429B0A59C8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96EF3D75-DE77-42AF-B47A-BF758B8B9BD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3" name="テキスト ボックス 592">
          <a:extLst>
            <a:ext uri="{FF2B5EF4-FFF2-40B4-BE49-F238E27FC236}">
              <a16:creationId xmlns:a16="http://schemas.microsoft.com/office/drawing/2014/main" id="{AF024000-FA45-4F36-8696-9A8CE0F503B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a:extLst>
            <a:ext uri="{FF2B5EF4-FFF2-40B4-BE49-F238E27FC236}">
              <a16:creationId xmlns:a16="http://schemas.microsoft.com/office/drawing/2014/main" id="{A8F79BEB-ABC0-41A6-8B51-C768E58B3B3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5" name="直線コネクタ 594">
          <a:extLst>
            <a:ext uri="{FF2B5EF4-FFF2-40B4-BE49-F238E27FC236}">
              <a16:creationId xmlns:a16="http://schemas.microsoft.com/office/drawing/2014/main" id="{F29AE7EA-F4FA-4C49-B916-3406B707D8B4}"/>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6" name="【学校施設】&#10;一人当たり面積最小値テキスト">
          <a:extLst>
            <a:ext uri="{FF2B5EF4-FFF2-40B4-BE49-F238E27FC236}">
              <a16:creationId xmlns:a16="http://schemas.microsoft.com/office/drawing/2014/main" id="{7480AD21-96F5-48D7-AD90-57DDF3667EA4}"/>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7" name="直線コネクタ 596">
          <a:extLst>
            <a:ext uri="{FF2B5EF4-FFF2-40B4-BE49-F238E27FC236}">
              <a16:creationId xmlns:a16="http://schemas.microsoft.com/office/drawing/2014/main" id="{D4B5EFAB-D9D5-44F5-9213-F3A52F8DECA9}"/>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8" name="【学校施設】&#10;一人当たり面積最大値テキスト">
          <a:extLst>
            <a:ext uri="{FF2B5EF4-FFF2-40B4-BE49-F238E27FC236}">
              <a16:creationId xmlns:a16="http://schemas.microsoft.com/office/drawing/2014/main" id="{84AAD8D3-0068-4309-B9C3-A4E022F6153E}"/>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9" name="直線コネクタ 598">
          <a:extLst>
            <a:ext uri="{FF2B5EF4-FFF2-40B4-BE49-F238E27FC236}">
              <a16:creationId xmlns:a16="http://schemas.microsoft.com/office/drawing/2014/main" id="{8D58A4BE-7AB7-4104-8E47-52F8A61E6113}"/>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600" name="【学校施設】&#10;一人当たり面積平均値テキスト">
          <a:extLst>
            <a:ext uri="{FF2B5EF4-FFF2-40B4-BE49-F238E27FC236}">
              <a16:creationId xmlns:a16="http://schemas.microsoft.com/office/drawing/2014/main" id="{B6C4CB15-081D-4569-8690-C8DCB63A77F6}"/>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1" name="フローチャート: 判断 600">
          <a:extLst>
            <a:ext uri="{FF2B5EF4-FFF2-40B4-BE49-F238E27FC236}">
              <a16:creationId xmlns:a16="http://schemas.microsoft.com/office/drawing/2014/main" id="{C92AB8B5-BB88-45DC-B6E5-7353C9A13613}"/>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2" name="フローチャート: 判断 601">
          <a:extLst>
            <a:ext uri="{FF2B5EF4-FFF2-40B4-BE49-F238E27FC236}">
              <a16:creationId xmlns:a16="http://schemas.microsoft.com/office/drawing/2014/main" id="{06A8FDDD-07F3-408D-9945-532CD8BC420C}"/>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3" name="フローチャート: 判断 602">
          <a:extLst>
            <a:ext uri="{FF2B5EF4-FFF2-40B4-BE49-F238E27FC236}">
              <a16:creationId xmlns:a16="http://schemas.microsoft.com/office/drawing/2014/main" id="{DE6275F0-965A-4B46-9A46-2FC306A69C90}"/>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4" name="フローチャート: 判断 603">
          <a:extLst>
            <a:ext uri="{FF2B5EF4-FFF2-40B4-BE49-F238E27FC236}">
              <a16:creationId xmlns:a16="http://schemas.microsoft.com/office/drawing/2014/main" id="{9652B286-CC1F-46FD-AF4A-234D82F2BE49}"/>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5" name="フローチャート: 判断 604">
          <a:extLst>
            <a:ext uri="{FF2B5EF4-FFF2-40B4-BE49-F238E27FC236}">
              <a16:creationId xmlns:a16="http://schemas.microsoft.com/office/drawing/2014/main" id="{7AB03A5E-746C-4C3B-88E9-6F2C629DC1E8}"/>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7A021A4-43AB-4317-8B3B-7988D767E99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068F41D-04F6-4A51-B22C-91631410327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92767F71-1716-4E53-A944-CF3F2F780DB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EF1BE80F-5C48-4F68-9720-6133D5D6062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50202A9F-20AE-4EC3-A554-CC12C847642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101905</xdr:rowOff>
    </xdr:from>
    <xdr:to>
      <xdr:col>102</xdr:col>
      <xdr:colOff>165100</xdr:colOff>
      <xdr:row>64</xdr:row>
      <xdr:rowOff>32055</xdr:rowOff>
    </xdr:to>
    <xdr:sp macro="" textlink="">
      <xdr:nvSpPr>
        <xdr:cNvPr id="611" name="楕円 610">
          <a:extLst>
            <a:ext uri="{FF2B5EF4-FFF2-40B4-BE49-F238E27FC236}">
              <a16:creationId xmlns:a16="http://schemas.microsoft.com/office/drawing/2014/main" id="{9F13196C-B64F-4BD4-AF51-27DC653FF8A5}"/>
            </a:ext>
          </a:extLst>
        </xdr:cNvPr>
        <xdr:cNvSpPr/>
      </xdr:nvSpPr>
      <xdr:spPr>
        <a:xfrm>
          <a:off x="19494500" y="109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103636</xdr:rowOff>
    </xdr:from>
    <xdr:to>
      <xdr:col>98</xdr:col>
      <xdr:colOff>38100</xdr:colOff>
      <xdr:row>64</xdr:row>
      <xdr:rowOff>33786</xdr:rowOff>
    </xdr:to>
    <xdr:sp macro="" textlink="">
      <xdr:nvSpPr>
        <xdr:cNvPr id="612" name="楕円 611">
          <a:extLst>
            <a:ext uri="{FF2B5EF4-FFF2-40B4-BE49-F238E27FC236}">
              <a16:creationId xmlns:a16="http://schemas.microsoft.com/office/drawing/2014/main" id="{5E84D762-DBE1-4923-A70C-4D054A15B089}"/>
            </a:ext>
          </a:extLst>
        </xdr:cNvPr>
        <xdr:cNvSpPr/>
      </xdr:nvSpPr>
      <xdr:spPr>
        <a:xfrm>
          <a:off x="18605500" y="1090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152705</xdr:rowOff>
    </xdr:from>
    <xdr:to>
      <xdr:col>102</xdr:col>
      <xdr:colOff>114300</xdr:colOff>
      <xdr:row>63</xdr:row>
      <xdr:rowOff>154436</xdr:rowOff>
    </xdr:to>
    <xdr:cxnSp macro="">
      <xdr:nvCxnSpPr>
        <xdr:cNvPr id="613" name="直線コネクタ 612">
          <a:extLst>
            <a:ext uri="{FF2B5EF4-FFF2-40B4-BE49-F238E27FC236}">
              <a16:creationId xmlns:a16="http://schemas.microsoft.com/office/drawing/2014/main" id="{B09EFA63-C1DC-41FE-BF06-F2E06CC78877}"/>
            </a:ext>
          </a:extLst>
        </xdr:cNvPr>
        <xdr:cNvCxnSpPr/>
      </xdr:nvCxnSpPr>
      <xdr:spPr>
        <a:xfrm flipV="1">
          <a:off x="18656300" y="10954055"/>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14" name="n_1aveValue【学校施設】&#10;一人当たり面積">
          <a:extLst>
            <a:ext uri="{FF2B5EF4-FFF2-40B4-BE49-F238E27FC236}">
              <a16:creationId xmlns:a16="http://schemas.microsoft.com/office/drawing/2014/main" id="{7D5679A6-B77B-4085-9C63-0E890CE9DD33}"/>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15" name="n_2aveValue【学校施設】&#10;一人当たり面積">
          <a:extLst>
            <a:ext uri="{FF2B5EF4-FFF2-40B4-BE49-F238E27FC236}">
              <a16:creationId xmlns:a16="http://schemas.microsoft.com/office/drawing/2014/main" id="{DD46D59C-6D83-4D96-9D56-99A77A618274}"/>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616" name="n_3aveValue【学校施設】&#10;一人当たり面積">
          <a:extLst>
            <a:ext uri="{FF2B5EF4-FFF2-40B4-BE49-F238E27FC236}">
              <a16:creationId xmlns:a16="http://schemas.microsoft.com/office/drawing/2014/main" id="{2C45D667-3FDC-4004-B5C8-2E7E79C7655A}"/>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617" name="n_4aveValue【学校施設】&#10;一人当たり面積">
          <a:extLst>
            <a:ext uri="{FF2B5EF4-FFF2-40B4-BE49-F238E27FC236}">
              <a16:creationId xmlns:a16="http://schemas.microsoft.com/office/drawing/2014/main" id="{4EF49055-8131-45B2-B858-9831B5726F58}"/>
            </a:ext>
          </a:extLst>
        </xdr:cNvPr>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48582</xdr:rowOff>
    </xdr:from>
    <xdr:ext cx="469744" cy="259045"/>
    <xdr:sp macro="" textlink="">
      <xdr:nvSpPr>
        <xdr:cNvPr id="618" name="n_3mainValue【学校施設】&#10;一人当たり面積">
          <a:extLst>
            <a:ext uri="{FF2B5EF4-FFF2-40B4-BE49-F238E27FC236}">
              <a16:creationId xmlns:a16="http://schemas.microsoft.com/office/drawing/2014/main" id="{8DD26E82-D93A-4D5A-B201-6F60F1EF9B08}"/>
            </a:ext>
          </a:extLst>
        </xdr:cNvPr>
        <xdr:cNvSpPr txBox="1"/>
      </xdr:nvSpPr>
      <xdr:spPr>
        <a:xfrm>
          <a:off x="19310427" y="1067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50313</xdr:rowOff>
    </xdr:from>
    <xdr:ext cx="469744" cy="259045"/>
    <xdr:sp macro="" textlink="">
      <xdr:nvSpPr>
        <xdr:cNvPr id="619" name="n_4mainValue【学校施設】&#10;一人当たり面積">
          <a:extLst>
            <a:ext uri="{FF2B5EF4-FFF2-40B4-BE49-F238E27FC236}">
              <a16:creationId xmlns:a16="http://schemas.microsoft.com/office/drawing/2014/main" id="{AC09D678-3699-4752-8C9C-474C5E0F8DC9}"/>
            </a:ext>
          </a:extLst>
        </xdr:cNvPr>
        <xdr:cNvSpPr txBox="1"/>
      </xdr:nvSpPr>
      <xdr:spPr>
        <a:xfrm>
          <a:off x="18421427" y="1068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66F370CB-A8DC-4A2B-B913-E29217C3629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3AEDCA4B-6A9F-4070-A5B9-AA75A09E847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C9266BFB-6625-47CB-8EB8-DCE898EAB62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009B4454-62DD-4B0A-8394-27320641758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8E6A3B66-FA65-4A8C-B042-E37D4A79EB9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7AB331AB-9022-4205-8D90-A7FBCA1E972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B3120DD0-4160-49B2-AA69-99D8D3B7FFD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30C8EA74-5A12-4009-B538-ADCF2346CBB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a:extLst>
            <a:ext uri="{FF2B5EF4-FFF2-40B4-BE49-F238E27FC236}">
              <a16:creationId xmlns:a16="http://schemas.microsoft.com/office/drawing/2014/main" id="{AE7B63FE-00E2-4C1B-BB3C-BBEB4EA4F9B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a:extLst>
            <a:ext uri="{FF2B5EF4-FFF2-40B4-BE49-F238E27FC236}">
              <a16:creationId xmlns:a16="http://schemas.microsoft.com/office/drawing/2014/main" id="{5C63A191-4A60-4737-B6BF-D1E6EE43F90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a:extLst>
            <a:ext uri="{FF2B5EF4-FFF2-40B4-BE49-F238E27FC236}">
              <a16:creationId xmlns:a16="http://schemas.microsoft.com/office/drawing/2014/main" id="{087F71A7-8A73-4079-8E4F-104BAF5FD5D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a:extLst>
            <a:ext uri="{FF2B5EF4-FFF2-40B4-BE49-F238E27FC236}">
              <a16:creationId xmlns:a16="http://schemas.microsoft.com/office/drawing/2014/main" id="{DF1860D5-FE01-4EF5-BCFA-7310F52D840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a:extLst>
            <a:ext uri="{FF2B5EF4-FFF2-40B4-BE49-F238E27FC236}">
              <a16:creationId xmlns:a16="http://schemas.microsoft.com/office/drawing/2014/main" id="{B822331A-321D-4E6C-B16F-04319F66FFF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a:extLst>
            <a:ext uri="{FF2B5EF4-FFF2-40B4-BE49-F238E27FC236}">
              <a16:creationId xmlns:a16="http://schemas.microsoft.com/office/drawing/2014/main" id="{C3B25523-2E9B-4B8C-AC71-97151691B6C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a:extLst>
            <a:ext uri="{FF2B5EF4-FFF2-40B4-BE49-F238E27FC236}">
              <a16:creationId xmlns:a16="http://schemas.microsoft.com/office/drawing/2014/main" id="{B5244802-614A-4BA2-B4E0-603AE1DBB6E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a:extLst>
            <a:ext uri="{FF2B5EF4-FFF2-40B4-BE49-F238E27FC236}">
              <a16:creationId xmlns:a16="http://schemas.microsoft.com/office/drawing/2014/main" id="{3C17AAB3-D752-4955-AEC2-3B79E98B381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6A07787F-13BB-4E14-9259-911362DAAE5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788F0C5F-A92D-4820-A06A-195D2326222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CC1A4A9B-B7AA-4EFB-A1B5-39F1D063AFD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E85D0F92-EF13-4229-9EC6-24E007EDED5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4CEA25CC-6F24-4037-A908-C13EEB4A8F8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02C47D4B-FBB8-47B4-ABC6-D03D4A0458C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59FF7BDE-2764-4FD5-A1D6-18C336C84FD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54FA2988-C3CA-4179-9328-E539C3F3426F}"/>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a:extLst>
            <a:ext uri="{FF2B5EF4-FFF2-40B4-BE49-F238E27FC236}">
              <a16:creationId xmlns:a16="http://schemas.microsoft.com/office/drawing/2014/main" id="{9E22142A-E277-4D02-9731-9BD09ADEE14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a:extLst>
            <a:ext uri="{FF2B5EF4-FFF2-40B4-BE49-F238E27FC236}">
              <a16:creationId xmlns:a16="http://schemas.microsoft.com/office/drawing/2014/main" id="{7A74CDB7-7C28-4F73-90CD-B53D0CFB224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a:extLst>
            <a:ext uri="{FF2B5EF4-FFF2-40B4-BE49-F238E27FC236}">
              <a16:creationId xmlns:a16="http://schemas.microsoft.com/office/drawing/2014/main" id="{4BADB9AE-E97D-4EBC-A0DE-DDBBD5E9262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a:extLst>
            <a:ext uri="{FF2B5EF4-FFF2-40B4-BE49-F238E27FC236}">
              <a16:creationId xmlns:a16="http://schemas.microsoft.com/office/drawing/2014/main" id="{E4F86A5D-CEE0-47C0-B0BE-34860CB4680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a:extLst>
            <a:ext uri="{FF2B5EF4-FFF2-40B4-BE49-F238E27FC236}">
              <a16:creationId xmlns:a16="http://schemas.microsoft.com/office/drawing/2014/main" id="{8FE82D99-2EB6-471D-A2C5-17A97D3F493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a:extLst>
            <a:ext uri="{FF2B5EF4-FFF2-40B4-BE49-F238E27FC236}">
              <a16:creationId xmlns:a16="http://schemas.microsoft.com/office/drawing/2014/main" id="{12090643-64AD-4539-8024-1F2A94E6F0E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a:extLst>
            <a:ext uri="{FF2B5EF4-FFF2-40B4-BE49-F238E27FC236}">
              <a16:creationId xmlns:a16="http://schemas.microsoft.com/office/drawing/2014/main" id="{C98BA172-E383-4D3F-A8E6-D2F7B8C7421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a:extLst>
            <a:ext uri="{FF2B5EF4-FFF2-40B4-BE49-F238E27FC236}">
              <a16:creationId xmlns:a16="http://schemas.microsoft.com/office/drawing/2014/main" id="{74A1CB1E-29B3-4551-9D80-AEADBD5EFB42}"/>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a:extLst>
            <a:ext uri="{FF2B5EF4-FFF2-40B4-BE49-F238E27FC236}">
              <a16:creationId xmlns:a16="http://schemas.microsoft.com/office/drawing/2014/main" id="{E9609FF8-2450-4CD9-9BCD-FEDD33FCFF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a:extLst>
            <a:ext uri="{FF2B5EF4-FFF2-40B4-BE49-F238E27FC236}">
              <a16:creationId xmlns:a16="http://schemas.microsoft.com/office/drawing/2014/main" id="{EE5A0EE9-86C0-4F7E-8AF1-365BA0CB234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a:extLst>
            <a:ext uri="{FF2B5EF4-FFF2-40B4-BE49-F238E27FC236}">
              <a16:creationId xmlns:a16="http://schemas.microsoft.com/office/drawing/2014/main" id="{96A43BF8-39BE-4F37-B181-4A7848099C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類似団体と比較して特に有形固定資産減価償却率が高くなっている施設は、保育園、漁港であり、特に低くなっている施設は学校、公営住宅である。</a:t>
          </a:r>
        </a:p>
        <a:p>
          <a:r>
            <a:rPr kumimoji="1" lang="ja-JP" altLang="en-US" sz="1300">
              <a:latin typeface="ＭＳ ゴシック" panose="020B0609070205080204" pitchFamily="49" charset="-128"/>
              <a:ea typeface="ＭＳ ゴシック" panose="020B0609070205080204" pitchFamily="49" charset="-128"/>
            </a:rPr>
            <a:t>　保育園は昭和</a:t>
          </a:r>
          <a:r>
            <a:rPr kumimoji="1" lang="en-US" altLang="ja-JP" sz="1300">
              <a:latin typeface="ＭＳ ゴシック" panose="020B0609070205080204" pitchFamily="49" charset="-128"/>
              <a:ea typeface="ＭＳ ゴシック" panose="020B0609070205080204" pitchFamily="49" charset="-128"/>
            </a:rPr>
            <a:t>57</a:t>
          </a:r>
          <a:r>
            <a:rPr kumimoji="1" lang="ja-JP" altLang="en-US" sz="1300">
              <a:latin typeface="ＭＳ ゴシック" panose="020B0609070205080204" pitchFamily="49" charset="-128"/>
              <a:ea typeface="ＭＳ ゴシック" panose="020B0609070205080204" pitchFamily="49" charset="-128"/>
            </a:rPr>
            <a:t>年、漁港は昭和</a:t>
          </a:r>
          <a:r>
            <a:rPr kumimoji="1" lang="en-US" altLang="ja-JP" sz="1300">
              <a:latin typeface="ＭＳ ゴシック" panose="020B0609070205080204" pitchFamily="49" charset="-128"/>
              <a:ea typeface="ＭＳ ゴシック" panose="020B0609070205080204" pitchFamily="49" charset="-128"/>
            </a:rPr>
            <a:t>52</a:t>
          </a:r>
          <a:r>
            <a:rPr kumimoji="1" lang="ja-JP" altLang="en-US" sz="1300">
              <a:latin typeface="ＭＳ ゴシック" panose="020B0609070205080204" pitchFamily="49" charset="-128"/>
              <a:ea typeface="ＭＳ ゴシック" panose="020B0609070205080204" pitchFamily="49" charset="-128"/>
            </a:rPr>
            <a:t>年に建設された物件であり、施設の老朽化により有形固定資産減価償却率が高くなっている。学校施設は中学校が</a:t>
          </a:r>
        </a:p>
        <a:p>
          <a:r>
            <a:rPr kumimoji="1" lang="ja-JP" altLang="en-US" sz="1300">
              <a:latin typeface="ＭＳ ゴシック" panose="020B0609070205080204" pitchFamily="49" charset="-128"/>
              <a:ea typeface="ＭＳ ゴシック" panose="020B0609070205080204" pitchFamily="49" charset="-128"/>
            </a:rPr>
            <a:t>平成</a:t>
          </a:r>
          <a:r>
            <a:rPr kumimoji="1" lang="en-US" altLang="ja-JP" sz="1300">
              <a:latin typeface="ＭＳ ゴシック" panose="020B0609070205080204" pitchFamily="49" charset="-128"/>
              <a:ea typeface="ＭＳ ゴシック" panose="020B0609070205080204" pitchFamily="49" charset="-128"/>
            </a:rPr>
            <a:t>14</a:t>
          </a:r>
          <a:r>
            <a:rPr kumimoji="1" lang="ja-JP" altLang="en-US" sz="1300">
              <a:latin typeface="ＭＳ ゴシック" panose="020B0609070205080204" pitchFamily="49" charset="-128"/>
              <a:ea typeface="ＭＳ ゴシック" panose="020B0609070205080204" pitchFamily="49" charset="-128"/>
            </a:rPr>
            <a:t>年、小学校が平成</a:t>
          </a:r>
          <a:r>
            <a:rPr kumimoji="1" lang="en-US" altLang="ja-JP" sz="1300">
              <a:latin typeface="ＭＳ ゴシック" panose="020B0609070205080204" pitchFamily="49" charset="-128"/>
              <a:ea typeface="ＭＳ ゴシック" panose="020B0609070205080204" pitchFamily="49" charset="-128"/>
            </a:rPr>
            <a:t>27</a:t>
          </a:r>
          <a:r>
            <a:rPr kumimoji="1" lang="ja-JP" altLang="en-US" sz="1300">
              <a:latin typeface="ＭＳ ゴシック" panose="020B0609070205080204" pitchFamily="49" charset="-128"/>
              <a:ea typeface="ＭＳ ゴシック" panose="020B0609070205080204" pitchFamily="49" charset="-128"/>
            </a:rPr>
            <a:t>年に建替を行った。公営住宅は昭和</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年代後半～昭和</a:t>
          </a:r>
          <a:r>
            <a:rPr kumimoji="1" lang="en-US" altLang="ja-JP" sz="1300">
              <a:latin typeface="ＭＳ ゴシック" panose="020B0609070205080204" pitchFamily="49" charset="-128"/>
              <a:ea typeface="ＭＳ ゴシック" panose="020B0609070205080204" pitchFamily="49" charset="-128"/>
            </a:rPr>
            <a:t>50</a:t>
          </a:r>
          <a:r>
            <a:rPr kumimoji="1" lang="ja-JP" altLang="en-US" sz="1300">
              <a:latin typeface="ＭＳ ゴシック" panose="020B0609070205080204" pitchFamily="49" charset="-128"/>
              <a:ea typeface="ＭＳ ゴシック" panose="020B0609070205080204" pitchFamily="49" charset="-128"/>
            </a:rPr>
            <a:t>年代の住宅があるものの平成</a:t>
          </a:r>
          <a:r>
            <a:rPr kumimoji="1" lang="en-US" altLang="ja-JP" sz="1300">
              <a:latin typeface="ＭＳ ゴシック" panose="020B0609070205080204" pitchFamily="49" charset="-128"/>
              <a:ea typeface="ＭＳ ゴシック" panose="020B0609070205080204" pitchFamily="49" charset="-128"/>
            </a:rPr>
            <a:t>22</a:t>
          </a:r>
          <a:r>
            <a:rPr kumimoji="1" lang="ja-JP" altLang="en-US" sz="1300">
              <a:latin typeface="ＭＳ ゴシック" panose="020B0609070205080204" pitchFamily="49" charset="-128"/>
              <a:ea typeface="ＭＳ ゴシック" panose="020B0609070205080204" pitchFamily="49" charset="-128"/>
            </a:rPr>
            <a:t>年から一部の古い団地の建て替え</a:t>
          </a:r>
        </a:p>
        <a:p>
          <a:r>
            <a:rPr kumimoji="1" lang="ja-JP" altLang="en-US" sz="1300">
              <a:latin typeface="ＭＳ ゴシック" panose="020B0609070205080204" pitchFamily="49" charset="-128"/>
              <a:ea typeface="ＭＳ ゴシック" panose="020B0609070205080204" pitchFamily="49" charset="-128"/>
            </a:rPr>
            <a:t>が進めらており、平成</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年に建替整備を完了している。それぞれ新しい施設を建設し、古い施設を除却したため、有形固定資産減価償却率が低くなっている。</a:t>
          </a:r>
        </a:p>
        <a:p>
          <a:r>
            <a:rPr kumimoji="1" lang="ja-JP" altLang="en-US" sz="1300">
              <a:latin typeface="ＭＳ ゴシック" panose="020B0609070205080204" pitchFamily="49" charset="-128"/>
              <a:ea typeface="ＭＳ ゴシック" panose="020B0609070205080204" pitchFamily="49" charset="-128"/>
            </a:rPr>
            <a:t>平成</a:t>
          </a:r>
          <a:r>
            <a:rPr kumimoji="1" lang="en-US" altLang="ja-JP" sz="1300">
              <a:latin typeface="ＭＳ ゴシック" panose="020B0609070205080204" pitchFamily="49" charset="-128"/>
              <a:ea typeface="ＭＳ ゴシック" panose="020B0609070205080204" pitchFamily="49" charset="-128"/>
            </a:rPr>
            <a:t>28</a:t>
          </a:r>
          <a:r>
            <a:rPr kumimoji="1" lang="ja-JP" altLang="en-US" sz="1300">
              <a:latin typeface="ＭＳ ゴシック" panose="020B0609070205080204" pitchFamily="49" charset="-128"/>
              <a:ea typeface="ＭＳ ゴシック" panose="020B0609070205080204" pitchFamily="49" charset="-128"/>
            </a:rPr>
            <a:t>年度に策定した公共施設等総合管理計画に基づき老朽化対策に取り組んでいくこととしている。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5065A43-D61F-47BF-817C-0EFB799E098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14452E7-0309-4504-83DD-6EDD5C91D1F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BDB65B0-3C71-40A8-BE67-8CDCBFC3807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FDEFE07-429A-4456-8497-52F3F46C1F5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1D610D7-6C5B-497D-8959-9C6078FBABA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C083047-399A-40A4-81E7-29FC51E23AD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80C75AA-7403-4A23-AD96-90739D3AC02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3CAECC0-C344-4EF8-B6F1-0C957DE4F28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F447734-932E-45FC-B442-615D73524E7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8FE84D-7766-4DB5-9F27-6E39248AE31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3,891
3,853
520.69
6,212,263
5,521,744
649,042
3,229,480
5,856,436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55A1C43-3529-4069-9487-C187B0CFB3C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ACE7170-484B-4593-B265-BC82E408076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B93EFC3-EAD1-47DE-9DE8-0F989BB80C8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FA1BD02-2877-47B9-9F5B-94339465CDC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C5E8CB4-953F-4029-81F7-B1D17645CB7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31CBD65-24ED-4B65-B5C1-C3CF3B1D5B7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564DCE3-A961-423E-A01E-3937ADB971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C6B6442-C173-48C0-BA81-7A88AAA2EC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C9D179C-6366-411D-A7DF-B21C5B492EB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5AB811-040D-402E-8A93-FC71E2AFAF1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75C6996-35FF-4FCF-9E16-6710080FEF2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4AB42DE-6BDC-4548-89B0-1B6527A056C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864D9CC-561A-4237-9A87-E39C4B2CC68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19EF0B-67F5-4B54-A028-8DF620D09E6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F9F6BD9-686A-4246-8E57-C3773B8F878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76CA003-390D-467C-BADC-0329C8F0BC3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2402C5B-9BFD-4724-B80E-015E2262D97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87912C1-C15D-4C42-AD64-A3CB978F61F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FDD993-55F7-4B07-896A-27B6AC0CEBE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56BB453-203D-4A67-BAF5-AC555A85E5E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01D473-A108-4395-AE04-EE6EB1E86B1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8805AA0-5168-4CF5-B615-78CB40AC852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A7705D1-EF11-4D95-B661-DF9B8E93494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0373DBC-7DAF-4BD8-A23D-A7A0A3318EE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73C12EB-4A55-47F3-AC0F-7CB9847A6C0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7402307-61A2-470D-A054-70376E9C8A6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A3631E7-625F-4C8B-8219-3198D4E1F65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46E3075-DA2C-4741-BED8-4F1BB75777F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518DFFA-0E03-4084-9638-57110134C3E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8D0024C-A537-417E-99FA-7A86065844B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97F7275-3F8C-4EB0-B487-A780CC04353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3D6A5BE-9989-41A8-A4D0-4C51991FE9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09589C5-110B-404C-B26D-41F462E6399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59DB1D3-27BD-479E-83C2-8AE95F2B98F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6E59E58-166F-48FC-A34C-85A96AB038D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5CB4700-3038-443E-BDD9-970D86805CC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606C518-F5D1-4B14-8543-5D44AEDF533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A150C80-F273-4EEE-B9B0-3CA175E2E8E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0345956-545C-4CD6-B512-C3EBB68DC4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FFB4464-09B2-4DEC-B076-E3C2A9A21BF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83A0960-F5B5-4018-B11E-95D1766C132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4FCD4D3-BBBC-446C-88CF-69FF87CBC3C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475859D-E923-4687-85BB-71598F8E87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CD20464-EB8E-4454-80FF-7C4E594A710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5ADC45B-4F6E-4570-9D40-15BDC60D94A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F3D461A6-9CC6-4380-B51F-73563C14C42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E2C36E9-A9C8-40AC-948F-0EF7305CDA7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26C16FA-6037-41FB-87EA-CE5ECA4A0A5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BAB01552-9F59-4683-BA5D-3A236E61A8F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6618FDC1-D720-4908-93CA-103F5FD2CB1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71E950A1-416C-4236-9AD1-5CAB93D9CC1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3CA19EA8-60B8-4054-AFC4-70274FB4089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8B71209D-A519-421F-B035-9E4DCCE7E9A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F9366D5C-BF37-4E94-BCCA-379A105D70A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AE1057B-290E-4408-B62C-97E3DEEF051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3C8B439F-897B-4E84-9BA6-E809A2704FD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D1B31364-F977-4E04-93FB-7E6922EB0E0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AC6A13FB-43A5-44EA-B070-23BBAADDAD6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1662C754-C92C-47A3-9984-941D1506BF0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B016F1B9-B926-4629-AE9C-B6542455DF1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21E6965-C7D6-4FA4-9CF6-972465BBC01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9A420C62-3CF8-446F-B95E-68C5215EAAC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462CCF3E-2A48-4B4C-86A0-802F7595030C}"/>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99C790BC-B2FC-426B-9128-93BF697559F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EFE8BA1C-F9BB-4487-BEC3-15CB35A91116}"/>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CB85D6D-C475-457F-B4B5-06817DD36610}"/>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0CF4187C-7C28-4E04-9699-DABDDDE6CC71}"/>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C1A88A27-E8F1-4AEB-B3F1-5591C248D756}"/>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F8F7CD79-39EE-407A-8CCF-C683955EC209}"/>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323886CD-557F-484D-8D7C-AE5D243FF4D8}"/>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F7AA2751-D12E-41DB-803D-C185E399D9A0}"/>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3CA9B10D-6D58-4D18-B183-B4585DE60D01}"/>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710BFD79-D113-4345-A686-2259D7AB8C30}"/>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780FE47-29C8-4067-AC71-CB210000E7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93AECA3-E007-46AD-85F8-5485DF8F6DF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C179529-03A3-484E-98EE-73753000742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396E833-7459-4146-AC86-26934D031BC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A277AE66-C885-43BF-911F-428F72AD38B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63</xdr:row>
      <xdr:rowOff>53703</xdr:rowOff>
    </xdr:from>
    <xdr:to>
      <xdr:col>10</xdr:col>
      <xdr:colOff>165100</xdr:colOff>
      <xdr:row>63</xdr:row>
      <xdr:rowOff>155303</xdr:rowOff>
    </xdr:to>
    <xdr:sp macro="" textlink="">
      <xdr:nvSpPr>
        <xdr:cNvPr id="90" name="楕円 89">
          <a:extLst>
            <a:ext uri="{FF2B5EF4-FFF2-40B4-BE49-F238E27FC236}">
              <a16:creationId xmlns:a16="http://schemas.microsoft.com/office/drawing/2014/main" id="{965380AA-C2FD-4EA9-8384-A48A13A88ADF}"/>
            </a:ext>
          </a:extLst>
        </xdr:cNvPr>
        <xdr:cNvSpPr/>
      </xdr:nvSpPr>
      <xdr:spPr>
        <a:xfrm>
          <a:off x="1968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63</xdr:row>
      <xdr:rowOff>53703</xdr:rowOff>
    </xdr:from>
    <xdr:to>
      <xdr:col>6</xdr:col>
      <xdr:colOff>38100</xdr:colOff>
      <xdr:row>63</xdr:row>
      <xdr:rowOff>155303</xdr:rowOff>
    </xdr:to>
    <xdr:sp macro="" textlink="">
      <xdr:nvSpPr>
        <xdr:cNvPr id="91" name="楕円 90">
          <a:extLst>
            <a:ext uri="{FF2B5EF4-FFF2-40B4-BE49-F238E27FC236}">
              <a16:creationId xmlns:a16="http://schemas.microsoft.com/office/drawing/2014/main" id="{26733617-8237-47D3-9CEB-EA04BD6CB70A}"/>
            </a:ext>
          </a:extLst>
        </xdr:cNvPr>
        <xdr:cNvSpPr/>
      </xdr:nvSpPr>
      <xdr:spPr>
        <a:xfrm>
          <a:off x="1079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104503</xdr:rowOff>
    </xdr:from>
    <xdr:to>
      <xdr:col>10</xdr:col>
      <xdr:colOff>114300</xdr:colOff>
      <xdr:row>63</xdr:row>
      <xdr:rowOff>104503</xdr:rowOff>
    </xdr:to>
    <xdr:cxnSp macro="">
      <xdr:nvCxnSpPr>
        <xdr:cNvPr id="92" name="直線コネクタ 91">
          <a:extLst>
            <a:ext uri="{FF2B5EF4-FFF2-40B4-BE49-F238E27FC236}">
              <a16:creationId xmlns:a16="http://schemas.microsoft.com/office/drawing/2014/main" id="{EC6D1085-09F4-4E46-B3FA-F25F6678CE36}"/>
            </a:ext>
          </a:extLst>
        </xdr:cNvPr>
        <xdr:cNvCxnSpPr/>
      </xdr:nvCxnSpPr>
      <xdr:spPr>
        <a:xfrm>
          <a:off x="1130300" y="109058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93" name="n_1aveValue【体育館・プール】&#10;有形固定資産減価償却率">
          <a:extLst>
            <a:ext uri="{FF2B5EF4-FFF2-40B4-BE49-F238E27FC236}">
              <a16:creationId xmlns:a16="http://schemas.microsoft.com/office/drawing/2014/main" id="{80FE667D-9AB4-4675-8106-BF0B400EE894}"/>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4" name="n_2aveValue【体育館・プール】&#10;有形固定資産減価償却率">
          <a:extLst>
            <a:ext uri="{FF2B5EF4-FFF2-40B4-BE49-F238E27FC236}">
              <a16:creationId xmlns:a16="http://schemas.microsoft.com/office/drawing/2014/main" id="{5E7CB144-461C-4B97-A458-F4E2C6236EF7}"/>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95" name="n_3aveValue【体育館・プール】&#10;有形固定資産減価償却率">
          <a:extLst>
            <a:ext uri="{FF2B5EF4-FFF2-40B4-BE49-F238E27FC236}">
              <a16:creationId xmlns:a16="http://schemas.microsoft.com/office/drawing/2014/main" id="{24849CF3-A24A-4D19-B40D-6002060B4C7D}"/>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96" name="n_4aveValue【体育館・プール】&#10;有形固定資産減価償却率">
          <a:extLst>
            <a:ext uri="{FF2B5EF4-FFF2-40B4-BE49-F238E27FC236}">
              <a16:creationId xmlns:a16="http://schemas.microsoft.com/office/drawing/2014/main" id="{3DD548EA-A2F7-4FBC-9940-0A79DAB59ECF}"/>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146430</xdr:rowOff>
    </xdr:from>
    <xdr:ext cx="405111" cy="259045"/>
    <xdr:sp macro="" textlink="">
      <xdr:nvSpPr>
        <xdr:cNvPr id="97" name="n_3mainValue【体育館・プール】&#10;有形固定資産減価償却率">
          <a:extLst>
            <a:ext uri="{FF2B5EF4-FFF2-40B4-BE49-F238E27FC236}">
              <a16:creationId xmlns:a16="http://schemas.microsoft.com/office/drawing/2014/main" id="{4FE7DA8E-E572-45D7-9B23-D5A7B8E64BB7}"/>
            </a:ext>
          </a:extLst>
        </xdr:cNvPr>
        <xdr:cNvSpPr txBox="1"/>
      </xdr:nvSpPr>
      <xdr:spPr>
        <a:xfrm>
          <a:off x="1816744" y="1094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146430</xdr:rowOff>
    </xdr:from>
    <xdr:ext cx="405111" cy="259045"/>
    <xdr:sp macro="" textlink="">
      <xdr:nvSpPr>
        <xdr:cNvPr id="98" name="n_4mainValue【体育館・プール】&#10;有形固定資産減価償却率">
          <a:extLst>
            <a:ext uri="{FF2B5EF4-FFF2-40B4-BE49-F238E27FC236}">
              <a16:creationId xmlns:a16="http://schemas.microsoft.com/office/drawing/2014/main" id="{8B1405C7-7217-497D-B49D-A97BD412262D}"/>
            </a:ext>
          </a:extLst>
        </xdr:cNvPr>
        <xdr:cNvSpPr txBox="1"/>
      </xdr:nvSpPr>
      <xdr:spPr>
        <a:xfrm>
          <a:off x="927744" y="1094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D933E468-DE4D-4BA9-9E40-85BE4FAF945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3D7A2690-CB9B-497A-B0D4-CDF45452572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865D4563-595B-48AE-B872-05B80CC1F4B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4CB00493-8FF4-46BE-96C0-AE186FD79C0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3DB8C146-42B0-44D2-BD33-60CEAE8BB19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8D0FFF77-1E50-4D66-ADB3-43D86CD9F20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F72C7650-5349-43C7-A759-C2AAC255173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FA82D0FE-070C-4B62-ACB6-EBDD9FDECD4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DC8A8D8B-C8FC-48CE-B6F8-BDC0F28BADB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25D82BF5-0545-4BBC-99CB-236E60DBA5D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9" name="直線コネクタ 108">
          <a:extLst>
            <a:ext uri="{FF2B5EF4-FFF2-40B4-BE49-F238E27FC236}">
              <a16:creationId xmlns:a16="http://schemas.microsoft.com/office/drawing/2014/main" id="{D0903F76-5BF4-42D9-907B-8CF4E260478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0" name="テキスト ボックス 109">
          <a:extLst>
            <a:ext uri="{FF2B5EF4-FFF2-40B4-BE49-F238E27FC236}">
              <a16:creationId xmlns:a16="http://schemas.microsoft.com/office/drawing/2014/main" id="{B3A64E40-4402-4087-88F2-61376E3981A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1" name="直線コネクタ 110">
          <a:extLst>
            <a:ext uri="{FF2B5EF4-FFF2-40B4-BE49-F238E27FC236}">
              <a16:creationId xmlns:a16="http://schemas.microsoft.com/office/drawing/2014/main" id="{09F55BB3-FC15-4D78-9AD1-EA0A6DA3F02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2" name="テキスト ボックス 111">
          <a:extLst>
            <a:ext uri="{FF2B5EF4-FFF2-40B4-BE49-F238E27FC236}">
              <a16:creationId xmlns:a16="http://schemas.microsoft.com/office/drawing/2014/main" id="{EA881665-C89C-4FE0-970D-0267FDF7232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3" name="直線コネクタ 112">
          <a:extLst>
            <a:ext uri="{FF2B5EF4-FFF2-40B4-BE49-F238E27FC236}">
              <a16:creationId xmlns:a16="http://schemas.microsoft.com/office/drawing/2014/main" id="{9CAB3150-4194-42D7-A816-C7040D5A6D8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4" name="テキスト ボックス 113">
          <a:extLst>
            <a:ext uri="{FF2B5EF4-FFF2-40B4-BE49-F238E27FC236}">
              <a16:creationId xmlns:a16="http://schemas.microsoft.com/office/drawing/2014/main" id="{E54BF7F1-410E-45F1-8607-3E6D5351E5B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5" name="直線コネクタ 114">
          <a:extLst>
            <a:ext uri="{FF2B5EF4-FFF2-40B4-BE49-F238E27FC236}">
              <a16:creationId xmlns:a16="http://schemas.microsoft.com/office/drawing/2014/main" id="{E46BAA8D-496C-4164-BD17-6E28314C481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6" name="テキスト ボックス 115">
          <a:extLst>
            <a:ext uri="{FF2B5EF4-FFF2-40B4-BE49-F238E27FC236}">
              <a16:creationId xmlns:a16="http://schemas.microsoft.com/office/drawing/2014/main" id="{3ED6C9F3-A90D-427D-9CE4-C992F2DECA5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7" name="直線コネクタ 116">
          <a:extLst>
            <a:ext uri="{FF2B5EF4-FFF2-40B4-BE49-F238E27FC236}">
              <a16:creationId xmlns:a16="http://schemas.microsoft.com/office/drawing/2014/main" id="{C309B890-A3B8-4201-9993-5615AE988AD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8" name="テキスト ボックス 117">
          <a:extLst>
            <a:ext uri="{FF2B5EF4-FFF2-40B4-BE49-F238E27FC236}">
              <a16:creationId xmlns:a16="http://schemas.microsoft.com/office/drawing/2014/main" id="{F886E795-34E8-4A87-8F74-D57FB55A060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9" name="直線コネクタ 118">
          <a:extLst>
            <a:ext uri="{FF2B5EF4-FFF2-40B4-BE49-F238E27FC236}">
              <a16:creationId xmlns:a16="http://schemas.microsoft.com/office/drawing/2014/main" id="{40C897FD-1641-44B8-A428-14637F46C88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0" name="テキスト ボックス 119">
          <a:extLst>
            <a:ext uri="{FF2B5EF4-FFF2-40B4-BE49-F238E27FC236}">
              <a16:creationId xmlns:a16="http://schemas.microsoft.com/office/drawing/2014/main" id="{84D47450-99EF-41DA-9246-8BDDAFD1AD3E}"/>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9EED0446-B5E3-4CC3-A8AA-3FA4770CB9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2" name="テキスト ボックス 121">
          <a:extLst>
            <a:ext uri="{FF2B5EF4-FFF2-40B4-BE49-F238E27FC236}">
              <a16:creationId xmlns:a16="http://schemas.microsoft.com/office/drawing/2014/main" id="{59A37C16-7A5B-41D6-B20C-50F6EEA62303}"/>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EF18BBE7-7790-4EEB-A3D9-62AC718B2D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24" name="直線コネクタ 123">
          <a:extLst>
            <a:ext uri="{FF2B5EF4-FFF2-40B4-BE49-F238E27FC236}">
              <a16:creationId xmlns:a16="http://schemas.microsoft.com/office/drawing/2014/main" id="{9CCECD0E-973F-47E1-94EE-F0010E47A7A4}"/>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25" name="【体育館・プール】&#10;一人当たり面積最小値テキスト">
          <a:extLst>
            <a:ext uri="{FF2B5EF4-FFF2-40B4-BE49-F238E27FC236}">
              <a16:creationId xmlns:a16="http://schemas.microsoft.com/office/drawing/2014/main" id="{BBA274E1-819E-4AB7-B0CE-1F9B4DEEB8D8}"/>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26" name="直線コネクタ 125">
          <a:extLst>
            <a:ext uri="{FF2B5EF4-FFF2-40B4-BE49-F238E27FC236}">
              <a16:creationId xmlns:a16="http://schemas.microsoft.com/office/drawing/2014/main" id="{4E893B71-5142-49A6-850F-9944AC846059}"/>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27" name="【体育館・プール】&#10;一人当たり面積最大値テキスト">
          <a:extLst>
            <a:ext uri="{FF2B5EF4-FFF2-40B4-BE49-F238E27FC236}">
              <a16:creationId xmlns:a16="http://schemas.microsoft.com/office/drawing/2014/main" id="{D79DED1F-629D-43B0-A0E8-12BE7D6E3BEA}"/>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28" name="直線コネクタ 127">
          <a:extLst>
            <a:ext uri="{FF2B5EF4-FFF2-40B4-BE49-F238E27FC236}">
              <a16:creationId xmlns:a16="http://schemas.microsoft.com/office/drawing/2014/main" id="{75A18678-4FE6-41D4-8E22-BDEA9AD45625}"/>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29" name="【体育館・プール】&#10;一人当たり面積平均値テキスト">
          <a:extLst>
            <a:ext uri="{FF2B5EF4-FFF2-40B4-BE49-F238E27FC236}">
              <a16:creationId xmlns:a16="http://schemas.microsoft.com/office/drawing/2014/main" id="{201E1194-14DA-419A-B3E0-DB4ABE0D6857}"/>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0" name="フローチャート: 判断 129">
          <a:extLst>
            <a:ext uri="{FF2B5EF4-FFF2-40B4-BE49-F238E27FC236}">
              <a16:creationId xmlns:a16="http://schemas.microsoft.com/office/drawing/2014/main" id="{9FB7972E-FF68-47A0-A5FC-069778ED92BD}"/>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1" name="フローチャート: 判断 130">
          <a:extLst>
            <a:ext uri="{FF2B5EF4-FFF2-40B4-BE49-F238E27FC236}">
              <a16:creationId xmlns:a16="http://schemas.microsoft.com/office/drawing/2014/main" id="{E4715532-70C5-4F08-9A65-CBE89F8F445E}"/>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2" name="フローチャート: 判断 131">
          <a:extLst>
            <a:ext uri="{FF2B5EF4-FFF2-40B4-BE49-F238E27FC236}">
              <a16:creationId xmlns:a16="http://schemas.microsoft.com/office/drawing/2014/main" id="{C5902048-912A-477E-939C-BFFA6E9472AF}"/>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3" name="フローチャート: 判断 132">
          <a:extLst>
            <a:ext uri="{FF2B5EF4-FFF2-40B4-BE49-F238E27FC236}">
              <a16:creationId xmlns:a16="http://schemas.microsoft.com/office/drawing/2014/main" id="{4EBBE054-9FA3-4903-A444-A5184E702EAD}"/>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34" name="フローチャート: 判断 133">
          <a:extLst>
            <a:ext uri="{FF2B5EF4-FFF2-40B4-BE49-F238E27FC236}">
              <a16:creationId xmlns:a16="http://schemas.microsoft.com/office/drawing/2014/main" id="{C411CCF7-3616-42A6-B491-61A0CD377273}"/>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A02E6E2D-5B31-4EAA-92BC-B9F3718E248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CFED19E2-8ACA-4E06-8446-11F606E0459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6A3EF1F5-DEC7-4334-8FA5-0ACD999AEB8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B6B76DC0-A8FD-463E-9407-ED0C3CF3BC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17AD13ED-FAA9-4BB9-9BD0-CA9C407A3C5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88809</xdr:rowOff>
    </xdr:from>
    <xdr:to>
      <xdr:col>41</xdr:col>
      <xdr:colOff>101600</xdr:colOff>
      <xdr:row>64</xdr:row>
      <xdr:rowOff>18959</xdr:rowOff>
    </xdr:to>
    <xdr:sp macro="" textlink="">
      <xdr:nvSpPr>
        <xdr:cNvPr id="140" name="楕円 139">
          <a:extLst>
            <a:ext uri="{FF2B5EF4-FFF2-40B4-BE49-F238E27FC236}">
              <a16:creationId xmlns:a16="http://schemas.microsoft.com/office/drawing/2014/main" id="{84A47614-27EE-46D4-8EF4-EFE81073C951}"/>
            </a:ext>
          </a:extLst>
        </xdr:cNvPr>
        <xdr:cNvSpPr/>
      </xdr:nvSpPr>
      <xdr:spPr>
        <a:xfrm>
          <a:off x="7810500" y="1089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90605</xdr:rowOff>
    </xdr:from>
    <xdr:to>
      <xdr:col>36</xdr:col>
      <xdr:colOff>165100</xdr:colOff>
      <xdr:row>64</xdr:row>
      <xdr:rowOff>20755</xdr:rowOff>
    </xdr:to>
    <xdr:sp macro="" textlink="">
      <xdr:nvSpPr>
        <xdr:cNvPr id="141" name="楕円 140">
          <a:extLst>
            <a:ext uri="{FF2B5EF4-FFF2-40B4-BE49-F238E27FC236}">
              <a16:creationId xmlns:a16="http://schemas.microsoft.com/office/drawing/2014/main" id="{3AC090C4-6EF2-4F6C-9B78-23B1F8672F07}"/>
            </a:ext>
          </a:extLst>
        </xdr:cNvPr>
        <xdr:cNvSpPr/>
      </xdr:nvSpPr>
      <xdr:spPr>
        <a:xfrm>
          <a:off x="6921500" y="108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139609</xdr:rowOff>
    </xdr:from>
    <xdr:to>
      <xdr:col>41</xdr:col>
      <xdr:colOff>50800</xdr:colOff>
      <xdr:row>63</xdr:row>
      <xdr:rowOff>141405</xdr:rowOff>
    </xdr:to>
    <xdr:cxnSp macro="">
      <xdr:nvCxnSpPr>
        <xdr:cNvPr id="142" name="直線コネクタ 141">
          <a:extLst>
            <a:ext uri="{FF2B5EF4-FFF2-40B4-BE49-F238E27FC236}">
              <a16:creationId xmlns:a16="http://schemas.microsoft.com/office/drawing/2014/main" id="{36494CB8-5232-4FF4-BCDF-B0933812826E}"/>
            </a:ext>
          </a:extLst>
        </xdr:cNvPr>
        <xdr:cNvCxnSpPr/>
      </xdr:nvCxnSpPr>
      <xdr:spPr>
        <a:xfrm flipV="1">
          <a:off x="6972300" y="10940959"/>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43" name="n_1aveValue【体育館・プール】&#10;一人当たり面積">
          <a:extLst>
            <a:ext uri="{FF2B5EF4-FFF2-40B4-BE49-F238E27FC236}">
              <a16:creationId xmlns:a16="http://schemas.microsoft.com/office/drawing/2014/main" id="{C886A9E3-0C7E-4355-8571-F0FD5C9A9F29}"/>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44" name="n_2aveValue【体育館・プール】&#10;一人当たり面積">
          <a:extLst>
            <a:ext uri="{FF2B5EF4-FFF2-40B4-BE49-F238E27FC236}">
              <a16:creationId xmlns:a16="http://schemas.microsoft.com/office/drawing/2014/main" id="{A7955384-894B-43F6-B65C-FFB3D9D25D44}"/>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45" name="n_3aveValue【体育館・プール】&#10;一人当たり面積">
          <a:extLst>
            <a:ext uri="{FF2B5EF4-FFF2-40B4-BE49-F238E27FC236}">
              <a16:creationId xmlns:a16="http://schemas.microsoft.com/office/drawing/2014/main" id="{E2AE819C-1100-49FA-8C94-4B4B0BA53DE4}"/>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26251</xdr:rowOff>
    </xdr:from>
    <xdr:ext cx="469744" cy="259045"/>
    <xdr:sp macro="" textlink="">
      <xdr:nvSpPr>
        <xdr:cNvPr id="146" name="n_4aveValue【体育館・プール】&#10;一人当たり面積">
          <a:extLst>
            <a:ext uri="{FF2B5EF4-FFF2-40B4-BE49-F238E27FC236}">
              <a16:creationId xmlns:a16="http://schemas.microsoft.com/office/drawing/2014/main" id="{016A2A6B-B348-40AB-92EE-3AC30DE97C89}"/>
            </a:ext>
          </a:extLst>
        </xdr:cNvPr>
        <xdr:cNvSpPr txBox="1"/>
      </xdr:nvSpPr>
      <xdr:spPr>
        <a:xfrm>
          <a:off x="6737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10086</xdr:rowOff>
    </xdr:from>
    <xdr:ext cx="469744" cy="259045"/>
    <xdr:sp macro="" textlink="">
      <xdr:nvSpPr>
        <xdr:cNvPr id="147" name="n_3mainValue【体育館・プール】&#10;一人当たり面積">
          <a:extLst>
            <a:ext uri="{FF2B5EF4-FFF2-40B4-BE49-F238E27FC236}">
              <a16:creationId xmlns:a16="http://schemas.microsoft.com/office/drawing/2014/main" id="{D8743CB5-2DF7-4D7A-84BA-7FFECE6C2998}"/>
            </a:ext>
          </a:extLst>
        </xdr:cNvPr>
        <xdr:cNvSpPr txBox="1"/>
      </xdr:nvSpPr>
      <xdr:spPr>
        <a:xfrm>
          <a:off x="7626427" y="1098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37282</xdr:rowOff>
    </xdr:from>
    <xdr:ext cx="469744" cy="259045"/>
    <xdr:sp macro="" textlink="">
      <xdr:nvSpPr>
        <xdr:cNvPr id="148" name="n_4mainValue【体育館・プール】&#10;一人当たり面積">
          <a:extLst>
            <a:ext uri="{FF2B5EF4-FFF2-40B4-BE49-F238E27FC236}">
              <a16:creationId xmlns:a16="http://schemas.microsoft.com/office/drawing/2014/main" id="{BF661FB2-AC3F-4045-A617-4C2381767471}"/>
            </a:ext>
          </a:extLst>
        </xdr:cNvPr>
        <xdr:cNvSpPr txBox="1"/>
      </xdr:nvSpPr>
      <xdr:spPr>
        <a:xfrm>
          <a:off x="6737427" y="106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E0B645A5-50E5-4475-B5A9-AFA5C635EC2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626559C6-287B-442D-AFF2-DA9A6455327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ABF63EA7-3CBE-47BC-A2A2-F7F9F70BCA7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CDE61237-5E1F-4414-92DD-E92F0FD0BCE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C2FF034E-63A9-49E3-B33C-2B730A4C9EC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B19E424E-AE81-403A-836A-65E2B449508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84E38224-AD7C-413E-8779-9E6D85E1D8E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99F7749C-792A-43B6-866C-86872B54952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id="{95078E63-83A4-4F48-99A1-3779E6708B5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id="{113E3B06-33E9-4715-BAC4-49706879586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9" name="テキスト ボックス 158">
          <a:extLst>
            <a:ext uri="{FF2B5EF4-FFF2-40B4-BE49-F238E27FC236}">
              <a16:creationId xmlns:a16="http://schemas.microsoft.com/office/drawing/2014/main" id="{753822BE-4230-4C96-8223-082DE22AA7C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0" name="直線コネクタ 159">
          <a:extLst>
            <a:ext uri="{FF2B5EF4-FFF2-40B4-BE49-F238E27FC236}">
              <a16:creationId xmlns:a16="http://schemas.microsoft.com/office/drawing/2014/main" id="{A44177EE-AFE4-4FC4-8ABF-3B7988C1AC8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1" name="テキスト ボックス 160">
          <a:extLst>
            <a:ext uri="{FF2B5EF4-FFF2-40B4-BE49-F238E27FC236}">
              <a16:creationId xmlns:a16="http://schemas.microsoft.com/office/drawing/2014/main" id="{9FBFEADC-0EDE-4225-AF35-314D7539201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2" name="直線コネクタ 161">
          <a:extLst>
            <a:ext uri="{FF2B5EF4-FFF2-40B4-BE49-F238E27FC236}">
              <a16:creationId xmlns:a16="http://schemas.microsoft.com/office/drawing/2014/main" id="{A588CD00-5D68-4D79-B910-5765EC61FA8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3" name="テキスト ボックス 162">
          <a:extLst>
            <a:ext uri="{FF2B5EF4-FFF2-40B4-BE49-F238E27FC236}">
              <a16:creationId xmlns:a16="http://schemas.microsoft.com/office/drawing/2014/main" id="{4FC66EAD-8F7C-488D-B292-D707440BC44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4" name="直線コネクタ 163">
          <a:extLst>
            <a:ext uri="{FF2B5EF4-FFF2-40B4-BE49-F238E27FC236}">
              <a16:creationId xmlns:a16="http://schemas.microsoft.com/office/drawing/2014/main" id="{74C99CD4-B3F3-4F02-B9EC-C12E4CF85A6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5" name="テキスト ボックス 164">
          <a:extLst>
            <a:ext uri="{FF2B5EF4-FFF2-40B4-BE49-F238E27FC236}">
              <a16:creationId xmlns:a16="http://schemas.microsoft.com/office/drawing/2014/main" id="{564A9094-35AA-483A-ACA4-6B08708DBCC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6" name="直線コネクタ 165">
          <a:extLst>
            <a:ext uri="{FF2B5EF4-FFF2-40B4-BE49-F238E27FC236}">
              <a16:creationId xmlns:a16="http://schemas.microsoft.com/office/drawing/2014/main" id="{E12A9E5D-F873-4C12-957B-B1B0F3FE481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7" name="テキスト ボックス 166">
          <a:extLst>
            <a:ext uri="{FF2B5EF4-FFF2-40B4-BE49-F238E27FC236}">
              <a16:creationId xmlns:a16="http://schemas.microsoft.com/office/drawing/2014/main" id="{94B10932-513D-4614-8839-EBC732EB93F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8" name="直線コネクタ 167">
          <a:extLst>
            <a:ext uri="{FF2B5EF4-FFF2-40B4-BE49-F238E27FC236}">
              <a16:creationId xmlns:a16="http://schemas.microsoft.com/office/drawing/2014/main" id="{6FE5B294-EFA5-46C1-BE9A-A0927AF1EAC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9" name="テキスト ボックス 168">
          <a:extLst>
            <a:ext uri="{FF2B5EF4-FFF2-40B4-BE49-F238E27FC236}">
              <a16:creationId xmlns:a16="http://schemas.microsoft.com/office/drawing/2014/main" id="{0C42DA02-864C-49C4-9292-88CAC8F07C8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id="{F3F78B9F-BFB7-4121-839E-9D8323ADFB2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1" name="テキスト ボックス 170">
          <a:extLst>
            <a:ext uri="{FF2B5EF4-FFF2-40B4-BE49-F238E27FC236}">
              <a16:creationId xmlns:a16="http://schemas.microsoft.com/office/drawing/2014/main" id="{C5BE3E60-8360-4E36-BAEE-8315D91A73E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id="{DDFD61B9-8CDA-4128-9158-C1553962D86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73" name="直線コネクタ 172">
          <a:extLst>
            <a:ext uri="{FF2B5EF4-FFF2-40B4-BE49-F238E27FC236}">
              <a16:creationId xmlns:a16="http://schemas.microsoft.com/office/drawing/2014/main" id="{8F9A1266-58ED-4F00-AD0E-3F28290E5791}"/>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4" name="【福祉施設】&#10;有形固定資産減価償却率最小値テキスト">
          <a:extLst>
            <a:ext uri="{FF2B5EF4-FFF2-40B4-BE49-F238E27FC236}">
              <a16:creationId xmlns:a16="http://schemas.microsoft.com/office/drawing/2014/main" id="{AA352A73-CE29-473A-89F4-8B814468911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5" name="直線コネクタ 174">
          <a:extLst>
            <a:ext uri="{FF2B5EF4-FFF2-40B4-BE49-F238E27FC236}">
              <a16:creationId xmlns:a16="http://schemas.microsoft.com/office/drawing/2014/main" id="{2CDAAB05-B613-42FE-880E-66DA263C2A6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76" name="【福祉施設】&#10;有形固定資産減価償却率最大値テキスト">
          <a:extLst>
            <a:ext uri="{FF2B5EF4-FFF2-40B4-BE49-F238E27FC236}">
              <a16:creationId xmlns:a16="http://schemas.microsoft.com/office/drawing/2014/main" id="{D683C314-4FC0-40E3-BE7C-EFCB3765D781}"/>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77" name="直線コネクタ 176">
          <a:extLst>
            <a:ext uri="{FF2B5EF4-FFF2-40B4-BE49-F238E27FC236}">
              <a16:creationId xmlns:a16="http://schemas.microsoft.com/office/drawing/2014/main" id="{1C93DE29-E29D-46D5-9461-CAAF5F7019DB}"/>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178" name="【福祉施設】&#10;有形固定資産減価償却率平均値テキスト">
          <a:extLst>
            <a:ext uri="{FF2B5EF4-FFF2-40B4-BE49-F238E27FC236}">
              <a16:creationId xmlns:a16="http://schemas.microsoft.com/office/drawing/2014/main" id="{A812C853-9463-4224-91B1-D6597D5B34FB}"/>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79" name="フローチャート: 判断 178">
          <a:extLst>
            <a:ext uri="{FF2B5EF4-FFF2-40B4-BE49-F238E27FC236}">
              <a16:creationId xmlns:a16="http://schemas.microsoft.com/office/drawing/2014/main" id="{AAE12EA5-3010-427B-9FE3-89D0134E893F}"/>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80" name="フローチャート: 判断 179">
          <a:extLst>
            <a:ext uri="{FF2B5EF4-FFF2-40B4-BE49-F238E27FC236}">
              <a16:creationId xmlns:a16="http://schemas.microsoft.com/office/drawing/2014/main" id="{A1196EAF-38C2-4C31-8DEA-A294D8A5B70B}"/>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81" name="フローチャート: 判断 180">
          <a:extLst>
            <a:ext uri="{FF2B5EF4-FFF2-40B4-BE49-F238E27FC236}">
              <a16:creationId xmlns:a16="http://schemas.microsoft.com/office/drawing/2014/main" id="{60AB8C6B-7390-4BBB-8470-22DE261B2A61}"/>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82" name="フローチャート: 判断 181">
          <a:extLst>
            <a:ext uri="{FF2B5EF4-FFF2-40B4-BE49-F238E27FC236}">
              <a16:creationId xmlns:a16="http://schemas.microsoft.com/office/drawing/2014/main" id="{85493ED1-A88A-4DCA-8DBE-41807E8D43D6}"/>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183" name="フローチャート: 判断 182">
          <a:extLst>
            <a:ext uri="{FF2B5EF4-FFF2-40B4-BE49-F238E27FC236}">
              <a16:creationId xmlns:a16="http://schemas.microsoft.com/office/drawing/2014/main" id="{707D95EB-0218-422D-A1DF-9F1042686461}"/>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0AFED152-CB6A-4DF6-802A-A39C504A564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0C7FAD8A-27EB-4006-A769-54D1DD2784D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F20B24D4-D91B-41D8-B03D-290A035507F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E1D1E30F-C89E-4345-9C19-23E5227F2A4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39F7BD06-752F-4CD9-9965-4ED9E188FC1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93980</xdr:rowOff>
    </xdr:from>
    <xdr:to>
      <xdr:col>10</xdr:col>
      <xdr:colOff>165100</xdr:colOff>
      <xdr:row>80</xdr:row>
      <xdr:rowOff>24130</xdr:rowOff>
    </xdr:to>
    <xdr:sp macro="" textlink="">
      <xdr:nvSpPr>
        <xdr:cNvPr id="189" name="楕円 188">
          <a:extLst>
            <a:ext uri="{FF2B5EF4-FFF2-40B4-BE49-F238E27FC236}">
              <a16:creationId xmlns:a16="http://schemas.microsoft.com/office/drawing/2014/main" id="{6032EB33-A324-42EE-B0EB-F197AE7174C6}"/>
            </a:ext>
          </a:extLst>
        </xdr:cNvPr>
        <xdr:cNvSpPr/>
      </xdr:nvSpPr>
      <xdr:spPr>
        <a:xfrm>
          <a:off x="1968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93980</xdr:rowOff>
    </xdr:from>
    <xdr:to>
      <xdr:col>6</xdr:col>
      <xdr:colOff>38100</xdr:colOff>
      <xdr:row>80</xdr:row>
      <xdr:rowOff>24130</xdr:rowOff>
    </xdr:to>
    <xdr:sp macro="" textlink="">
      <xdr:nvSpPr>
        <xdr:cNvPr id="190" name="楕円 189">
          <a:extLst>
            <a:ext uri="{FF2B5EF4-FFF2-40B4-BE49-F238E27FC236}">
              <a16:creationId xmlns:a16="http://schemas.microsoft.com/office/drawing/2014/main" id="{3DBBD0D1-EB40-49A0-AD49-7142B29B5A16}"/>
            </a:ext>
          </a:extLst>
        </xdr:cNvPr>
        <xdr:cNvSpPr/>
      </xdr:nvSpPr>
      <xdr:spPr>
        <a:xfrm>
          <a:off x="1079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144780</xdr:rowOff>
    </xdr:from>
    <xdr:to>
      <xdr:col>10</xdr:col>
      <xdr:colOff>114300</xdr:colOff>
      <xdr:row>79</xdr:row>
      <xdr:rowOff>144780</xdr:rowOff>
    </xdr:to>
    <xdr:cxnSp macro="">
      <xdr:nvCxnSpPr>
        <xdr:cNvPr id="191" name="直線コネクタ 190">
          <a:extLst>
            <a:ext uri="{FF2B5EF4-FFF2-40B4-BE49-F238E27FC236}">
              <a16:creationId xmlns:a16="http://schemas.microsoft.com/office/drawing/2014/main" id="{3E58AC3D-D9F3-48F8-BB03-DB1E66247F32}"/>
            </a:ext>
          </a:extLst>
        </xdr:cNvPr>
        <xdr:cNvCxnSpPr/>
      </xdr:nvCxnSpPr>
      <xdr:spPr>
        <a:xfrm>
          <a:off x="1130300" y="13689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192" name="n_1aveValue【福祉施設】&#10;有形固定資産減価償却率">
          <a:extLst>
            <a:ext uri="{FF2B5EF4-FFF2-40B4-BE49-F238E27FC236}">
              <a16:creationId xmlns:a16="http://schemas.microsoft.com/office/drawing/2014/main" id="{07C6FF3A-F886-4C79-AF8F-FF0AAE7A9E12}"/>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193" name="n_2aveValue【福祉施設】&#10;有形固定資産減価償却率">
          <a:extLst>
            <a:ext uri="{FF2B5EF4-FFF2-40B4-BE49-F238E27FC236}">
              <a16:creationId xmlns:a16="http://schemas.microsoft.com/office/drawing/2014/main" id="{9C1C2EEA-301A-441E-8B44-750224C16C3D}"/>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194" name="n_3aveValue【福祉施設】&#10;有形固定資産減価償却率">
          <a:extLst>
            <a:ext uri="{FF2B5EF4-FFF2-40B4-BE49-F238E27FC236}">
              <a16:creationId xmlns:a16="http://schemas.microsoft.com/office/drawing/2014/main" id="{67AF4E5A-6CB9-4E79-921E-3034A42BAC76}"/>
            </a:ext>
          </a:extLst>
        </xdr:cNvPr>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169563</xdr:rowOff>
    </xdr:from>
    <xdr:ext cx="405111" cy="259045"/>
    <xdr:sp macro="" textlink="">
      <xdr:nvSpPr>
        <xdr:cNvPr id="195" name="n_4aveValue【福祉施設】&#10;有形固定資産減価償却率">
          <a:extLst>
            <a:ext uri="{FF2B5EF4-FFF2-40B4-BE49-F238E27FC236}">
              <a16:creationId xmlns:a16="http://schemas.microsoft.com/office/drawing/2014/main" id="{F0B388B2-AD0E-4971-AA64-C44CC3EF7C42}"/>
            </a:ext>
          </a:extLst>
        </xdr:cNvPr>
        <xdr:cNvSpPr txBox="1"/>
      </xdr:nvSpPr>
      <xdr:spPr>
        <a:xfrm>
          <a:off x="927744" y="1388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40657</xdr:rowOff>
    </xdr:from>
    <xdr:ext cx="405111" cy="259045"/>
    <xdr:sp macro="" textlink="">
      <xdr:nvSpPr>
        <xdr:cNvPr id="196" name="n_3mainValue【福祉施設】&#10;有形固定資産減価償却率">
          <a:extLst>
            <a:ext uri="{FF2B5EF4-FFF2-40B4-BE49-F238E27FC236}">
              <a16:creationId xmlns:a16="http://schemas.microsoft.com/office/drawing/2014/main" id="{076DAE71-F944-412A-9955-756E4376CD4A}"/>
            </a:ext>
          </a:extLst>
        </xdr:cNvPr>
        <xdr:cNvSpPr txBox="1"/>
      </xdr:nvSpPr>
      <xdr:spPr>
        <a:xfrm>
          <a:off x="1816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40657</xdr:rowOff>
    </xdr:from>
    <xdr:ext cx="405111" cy="259045"/>
    <xdr:sp macro="" textlink="">
      <xdr:nvSpPr>
        <xdr:cNvPr id="197" name="n_4mainValue【福祉施設】&#10;有形固定資産減価償却率">
          <a:extLst>
            <a:ext uri="{FF2B5EF4-FFF2-40B4-BE49-F238E27FC236}">
              <a16:creationId xmlns:a16="http://schemas.microsoft.com/office/drawing/2014/main" id="{5375B194-C253-4CB4-938B-65B2E943E3FF}"/>
            </a:ext>
          </a:extLst>
        </xdr:cNvPr>
        <xdr:cNvSpPr txBox="1"/>
      </xdr:nvSpPr>
      <xdr:spPr>
        <a:xfrm>
          <a:off x="927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a:extLst>
            <a:ext uri="{FF2B5EF4-FFF2-40B4-BE49-F238E27FC236}">
              <a16:creationId xmlns:a16="http://schemas.microsoft.com/office/drawing/2014/main" id="{4A070087-24CC-453F-B1E7-934DD20455B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a:extLst>
            <a:ext uri="{FF2B5EF4-FFF2-40B4-BE49-F238E27FC236}">
              <a16:creationId xmlns:a16="http://schemas.microsoft.com/office/drawing/2014/main" id="{7F896BB8-C09D-4979-A02D-A6D1376D961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a:extLst>
            <a:ext uri="{FF2B5EF4-FFF2-40B4-BE49-F238E27FC236}">
              <a16:creationId xmlns:a16="http://schemas.microsoft.com/office/drawing/2014/main" id="{58EC4CBB-8FF6-49A7-AC9D-B05E721011A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a:extLst>
            <a:ext uri="{FF2B5EF4-FFF2-40B4-BE49-F238E27FC236}">
              <a16:creationId xmlns:a16="http://schemas.microsoft.com/office/drawing/2014/main" id="{A0576BA3-CB59-42F6-93C9-577581BACB4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a:extLst>
            <a:ext uri="{FF2B5EF4-FFF2-40B4-BE49-F238E27FC236}">
              <a16:creationId xmlns:a16="http://schemas.microsoft.com/office/drawing/2014/main" id="{06E84EA0-2F7C-41A4-8D24-1A69D8C5B51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a:extLst>
            <a:ext uri="{FF2B5EF4-FFF2-40B4-BE49-F238E27FC236}">
              <a16:creationId xmlns:a16="http://schemas.microsoft.com/office/drawing/2014/main" id="{E6ADDAD7-B2B3-4A87-9B1C-89359914991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a:extLst>
            <a:ext uri="{FF2B5EF4-FFF2-40B4-BE49-F238E27FC236}">
              <a16:creationId xmlns:a16="http://schemas.microsoft.com/office/drawing/2014/main" id="{753E9775-E15E-4FB7-8E03-0F0C23A3DB2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a:extLst>
            <a:ext uri="{FF2B5EF4-FFF2-40B4-BE49-F238E27FC236}">
              <a16:creationId xmlns:a16="http://schemas.microsoft.com/office/drawing/2014/main" id="{45D666D0-79D6-48F0-92C5-44CF398CE8F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a:extLst>
            <a:ext uri="{FF2B5EF4-FFF2-40B4-BE49-F238E27FC236}">
              <a16:creationId xmlns:a16="http://schemas.microsoft.com/office/drawing/2014/main" id="{56B76D30-7132-4C38-A6E8-A94C04AFCC7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a:extLst>
            <a:ext uri="{FF2B5EF4-FFF2-40B4-BE49-F238E27FC236}">
              <a16:creationId xmlns:a16="http://schemas.microsoft.com/office/drawing/2014/main" id="{81076670-2310-4A40-B27F-3A696C74C02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8" name="直線コネクタ 207">
          <a:extLst>
            <a:ext uri="{FF2B5EF4-FFF2-40B4-BE49-F238E27FC236}">
              <a16:creationId xmlns:a16="http://schemas.microsoft.com/office/drawing/2014/main" id="{CE929A71-6D66-4B11-8143-AC550CEEAE4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9" name="テキスト ボックス 208">
          <a:extLst>
            <a:ext uri="{FF2B5EF4-FFF2-40B4-BE49-F238E27FC236}">
              <a16:creationId xmlns:a16="http://schemas.microsoft.com/office/drawing/2014/main" id="{BE3E7CA7-3380-4CC6-AB75-7A4AB22C979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0" name="直線コネクタ 209">
          <a:extLst>
            <a:ext uri="{FF2B5EF4-FFF2-40B4-BE49-F238E27FC236}">
              <a16:creationId xmlns:a16="http://schemas.microsoft.com/office/drawing/2014/main" id="{AFFA201C-DCDE-4263-B98E-D3F015B5E74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1" name="テキスト ボックス 210">
          <a:extLst>
            <a:ext uri="{FF2B5EF4-FFF2-40B4-BE49-F238E27FC236}">
              <a16:creationId xmlns:a16="http://schemas.microsoft.com/office/drawing/2014/main" id="{AA4382A4-C2ED-4675-A204-63E55DB172A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2" name="直線コネクタ 211">
          <a:extLst>
            <a:ext uri="{FF2B5EF4-FFF2-40B4-BE49-F238E27FC236}">
              <a16:creationId xmlns:a16="http://schemas.microsoft.com/office/drawing/2014/main" id="{E2B20B89-C959-441D-A698-F990F4BA5F4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3" name="テキスト ボックス 212">
          <a:extLst>
            <a:ext uri="{FF2B5EF4-FFF2-40B4-BE49-F238E27FC236}">
              <a16:creationId xmlns:a16="http://schemas.microsoft.com/office/drawing/2014/main" id="{046A2B72-699A-4B3E-ACAD-C0285B5E87D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4" name="直線コネクタ 213">
          <a:extLst>
            <a:ext uri="{FF2B5EF4-FFF2-40B4-BE49-F238E27FC236}">
              <a16:creationId xmlns:a16="http://schemas.microsoft.com/office/drawing/2014/main" id="{DD9F67B8-5BBA-4BD5-94C2-DD7B7C05915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5" name="テキスト ボックス 214">
          <a:extLst>
            <a:ext uri="{FF2B5EF4-FFF2-40B4-BE49-F238E27FC236}">
              <a16:creationId xmlns:a16="http://schemas.microsoft.com/office/drawing/2014/main" id="{17F5A931-AB50-4CC0-9983-34F0E510D34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6" name="直線コネクタ 215">
          <a:extLst>
            <a:ext uri="{FF2B5EF4-FFF2-40B4-BE49-F238E27FC236}">
              <a16:creationId xmlns:a16="http://schemas.microsoft.com/office/drawing/2014/main" id="{660F4C9C-7DF8-437D-AA3E-BEC41898E64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7" name="テキスト ボックス 216">
          <a:extLst>
            <a:ext uri="{FF2B5EF4-FFF2-40B4-BE49-F238E27FC236}">
              <a16:creationId xmlns:a16="http://schemas.microsoft.com/office/drawing/2014/main" id="{E807F43A-6BA3-4D2C-8648-4A82C2DC9A8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a:extLst>
            <a:ext uri="{FF2B5EF4-FFF2-40B4-BE49-F238E27FC236}">
              <a16:creationId xmlns:a16="http://schemas.microsoft.com/office/drawing/2014/main" id="{D240BC81-45ED-43A9-A8E6-8BD7EA58A07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9" name="テキスト ボックス 218">
          <a:extLst>
            <a:ext uri="{FF2B5EF4-FFF2-40B4-BE49-F238E27FC236}">
              <a16:creationId xmlns:a16="http://schemas.microsoft.com/office/drawing/2014/main" id="{7039B3DA-FF89-4224-A2A9-B3C6B8A65DA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福祉施設】&#10;一人当たり面積グラフ枠">
          <a:extLst>
            <a:ext uri="{FF2B5EF4-FFF2-40B4-BE49-F238E27FC236}">
              <a16:creationId xmlns:a16="http://schemas.microsoft.com/office/drawing/2014/main" id="{66CA7C74-9BE0-4C98-86E6-F0EDF7F0797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21" name="直線コネクタ 220">
          <a:extLst>
            <a:ext uri="{FF2B5EF4-FFF2-40B4-BE49-F238E27FC236}">
              <a16:creationId xmlns:a16="http://schemas.microsoft.com/office/drawing/2014/main" id="{F5E4BADF-12B7-4783-80AB-A4DC149772D3}"/>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22" name="【福祉施設】&#10;一人当たり面積最小値テキスト">
          <a:extLst>
            <a:ext uri="{FF2B5EF4-FFF2-40B4-BE49-F238E27FC236}">
              <a16:creationId xmlns:a16="http://schemas.microsoft.com/office/drawing/2014/main" id="{72FEDD8F-77D2-4480-9D32-C1770E73103B}"/>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23" name="直線コネクタ 222">
          <a:extLst>
            <a:ext uri="{FF2B5EF4-FFF2-40B4-BE49-F238E27FC236}">
              <a16:creationId xmlns:a16="http://schemas.microsoft.com/office/drawing/2014/main" id="{B0E05403-43D5-4C0D-906A-1D42C1689E3A}"/>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24" name="【福祉施設】&#10;一人当たり面積最大値テキスト">
          <a:extLst>
            <a:ext uri="{FF2B5EF4-FFF2-40B4-BE49-F238E27FC236}">
              <a16:creationId xmlns:a16="http://schemas.microsoft.com/office/drawing/2014/main" id="{39E6FC2D-2A06-4935-83DC-1252F70AFA84}"/>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25" name="直線コネクタ 224">
          <a:extLst>
            <a:ext uri="{FF2B5EF4-FFF2-40B4-BE49-F238E27FC236}">
              <a16:creationId xmlns:a16="http://schemas.microsoft.com/office/drawing/2014/main" id="{2F495474-C428-4659-9BD6-5EA4E8508B13}"/>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26" name="【福祉施設】&#10;一人当たり面積平均値テキスト">
          <a:extLst>
            <a:ext uri="{FF2B5EF4-FFF2-40B4-BE49-F238E27FC236}">
              <a16:creationId xmlns:a16="http://schemas.microsoft.com/office/drawing/2014/main" id="{2CC79BB7-F194-43EA-818E-B6C302757CAD}"/>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27" name="フローチャート: 判断 226">
          <a:extLst>
            <a:ext uri="{FF2B5EF4-FFF2-40B4-BE49-F238E27FC236}">
              <a16:creationId xmlns:a16="http://schemas.microsoft.com/office/drawing/2014/main" id="{7BD6D3F3-3B6C-4747-9A10-8AECBD6C56D2}"/>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28" name="フローチャート: 判断 227">
          <a:extLst>
            <a:ext uri="{FF2B5EF4-FFF2-40B4-BE49-F238E27FC236}">
              <a16:creationId xmlns:a16="http://schemas.microsoft.com/office/drawing/2014/main" id="{199A654A-1E7E-47D6-91EC-785101C43C76}"/>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29" name="フローチャート: 判断 228">
          <a:extLst>
            <a:ext uri="{FF2B5EF4-FFF2-40B4-BE49-F238E27FC236}">
              <a16:creationId xmlns:a16="http://schemas.microsoft.com/office/drawing/2014/main" id="{2F5EE723-E6A2-441C-BD09-463139763264}"/>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30" name="フローチャート: 判断 229">
          <a:extLst>
            <a:ext uri="{FF2B5EF4-FFF2-40B4-BE49-F238E27FC236}">
              <a16:creationId xmlns:a16="http://schemas.microsoft.com/office/drawing/2014/main" id="{BAF5B88A-FF98-4418-A9E8-CD7DB2A07DF1}"/>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31" name="フローチャート: 判断 230">
          <a:extLst>
            <a:ext uri="{FF2B5EF4-FFF2-40B4-BE49-F238E27FC236}">
              <a16:creationId xmlns:a16="http://schemas.microsoft.com/office/drawing/2014/main" id="{3FE10AF8-A0FC-4631-8AA9-F6568D225118}"/>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118470D8-FB40-4B82-83DB-BBF8BE2E407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45D25A15-709E-4ED7-B9CC-1311EC886F8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3116AFC1-40D8-4EF7-8A6C-5DCE1AB4803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FFB3D78D-5881-4994-9A1E-897C5FB9D8F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90D1A8F5-88D6-487F-B177-E5C424F8F69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81</xdr:row>
      <xdr:rowOff>159131</xdr:rowOff>
    </xdr:from>
    <xdr:to>
      <xdr:col>41</xdr:col>
      <xdr:colOff>101600</xdr:colOff>
      <xdr:row>82</xdr:row>
      <xdr:rowOff>89281</xdr:rowOff>
    </xdr:to>
    <xdr:sp macro="" textlink="">
      <xdr:nvSpPr>
        <xdr:cNvPr id="237" name="楕円 236">
          <a:extLst>
            <a:ext uri="{FF2B5EF4-FFF2-40B4-BE49-F238E27FC236}">
              <a16:creationId xmlns:a16="http://schemas.microsoft.com/office/drawing/2014/main" id="{8F946A2F-BAE3-4F00-AAEA-5131585D6327}"/>
            </a:ext>
          </a:extLst>
        </xdr:cNvPr>
        <xdr:cNvSpPr/>
      </xdr:nvSpPr>
      <xdr:spPr>
        <a:xfrm>
          <a:off x="7810500" y="1404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238" name="楕円 237">
          <a:extLst>
            <a:ext uri="{FF2B5EF4-FFF2-40B4-BE49-F238E27FC236}">
              <a16:creationId xmlns:a16="http://schemas.microsoft.com/office/drawing/2014/main" id="{B81616FE-993B-40CF-91E7-042815CAFCFF}"/>
            </a:ext>
          </a:extLst>
        </xdr:cNvPr>
        <xdr:cNvSpPr/>
      </xdr:nvSpPr>
      <xdr:spPr>
        <a:xfrm>
          <a:off x="6921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38481</xdr:rowOff>
    </xdr:from>
    <xdr:to>
      <xdr:col>41</xdr:col>
      <xdr:colOff>50800</xdr:colOff>
      <xdr:row>82</xdr:row>
      <xdr:rowOff>47244</xdr:rowOff>
    </xdr:to>
    <xdr:cxnSp macro="">
      <xdr:nvCxnSpPr>
        <xdr:cNvPr id="239" name="直線コネクタ 238">
          <a:extLst>
            <a:ext uri="{FF2B5EF4-FFF2-40B4-BE49-F238E27FC236}">
              <a16:creationId xmlns:a16="http://schemas.microsoft.com/office/drawing/2014/main" id="{A32E28E0-BF9C-44C0-9CDE-9FC2E7F75A94}"/>
            </a:ext>
          </a:extLst>
        </xdr:cNvPr>
        <xdr:cNvCxnSpPr/>
      </xdr:nvCxnSpPr>
      <xdr:spPr>
        <a:xfrm flipV="1">
          <a:off x="6972300" y="1409738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40" name="n_1aveValue【福祉施設】&#10;一人当たり面積">
          <a:extLst>
            <a:ext uri="{FF2B5EF4-FFF2-40B4-BE49-F238E27FC236}">
              <a16:creationId xmlns:a16="http://schemas.microsoft.com/office/drawing/2014/main" id="{321CAB09-24D8-4415-92C0-470C2ACD654A}"/>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41" name="n_2aveValue【福祉施設】&#10;一人当たり面積">
          <a:extLst>
            <a:ext uri="{FF2B5EF4-FFF2-40B4-BE49-F238E27FC236}">
              <a16:creationId xmlns:a16="http://schemas.microsoft.com/office/drawing/2014/main" id="{94813A47-180F-4830-8832-520E5FB16AA0}"/>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242" name="n_3aveValue【福祉施設】&#10;一人当たり面積">
          <a:extLst>
            <a:ext uri="{FF2B5EF4-FFF2-40B4-BE49-F238E27FC236}">
              <a16:creationId xmlns:a16="http://schemas.microsoft.com/office/drawing/2014/main" id="{07977D73-335F-4FA1-AE45-844459AEA481}"/>
            </a:ext>
          </a:extLst>
        </xdr:cNvPr>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29354</xdr:rowOff>
    </xdr:from>
    <xdr:ext cx="469744" cy="259045"/>
    <xdr:sp macro="" textlink="">
      <xdr:nvSpPr>
        <xdr:cNvPr id="243" name="n_4aveValue【福祉施設】&#10;一人当たり面積">
          <a:extLst>
            <a:ext uri="{FF2B5EF4-FFF2-40B4-BE49-F238E27FC236}">
              <a16:creationId xmlns:a16="http://schemas.microsoft.com/office/drawing/2014/main" id="{F1DDA398-6190-49D0-8349-EB5BFCD89730}"/>
            </a:ext>
          </a:extLst>
        </xdr:cNvPr>
        <xdr:cNvSpPr txBox="1"/>
      </xdr:nvSpPr>
      <xdr:spPr>
        <a:xfrm>
          <a:off x="6737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105808</xdr:rowOff>
    </xdr:from>
    <xdr:ext cx="469744" cy="259045"/>
    <xdr:sp macro="" textlink="">
      <xdr:nvSpPr>
        <xdr:cNvPr id="244" name="n_3mainValue【福祉施設】&#10;一人当たり面積">
          <a:extLst>
            <a:ext uri="{FF2B5EF4-FFF2-40B4-BE49-F238E27FC236}">
              <a16:creationId xmlns:a16="http://schemas.microsoft.com/office/drawing/2014/main" id="{8642ADC8-A9D6-4A80-A2F3-A9E52D96431E}"/>
            </a:ext>
          </a:extLst>
        </xdr:cNvPr>
        <xdr:cNvSpPr txBox="1"/>
      </xdr:nvSpPr>
      <xdr:spPr>
        <a:xfrm>
          <a:off x="7626427" y="1382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245" name="n_4mainValue【福祉施設】&#10;一人当たり面積">
          <a:extLst>
            <a:ext uri="{FF2B5EF4-FFF2-40B4-BE49-F238E27FC236}">
              <a16:creationId xmlns:a16="http://schemas.microsoft.com/office/drawing/2014/main" id="{298436CA-8527-46CD-8979-1F06A799C343}"/>
            </a:ext>
          </a:extLst>
        </xdr:cNvPr>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a:extLst>
            <a:ext uri="{FF2B5EF4-FFF2-40B4-BE49-F238E27FC236}">
              <a16:creationId xmlns:a16="http://schemas.microsoft.com/office/drawing/2014/main" id="{5002645B-65DB-40AC-853F-FFC676B095B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a:extLst>
            <a:ext uri="{FF2B5EF4-FFF2-40B4-BE49-F238E27FC236}">
              <a16:creationId xmlns:a16="http://schemas.microsoft.com/office/drawing/2014/main" id="{B5D5B8B1-0174-454E-8584-B597CC8218D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a:extLst>
            <a:ext uri="{FF2B5EF4-FFF2-40B4-BE49-F238E27FC236}">
              <a16:creationId xmlns:a16="http://schemas.microsoft.com/office/drawing/2014/main" id="{A8D33D8C-85AE-4CEC-97A3-728436C60BD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a:extLst>
            <a:ext uri="{FF2B5EF4-FFF2-40B4-BE49-F238E27FC236}">
              <a16:creationId xmlns:a16="http://schemas.microsoft.com/office/drawing/2014/main" id="{09ACE6CF-3E0F-4FF4-8E31-2FDB2E62FA4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a:extLst>
            <a:ext uri="{FF2B5EF4-FFF2-40B4-BE49-F238E27FC236}">
              <a16:creationId xmlns:a16="http://schemas.microsoft.com/office/drawing/2014/main" id="{49B1228D-C67A-45D3-929A-290D77B2BA9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a:extLst>
            <a:ext uri="{FF2B5EF4-FFF2-40B4-BE49-F238E27FC236}">
              <a16:creationId xmlns:a16="http://schemas.microsoft.com/office/drawing/2014/main" id="{F0731076-23D0-4C8E-8538-B9EAB5B53C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a:extLst>
            <a:ext uri="{FF2B5EF4-FFF2-40B4-BE49-F238E27FC236}">
              <a16:creationId xmlns:a16="http://schemas.microsoft.com/office/drawing/2014/main" id="{47887FDF-C7F3-484D-9B04-85B210D9F46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a:extLst>
            <a:ext uri="{FF2B5EF4-FFF2-40B4-BE49-F238E27FC236}">
              <a16:creationId xmlns:a16="http://schemas.microsoft.com/office/drawing/2014/main" id="{B3E21EA8-0252-4253-9889-C6630404B34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a:extLst>
            <a:ext uri="{FF2B5EF4-FFF2-40B4-BE49-F238E27FC236}">
              <a16:creationId xmlns:a16="http://schemas.microsoft.com/office/drawing/2014/main" id="{0CB702F2-3430-442F-9667-D787ED5FD5C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a:extLst>
            <a:ext uri="{FF2B5EF4-FFF2-40B4-BE49-F238E27FC236}">
              <a16:creationId xmlns:a16="http://schemas.microsoft.com/office/drawing/2014/main" id="{DD9BDBD1-4DA3-4779-8FFC-F15A86BFD01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a:extLst>
            <a:ext uri="{FF2B5EF4-FFF2-40B4-BE49-F238E27FC236}">
              <a16:creationId xmlns:a16="http://schemas.microsoft.com/office/drawing/2014/main" id="{E748CCFF-0E77-4965-882C-222632804B3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a:extLst>
            <a:ext uri="{FF2B5EF4-FFF2-40B4-BE49-F238E27FC236}">
              <a16:creationId xmlns:a16="http://schemas.microsoft.com/office/drawing/2014/main" id="{0C67C58B-0702-407A-94A1-7FC997822C4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a:extLst>
            <a:ext uri="{FF2B5EF4-FFF2-40B4-BE49-F238E27FC236}">
              <a16:creationId xmlns:a16="http://schemas.microsoft.com/office/drawing/2014/main" id="{26F23E11-E7FF-45CF-9B84-E227E691BC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a:extLst>
            <a:ext uri="{FF2B5EF4-FFF2-40B4-BE49-F238E27FC236}">
              <a16:creationId xmlns:a16="http://schemas.microsoft.com/office/drawing/2014/main" id="{E60CF121-9B39-40DE-9210-35937B61021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a:extLst>
            <a:ext uri="{FF2B5EF4-FFF2-40B4-BE49-F238E27FC236}">
              <a16:creationId xmlns:a16="http://schemas.microsoft.com/office/drawing/2014/main" id="{050A2DDA-D82F-44E9-945C-7855C7C8950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a:extLst>
            <a:ext uri="{FF2B5EF4-FFF2-40B4-BE49-F238E27FC236}">
              <a16:creationId xmlns:a16="http://schemas.microsoft.com/office/drawing/2014/main" id="{E5DF7F04-F9FF-4829-9E42-F117170FEEE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a:extLst>
            <a:ext uri="{FF2B5EF4-FFF2-40B4-BE49-F238E27FC236}">
              <a16:creationId xmlns:a16="http://schemas.microsoft.com/office/drawing/2014/main" id="{1AB8A9C1-BEFE-4E44-93F1-536CA5B40FD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a:extLst>
            <a:ext uri="{FF2B5EF4-FFF2-40B4-BE49-F238E27FC236}">
              <a16:creationId xmlns:a16="http://schemas.microsoft.com/office/drawing/2014/main" id="{36D1632A-3DEF-4151-8ACA-074E726F012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a:extLst>
            <a:ext uri="{FF2B5EF4-FFF2-40B4-BE49-F238E27FC236}">
              <a16:creationId xmlns:a16="http://schemas.microsoft.com/office/drawing/2014/main" id="{F8E6F4CE-25D8-419F-8773-5924CE40B6E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a:extLst>
            <a:ext uri="{FF2B5EF4-FFF2-40B4-BE49-F238E27FC236}">
              <a16:creationId xmlns:a16="http://schemas.microsoft.com/office/drawing/2014/main" id="{7D153EFB-C996-46C7-9771-74D2852D66E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a:extLst>
            <a:ext uri="{FF2B5EF4-FFF2-40B4-BE49-F238E27FC236}">
              <a16:creationId xmlns:a16="http://schemas.microsoft.com/office/drawing/2014/main" id="{CE84FC08-95D9-4ADB-96C7-DEF94B9AEE9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a:extLst>
            <a:ext uri="{FF2B5EF4-FFF2-40B4-BE49-F238E27FC236}">
              <a16:creationId xmlns:a16="http://schemas.microsoft.com/office/drawing/2014/main" id="{47B4A87F-3CBD-4A65-8023-E9D7342BA1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a:extLst>
            <a:ext uri="{FF2B5EF4-FFF2-40B4-BE49-F238E27FC236}">
              <a16:creationId xmlns:a16="http://schemas.microsoft.com/office/drawing/2014/main" id="{7F6A9DC9-91CE-460F-90DD-F0F7BBC7DBB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a:extLst>
            <a:ext uri="{FF2B5EF4-FFF2-40B4-BE49-F238E27FC236}">
              <a16:creationId xmlns:a16="http://schemas.microsoft.com/office/drawing/2014/main" id="{3E9C25BC-D7F0-492F-AC62-2A2C37D4F3A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0" name="正方形/長方形 269">
          <a:extLst>
            <a:ext uri="{FF2B5EF4-FFF2-40B4-BE49-F238E27FC236}">
              <a16:creationId xmlns:a16="http://schemas.microsoft.com/office/drawing/2014/main" id="{3C7AF25F-4F1A-4168-A48B-09F01E56CA1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1" name="正方形/長方形 270">
          <a:extLst>
            <a:ext uri="{FF2B5EF4-FFF2-40B4-BE49-F238E27FC236}">
              <a16:creationId xmlns:a16="http://schemas.microsoft.com/office/drawing/2014/main" id="{D413B6DE-F17D-4CD3-AA54-E6D1B82610B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2" name="正方形/長方形 271">
          <a:extLst>
            <a:ext uri="{FF2B5EF4-FFF2-40B4-BE49-F238E27FC236}">
              <a16:creationId xmlns:a16="http://schemas.microsoft.com/office/drawing/2014/main" id="{B94F2039-A2DF-4B42-A7B7-A6A79E0AA10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3" name="正方形/長方形 272">
          <a:extLst>
            <a:ext uri="{FF2B5EF4-FFF2-40B4-BE49-F238E27FC236}">
              <a16:creationId xmlns:a16="http://schemas.microsoft.com/office/drawing/2014/main" id="{BF4E1B8C-5A5F-45A0-A81A-A12B8895064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4" name="正方形/長方形 273">
          <a:extLst>
            <a:ext uri="{FF2B5EF4-FFF2-40B4-BE49-F238E27FC236}">
              <a16:creationId xmlns:a16="http://schemas.microsoft.com/office/drawing/2014/main" id="{352086EB-D6EA-4EDA-AE30-7E747B0386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5" name="正方形/長方形 274">
          <a:extLst>
            <a:ext uri="{FF2B5EF4-FFF2-40B4-BE49-F238E27FC236}">
              <a16:creationId xmlns:a16="http://schemas.microsoft.com/office/drawing/2014/main" id="{1EE0F739-AE22-4876-AB30-6A410936EEC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6" name="正方形/長方形 275">
          <a:extLst>
            <a:ext uri="{FF2B5EF4-FFF2-40B4-BE49-F238E27FC236}">
              <a16:creationId xmlns:a16="http://schemas.microsoft.com/office/drawing/2014/main" id="{304EA968-749B-4483-82F9-64F014748A6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7" name="正方形/長方形 276">
          <a:extLst>
            <a:ext uri="{FF2B5EF4-FFF2-40B4-BE49-F238E27FC236}">
              <a16:creationId xmlns:a16="http://schemas.microsoft.com/office/drawing/2014/main" id="{E2883BDA-0097-49B2-BC51-0817C64C887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8" name="正方形/長方形 277">
          <a:extLst>
            <a:ext uri="{FF2B5EF4-FFF2-40B4-BE49-F238E27FC236}">
              <a16:creationId xmlns:a16="http://schemas.microsoft.com/office/drawing/2014/main" id="{77E3D387-A1CD-4BB7-AAF6-BEC77F877A4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9" name="正方形/長方形 278">
          <a:extLst>
            <a:ext uri="{FF2B5EF4-FFF2-40B4-BE49-F238E27FC236}">
              <a16:creationId xmlns:a16="http://schemas.microsoft.com/office/drawing/2014/main" id="{94105C02-AF00-481C-BC66-0EFD6D8ECA4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0" name="正方形/長方形 279">
          <a:extLst>
            <a:ext uri="{FF2B5EF4-FFF2-40B4-BE49-F238E27FC236}">
              <a16:creationId xmlns:a16="http://schemas.microsoft.com/office/drawing/2014/main" id="{5B0EC580-96B7-47CC-A781-210D8BF88ED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1" name="正方形/長方形 280">
          <a:extLst>
            <a:ext uri="{FF2B5EF4-FFF2-40B4-BE49-F238E27FC236}">
              <a16:creationId xmlns:a16="http://schemas.microsoft.com/office/drawing/2014/main" id="{8157E2AF-A559-4F67-A6DD-2365E3E4016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2" name="正方形/長方形 281">
          <a:extLst>
            <a:ext uri="{FF2B5EF4-FFF2-40B4-BE49-F238E27FC236}">
              <a16:creationId xmlns:a16="http://schemas.microsoft.com/office/drawing/2014/main" id="{37ABA706-6759-4EAA-BCDB-9387C873E9C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3" name="正方形/長方形 282">
          <a:extLst>
            <a:ext uri="{FF2B5EF4-FFF2-40B4-BE49-F238E27FC236}">
              <a16:creationId xmlns:a16="http://schemas.microsoft.com/office/drawing/2014/main" id="{805345FA-AF14-4687-AD7C-670334CA133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4" name="正方形/長方形 283">
          <a:extLst>
            <a:ext uri="{FF2B5EF4-FFF2-40B4-BE49-F238E27FC236}">
              <a16:creationId xmlns:a16="http://schemas.microsoft.com/office/drawing/2014/main" id="{45D71836-5512-487C-B955-148C412B3DB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5" name="正方形/長方形 284">
          <a:extLst>
            <a:ext uri="{FF2B5EF4-FFF2-40B4-BE49-F238E27FC236}">
              <a16:creationId xmlns:a16="http://schemas.microsoft.com/office/drawing/2014/main" id="{589B2636-60F9-4571-A64A-8CFFCBD22D4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6" name="正方形/長方形 285">
          <a:extLst>
            <a:ext uri="{FF2B5EF4-FFF2-40B4-BE49-F238E27FC236}">
              <a16:creationId xmlns:a16="http://schemas.microsoft.com/office/drawing/2014/main" id="{D09B75E7-189D-458E-AC08-0324A47EB8A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7" name="正方形/長方形 286">
          <a:extLst>
            <a:ext uri="{FF2B5EF4-FFF2-40B4-BE49-F238E27FC236}">
              <a16:creationId xmlns:a16="http://schemas.microsoft.com/office/drawing/2014/main" id="{8A8EE20F-3D69-47CA-A9F8-E96FF229AA1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8" name="正方形/長方形 287">
          <a:extLst>
            <a:ext uri="{FF2B5EF4-FFF2-40B4-BE49-F238E27FC236}">
              <a16:creationId xmlns:a16="http://schemas.microsoft.com/office/drawing/2014/main" id="{66E45911-B8BF-4149-ABDE-62BCC10E02E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9" name="正方形/長方形 288">
          <a:extLst>
            <a:ext uri="{FF2B5EF4-FFF2-40B4-BE49-F238E27FC236}">
              <a16:creationId xmlns:a16="http://schemas.microsoft.com/office/drawing/2014/main" id="{CD248CA2-0E50-4F57-945F-F7CD00E6EA0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0" name="正方形/長方形 289">
          <a:extLst>
            <a:ext uri="{FF2B5EF4-FFF2-40B4-BE49-F238E27FC236}">
              <a16:creationId xmlns:a16="http://schemas.microsoft.com/office/drawing/2014/main" id="{50243FAA-4EA3-49AA-87AC-84E30F4DC2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1" name="正方形/長方形 290">
          <a:extLst>
            <a:ext uri="{FF2B5EF4-FFF2-40B4-BE49-F238E27FC236}">
              <a16:creationId xmlns:a16="http://schemas.microsoft.com/office/drawing/2014/main" id="{37C3B569-EC14-47A1-BDC5-2558E8AA7E0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2" name="正方形/長方形 291">
          <a:extLst>
            <a:ext uri="{FF2B5EF4-FFF2-40B4-BE49-F238E27FC236}">
              <a16:creationId xmlns:a16="http://schemas.microsoft.com/office/drawing/2014/main" id="{D62B020C-CFA7-4667-9077-0DE1C14B566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3" name="正方形/長方形 292">
          <a:extLst>
            <a:ext uri="{FF2B5EF4-FFF2-40B4-BE49-F238E27FC236}">
              <a16:creationId xmlns:a16="http://schemas.microsoft.com/office/drawing/2014/main" id="{22B1F2C0-57CF-4009-B09D-D93BD3CE4E7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94" name="正方形/長方形 293">
          <a:extLst>
            <a:ext uri="{FF2B5EF4-FFF2-40B4-BE49-F238E27FC236}">
              <a16:creationId xmlns:a16="http://schemas.microsoft.com/office/drawing/2014/main" id="{EC76DF4D-2598-4D58-9CBC-BCC693A8374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5" name="正方形/長方形 294">
          <a:extLst>
            <a:ext uri="{FF2B5EF4-FFF2-40B4-BE49-F238E27FC236}">
              <a16:creationId xmlns:a16="http://schemas.microsoft.com/office/drawing/2014/main" id="{D8375B41-625E-4573-AC96-601A2E27CCF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6" name="正方形/長方形 295">
          <a:extLst>
            <a:ext uri="{FF2B5EF4-FFF2-40B4-BE49-F238E27FC236}">
              <a16:creationId xmlns:a16="http://schemas.microsoft.com/office/drawing/2014/main" id="{FEC85ED8-7C1F-4FE1-9080-D09E1EEF027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7" name="正方形/長方形 296">
          <a:extLst>
            <a:ext uri="{FF2B5EF4-FFF2-40B4-BE49-F238E27FC236}">
              <a16:creationId xmlns:a16="http://schemas.microsoft.com/office/drawing/2014/main" id="{73ADA12B-C94E-4DC2-8A6F-9DE73DEE71C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8" name="正方形/長方形 297">
          <a:extLst>
            <a:ext uri="{FF2B5EF4-FFF2-40B4-BE49-F238E27FC236}">
              <a16:creationId xmlns:a16="http://schemas.microsoft.com/office/drawing/2014/main" id="{7E317DCF-1C2E-4608-8593-94D0B2CB90C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9" name="正方形/長方形 298">
          <a:extLst>
            <a:ext uri="{FF2B5EF4-FFF2-40B4-BE49-F238E27FC236}">
              <a16:creationId xmlns:a16="http://schemas.microsoft.com/office/drawing/2014/main" id="{2B684A57-A7CA-450D-92FA-CBE4CD5AE9F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0" name="正方形/長方形 299">
          <a:extLst>
            <a:ext uri="{FF2B5EF4-FFF2-40B4-BE49-F238E27FC236}">
              <a16:creationId xmlns:a16="http://schemas.microsoft.com/office/drawing/2014/main" id="{B42C3ED1-FB8A-4BBE-B6B2-975560D775F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1" name="正方形/長方形 300">
          <a:extLst>
            <a:ext uri="{FF2B5EF4-FFF2-40B4-BE49-F238E27FC236}">
              <a16:creationId xmlns:a16="http://schemas.microsoft.com/office/drawing/2014/main" id="{FEF7CD92-D01A-403C-951A-C1C6E97DAF4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02" name="正方形/長方形 301">
          <a:extLst>
            <a:ext uri="{FF2B5EF4-FFF2-40B4-BE49-F238E27FC236}">
              <a16:creationId xmlns:a16="http://schemas.microsoft.com/office/drawing/2014/main" id="{29784D68-0C14-4D7D-A8FC-448A5375F29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03" name="正方形/長方形 302">
          <a:extLst>
            <a:ext uri="{FF2B5EF4-FFF2-40B4-BE49-F238E27FC236}">
              <a16:creationId xmlns:a16="http://schemas.microsoft.com/office/drawing/2014/main" id="{C977A7A3-D61A-48B1-AC45-3F77ADA10CA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04" name="正方形/長方形 303">
          <a:extLst>
            <a:ext uri="{FF2B5EF4-FFF2-40B4-BE49-F238E27FC236}">
              <a16:creationId xmlns:a16="http://schemas.microsoft.com/office/drawing/2014/main" id="{0B3BA144-47FB-4A5D-832B-7E484A6B967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05" name="正方形/長方形 304">
          <a:extLst>
            <a:ext uri="{FF2B5EF4-FFF2-40B4-BE49-F238E27FC236}">
              <a16:creationId xmlns:a16="http://schemas.microsoft.com/office/drawing/2014/main" id="{D3831966-2561-43A0-9890-2F822225431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06" name="正方形/長方形 305">
          <a:extLst>
            <a:ext uri="{FF2B5EF4-FFF2-40B4-BE49-F238E27FC236}">
              <a16:creationId xmlns:a16="http://schemas.microsoft.com/office/drawing/2014/main" id="{72C0E18A-03D1-48E0-8E5F-3DA5630226D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07" name="正方形/長方形 306">
          <a:extLst>
            <a:ext uri="{FF2B5EF4-FFF2-40B4-BE49-F238E27FC236}">
              <a16:creationId xmlns:a16="http://schemas.microsoft.com/office/drawing/2014/main" id="{088A441F-A60B-45A6-B35B-1AE1745E2AD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08" name="正方形/長方形 307">
          <a:extLst>
            <a:ext uri="{FF2B5EF4-FFF2-40B4-BE49-F238E27FC236}">
              <a16:creationId xmlns:a16="http://schemas.microsoft.com/office/drawing/2014/main" id="{36E6D512-8749-465D-B9BA-DA6F58D612C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09" name="正方形/長方形 308">
          <a:extLst>
            <a:ext uri="{FF2B5EF4-FFF2-40B4-BE49-F238E27FC236}">
              <a16:creationId xmlns:a16="http://schemas.microsoft.com/office/drawing/2014/main" id="{2C938C3B-532E-41A8-9362-0BB96E54D17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10" name="正方形/長方形 309">
          <a:extLst>
            <a:ext uri="{FF2B5EF4-FFF2-40B4-BE49-F238E27FC236}">
              <a16:creationId xmlns:a16="http://schemas.microsoft.com/office/drawing/2014/main" id="{7E1645A9-26D9-464A-B5FC-A1566CCF5ED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11" name="正方形/長方形 310">
          <a:extLst>
            <a:ext uri="{FF2B5EF4-FFF2-40B4-BE49-F238E27FC236}">
              <a16:creationId xmlns:a16="http://schemas.microsoft.com/office/drawing/2014/main" id="{039BCE24-31A8-4A6D-8985-AC6BD3D80CA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12" name="正方形/長方形 311">
          <a:extLst>
            <a:ext uri="{FF2B5EF4-FFF2-40B4-BE49-F238E27FC236}">
              <a16:creationId xmlns:a16="http://schemas.microsoft.com/office/drawing/2014/main" id="{03AA0F91-7191-428A-B323-A142F086596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13" name="正方形/長方形 312">
          <a:extLst>
            <a:ext uri="{FF2B5EF4-FFF2-40B4-BE49-F238E27FC236}">
              <a16:creationId xmlns:a16="http://schemas.microsoft.com/office/drawing/2014/main" id="{ED06951D-947D-4EB0-89E9-D8AC1C9532D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14" name="正方形/長方形 313">
          <a:extLst>
            <a:ext uri="{FF2B5EF4-FFF2-40B4-BE49-F238E27FC236}">
              <a16:creationId xmlns:a16="http://schemas.microsoft.com/office/drawing/2014/main" id="{89904F10-BCAD-4CE4-9A7C-2F7F9FA8C16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15" name="正方形/長方形 314">
          <a:extLst>
            <a:ext uri="{FF2B5EF4-FFF2-40B4-BE49-F238E27FC236}">
              <a16:creationId xmlns:a16="http://schemas.microsoft.com/office/drawing/2014/main" id="{32159F87-F458-470D-BF82-580AB306C40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16" name="正方形/長方形 315">
          <a:extLst>
            <a:ext uri="{FF2B5EF4-FFF2-40B4-BE49-F238E27FC236}">
              <a16:creationId xmlns:a16="http://schemas.microsoft.com/office/drawing/2014/main" id="{20A44D14-CF92-4BF4-9FF2-3453D15CFA1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17" name="正方形/長方形 316">
          <a:extLst>
            <a:ext uri="{FF2B5EF4-FFF2-40B4-BE49-F238E27FC236}">
              <a16:creationId xmlns:a16="http://schemas.microsoft.com/office/drawing/2014/main" id="{05C37805-066C-4E48-AFA9-81E07F0014A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18" name="テキスト ボックス 317">
          <a:extLst>
            <a:ext uri="{FF2B5EF4-FFF2-40B4-BE49-F238E27FC236}">
              <a16:creationId xmlns:a16="http://schemas.microsoft.com/office/drawing/2014/main" id="{51EEE9EE-7999-4CDC-B0ED-4E9B9CF71F6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19" name="直線コネクタ 318">
          <a:extLst>
            <a:ext uri="{FF2B5EF4-FFF2-40B4-BE49-F238E27FC236}">
              <a16:creationId xmlns:a16="http://schemas.microsoft.com/office/drawing/2014/main" id="{FCAEB065-25B3-4A4A-A84F-B46ABD4DA07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20" name="テキスト ボックス 319">
          <a:extLst>
            <a:ext uri="{FF2B5EF4-FFF2-40B4-BE49-F238E27FC236}">
              <a16:creationId xmlns:a16="http://schemas.microsoft.com/office/drawing/2014/main" id="{5D4576C6-A82B-4579-8CFE-1443DAE5BB8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21" name="直線コネクタ 320">
          <a:extLst>
            <a:ext uri="{FF2B5EF4-FFF2-40B4-BE49-F238E27FC236}">
              <a16:creationId xmlns:a16="http://schemas.microsoft.com/office/drawing/2014/main" id="{629CEB89-9AFA-4BB1-A6A5-25C33E86309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22" name="テキスト ボックス 321">
          <a:extLst>
            <a:ext uri="{FF2B5EF4-FFF2-40B4-BE49-F238E27FC236}">
              <a16:creationId xmlns:a16="http://schemas.microsoft.com/office/drawing/2014/main" id="{87C34C17-D08F-4884-8B66-23DFDE879E9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23" name="直線コネクタ 322">
          <a:extLst>
            <a:ext uri="{FF2B5EF4-FFF2-40B4-BE49-F238E27FC236}">
              <a16:creationId xmlns:a16="http://schemas.microsoft.com/office/drawing/2014/main" id="{52240AD9-E21F-481F-8F55-1DFA839EA1D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24" name="テキスト ボックス 323">
          <a:extLst>
            <a:ext uri="{FF2B5EF4-FFF2-40B4-BE49-F238E27FC236}">
              <a16:creationId xmlns:a16="http://schemas.microsoft.com/office/drawing/2014/main" id="{0A4D2CA8-F7BA-400D-82B7-6B81BAAD10E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25" name="直線コネクタ 324">
          <a:extLst>
            <a:ext uri="{FF2B5EF4-FFF2-40B4-BE49-F238E27FC236}">
              <a16:creationId xmlns:a16="http://schemas.microsoft.com/office/drawing/2014/main" id="{45473876-0533-470B-95DB-F444C8490C5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26" name="テキスト ボックス 325">
          <a:extLst>
            <a:ext uri="{FF2B5EF4-FFF2-40B4-BE49-F238E27FC236}">
              <a16:creationId xmlns:a16="http://schemas.microsoft.com/office/drawing/2014/main" id="{ECEE0ED9-03F7-42C4-B009-550F71AD95D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27" name="直線コネクタ 326">
          <a:extLst>
            <a:ext uri="{FF2B5EF4-FFF2-40B4-BE49-F238E27FC236}">
              <a16:creationId xmlns:a16="http://schemas.microsoft.com/office/drawing/2014/main" id="{DD951990-7F7A-42DA-8D9A-CD952D2DA30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28" name="テキスト ボックス 327">
          <a:extLst>
            <a:ext uri="{FF2B5EF4-FFF2-40B4-BE49-F238E27FC236}">
              <a16:creationId xmlns:a16="http://schemas.microsoft.com/office/drawing/2014/main" id="{C44CCA15-28DF-41D0-8F09-57CCABCC72A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29" name="直線コネクタ 328">
          <a:extLst>
            <a:ext uri="{FF2B5EF4-FFF2-40B4-BE49-F238E27FC236}">
              <a16:creationId xmlns:a16="http://schemas.microsoft.com/office/drawing/2014/main" id="{57C3F605-0DA1-43AA-8A6A-6F933FF7D37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30" name="テキスト ボックス 329">
          <a:extLst>
            <a:ext uri="{FF2B5EF4-FFF2-40B4-BE49-F238E27FC236}">
              <a16:creationId xmlns:a16="http://schemas.microsoft.com/office/drawing/2014/main" id="{C04C6F48-360D-4728-BE5C-7A73811F713E}"/>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31" name="直線コネクタ 330">
          <a:extLst>
            <a:ext uri="{FF2B5EF4-FFF2-40B4-BE49-F238E27FC236}">
              <a16:creationId xmlns:a16="http://schemas.microsoft.com/office/drawing/2014/main" id="{01365E0D-76AA-408C-B638-539D0F9B220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32" name="【庁舎】&#10;有形固定資産減価償却率グラフ枠">
          <a:extLst>
            <a:ext uri="{FF2B5EF4-FFF2-40B4-BE49-F238E27FC236}">
              <a16:creationId xmlns:a16="http://schemas.microsoft.com/office/drawing/2014/main" id="{BF3A1101-C4A5-4A1B-A904-FB5EBEA5690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333" name="直線コネクタ 332">
          <a:extLst>
            <a:ext uri="{FF2B5EF4-FFF2-40B4-BE49-F238E27FC236}">
              <a16:creationId xmlns:a16="http://schemas.microsoft.com/office/drawing/2014/main" id="{94723DFB-FC2C-42EB-9DA5-9F87BBB4B53C}"/>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34" name="【庁舎】&#10;有形固定資産減価償却率最小値テキスト">
          <a:extLst>
            <a:ext uri="{FF2B5EF4-FFF2-40B4-BE49-F238E27FC236}">
              <a16:creationId xmlns:a16="http://schemas.microsoft.com/office/drawing/2014/main" id="{993E64BD-7A87-4A59-A560-6A24ED61B51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35" name="直線コネクタ 334">
          <a:extLst>
            <a:ext uri="{FF2B5EF4-FFF2-40B4-BE49-F238E27FC236}">
              <a16:creationId xmlns:a16="http://schemas.microsoft.com/office/drawing/2014/main" id="{72136D0E-ED66-4BC6-8C5C-6B00140447C5}"/>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336" name="【庁舎】&#10;有形固定資産減価償却率最大値テキスト">
          <a:extLst>
            <a:ext uri="{FF2B5EF4-FFF2-40B4-BE49-F238E27FC236}">
              <a16:creationId xmlns:a16="http://schemas.microsoft.com/office/drawing/2014/main" id="{6463F94C-DADB-484F-AAB3-0A5E9EA1748E}"/>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37" name="直線コネクタ 336">
          <a:extLst>
            <a:ext uri="{FF2B5EF4-FFF2-40B4-BE49-F238E27FC236}">
              <a16:creationId xmlns:a16="http://schemas.microsoft.com/office/drawing/2014/main" id="{DE991036-6C24-4A28-BC4B-9558C9462777}"/>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338" name="【庁舎】&#10;有形固定資産減価償却率平均値テキスト">
          <a:extLst>
            <a:ext uri="{FF2B5EF4-FFF2-40B4-BE49-F238E27FC236}">
              <a16:creationId xmlns:a16="http://schemas.microsoft.com/office/drawing/2014/main" id="{B9E150C7-330D-45D1-BD6B-ADF6896DC003}"/>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339" name="フローチャート: 判断 338">
          <a:extLst>
            <a:ext uri="{FF2B5EF4-FFF2-40B4-BE49-F238E27FC236}">
              <a16:creationId xmlns:a16="http://schemas.microsoft.com/office/drawing/2014/main" id="{EF2D385B-69E4-4E9A-9C74-2AB38C3C9A0C}"/>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340" name="フローチャート: 判断 339">
          <a:extLst>
            <a:ext uri="{FF2B5EF4-FFF2-40B4-BE49-F238E27FC236}">
              <a16:creationId xmlns:a16="http://schemas.microsoft.com/office/drawing/2014/main" id="{4F2D3287-FE8C-4F1B-B197-EEE56ED749EF}"/>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341" name="フローチャート: 判断 340">
          <a:extLst>
            <a:ext uri="{FF2B5EF4-FFF2-40B4-BE49-F238E27FC236}">
              <a16:creationId xmlns:a16="http://schemas.microsoft.com/office/drawing/2014/main" id="{CAF1B8F4-8F30-444B-9A6C-7C5FF0A53776}"/>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342" name="フローチャート: 判断 341">
          <a:extLst>
            <a:ext uri="{FF2B5EF4-FFF2-40B4-BE49-F238E27FC236}">
              <a16:creationId xmlns:a16="http://schemas.microsoft.com/office/drawing/2014/main" id="{F5B97D4C-53E0-4029-8874-553D74751717}"/>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343" name="フローチャート: 判断 342">
          <a:extLst>
            <a:ext uri="{FF2B5EF4-FFF2-40B4-BE49-F238E27FC236}">
              <a16:creationId xmlns:a16="http://schemas.microsoft.com/office/drawing/2014/main" id="{D1C82A29-1459-45B1-AC5B-FEC09A6BB238}"/>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6CD6F9A8-E611-4106-8C4F-EC9CE91D818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30F96AF-DA4E-4A99-A94E-1DBC68CBF6D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72987C45-1BF4-42C7-8D1D-5FB27DBA055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8600E02A-B3FA-44D9-8D9B-CB0DFA0BDF7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C10E1669-DF4A-4231-A8ED-C896FCB45A7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106</xdr:row>
      <xdr:rowOff>114300</xdr:rowOff>
    </xdr:from>
    <xdr:to>
      <xdr:col>72</xdr:col>
      <xdr:colOff>38100</xdr:colOff>
      <xdr:row>107</xdr:row>
      <xdr:rowOff>44450</xdr:rowOff>
    </xdr:to>
    <xdr:sp macro="" textlink="">
      <xdr:nvSpPr>
        <xdr:cNvPr id="349" name="楕円 348">
          <a:extLst>
            <a:ext uri="{FF2B5EF4-FFF2-40B4-BE49-F238E27FC236}">
              <a16:creationId xmlns:a16="http://schemas.microsoft.com/office/drawing/2014/main" id="{170E7E23-DA80-40E4-9C08-B54C55E83493}"/>
            </a:ext>
          </a:extLst>
        </xdr:cNvPr>
        <xdr:cNvSpPr/>
      </xdr:nvSpPr>
      <xdr:spPr>
        <a:xfrm>
          <a:off x="13652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114300</xdr:rowOff>
    </xdr:from>
    <xdr:to>
      <xdr:col>67</xdr:col>
      <xdr:colOff>101600</xdr:colOff>
      <xdr:row>107</xdr:row>
      <xdr:rowOff>44450</xdr:rowOff>
    </xdr:to>
    <xdr:sp macro="" textlink="">
      <xdr:nvSpPr>
        <xdr:cNvPr id="350" name="楕円 349">
          <a:extLst>
            <a:ext uri="{FF2B5EF4-FFF2-40B4-BE49-F238E27FC236}">
              <a16:creationId xmlns:a16="http://schemas.microsoft.com/office/drawing/2014/main" id="{E54756E8-90B4-4C7C-BB5C-D1EDCAE46CD2}"/>
            </a:ext>
          </a:extLst>
        </xdr:cNvPr>
        <xdr:cNvSpPr/>
      </xdr:nvSpPr>
      <xdr:spPr>
        <a:xfrm>
          <a:off x="12763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165100</xdr:rowOff>
    </xdr:from>
    <xdr:to>
      <xdr:col>71</xdr:col>
      <xdr:colOff>177800</xdr:colOff>
      <xdr:row>106</xdr:row>
      <xdr:rowOff>165100</xdr:rowOff>
    </xdr:to>
    <xdr:cxnSp macro="">
      <xdr:nvCxnSpPr>
        <xdr:cNvPr id="351" name="直線コネクタ 350">
          <a:extLst>
            <a:ext uri="{FF2B5EF4-FFF2-40B4-BE49-F238E27FC236}">
              <a16:creationId xmlns:a16="http://schemas.microsoft.com/office/drawing/2014/main" id="{669B791B-54E1-45BF-99EA-D46B7CFB9989}"/>
            </a:ext>
          </a:extLst>
        </xdr:cNvPr>
        <xdr:cNvCxnSpPr/>
      </xdr:nvCxnSpPr>
      <xdr:spPr>
        <a:xfrm>
          <a:off x="12814300" y="1833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352" name="n_1aveValue【庁舎】&#10;有形固定資産減価償却率">
          <a:extLst>
            <a:ext uri="{FF2B5EF4-FFF2-40B4-BE49-F238E27FC236}">
              <a16:creationId xmlns:a16="http://schemas.microsoft.com/office/drawing/2014/main" id="{C6ABCC53-F90C-42E6-B25E-55B9DEFA3C32}"/>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353" name="n_2aveValue【庁舎】&#10;有形固定資産減価償却率">
          <a:extLst>
            <a:ext uri="{FF2B5EF4-FFF2-40B4-BE49-F238E27FC236}">
              <a16:creationId xmlns:a16="http://schemas.microsoft.com/office/drawing/2014/main" id="{ACC92A81-F0BB-42CF-A45E-108F2CA40244}"/>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354" name="n_3aveValue【庁舎】&#10;有形固定資産減価償却率">
          <a:extLst>
            <a:ext uri="{FF2B5EF4-FFF2-40B4-BE49-F238E27FC236}">
              <a16:creationId xmlns:a16="http://schemas.microsoft.com/office/drawing/2014/main" id="{699BE736-3E5A-4DF1-969D-4DAF5E830E68}"/>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355" name="n_4aveValue【庁舎】&#10;有形固定資産減価償却率">
          <a:extLst>
            <a:ext uri="{FF2B5EF4-FFF2-40B4-BE49-F238E27FC236}">
              <a16:creationId xmlns:a16="http://schemas.microsoft.com/office/drawing/2014/main" id="{6392DEAC-2662-40FC-BE6E-A5B8D49B8648}"/>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35577</xdr:rowOff>
    </xdr:from>
    <xdr:ext cx="405111" cy="259045"/>
    <xdr:sp macro="" textlink="">
      <xdr:nvSpPr>
        <xdr:cNvPr id="356" name="n_3mainValue【庁舎】&#10;有形固定資産減価償却率">
          <a:extLst>
            <a:ext uri="{FF2B5EF4-FFF2-40B4-BE49-F238E27FC236}">
              <a16:creationId xmlns:a16="http://schemas.microsoft.com/office/drawing/2014/main" id="{C9E3522D-AC79-4611-8EE6-D88E934BACFC}"/>
            </a:ext>
          </a:extLst>
        </xdr:cNvPr>
        <xdr:cNvSpPr txBox="1"/>
      </xdr:nvSpPr>
      <xdr:spPr>
        <a:xfrm>
          <a:off x="13500744" y="183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35577</xdr:rowOff>
    </xdr:from>
    <xdr:ext cx="405111" cy="259045"/>
    <xdr:sp macro="" textlink="">
      <xdr:nvSpPr>
        <xdr:cNvPr id="357" name="n_4mainValue【庁舎】&#10;有形固定資産減価償却率">
          <a:extLst>
            <a:ext uri="{FF2B5EF4-FFF2-40B4-BE49-F238E27FC236}">
              <a16:creationId xmlns:a16="http://schemas.microsoft.com/office/drawing/2014/main" id="{700AF207-84E2-4C5E-B2D1-257E271DA8A7}"/>
            </a:ext>
          </a:extLst>
        </xdr:cNvPr>
        <xdr:cNvSpPr txBox="1"/>
      </xdr:nvSpPr>
      <xdr:spPr>
        <a:xfrm>
          <a:off x="12611744" y="183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58" name="正方形/長方形 357">
          <a:extLst>
            <a:ext uri="{FF2B5EF4-FFF2-40B4-BE49-F238E27FC236}">
              <a16:creationId xmlns:a16="http://schemas.microsoft.com/office/drawing/2014/main" id="{93F1EBA0-EC3D-46B3-83DD-F735F8623C1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59" name="正方形/長方形 358">
          <a:extLst>
            <a:ext uri="{FF2B5EF4-FFF2-40B4-BE49-F238E27FC236}">
              <a16:creationId xmlns:a16="http://schemas.microsoft.com/office/drawing/2014/main" id="{4FAD7CF7-2F6A-4945-B7B9-932E75BF850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60" name="正方形/長方形 359">
          <a:extLst>
            <a:ext uri="{FF2B5EF4-FFF2-40B4-BE49-F238E27FC236}">
              <a16:creationId xmlns:a16="http://schemas.microsoft.com/office/drawing/2014/main" id="{5169E455-0A55-4573-9997-7E38F731AA9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61" name="正方形/長方形 360">
          <a:extLst>
            <a:ext uri="{FF2B5EF4-FFF2-40B4-BE49-F238E27FC236}">
              <a16:creationId xmlns:a16="http://schemas.microsoft.com/office/drawing/2014/main" id="{42568E40-6CB9-4237-A1F0-4A0194EC250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62" name="正方形/長方形 361">
          <a:extLst>
            <a:ext uri="{FF2B5EF4-FFF2-40B4-BE49-F238E27FC236}">
              <a16:creationId xmlns:a16="http://schemas.microsoft.com/office/drawing/2014/main" id="{B4395F63-F14A-4DAC-8136-42E515F320A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63" name="正方形/長方形 362">
          <a:extLst>
            <a:ext uri="{FF2B5EF4-FFF2-40B4-BE49-F238E27FC236}">
              <a16:creationId xmlns:a16="http://schemas.microsoft.com/office/drawing/2014/main" id="{9B547DA6-A4E9-425C-AC71-DA1FC02672E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64" name="正方形/長方形 363">
          <a:extLst>
            <a:ext uri="{FF2B5EF4-FFF2-40B4-BE49-F238E27FC236}">
              <a16:creationId xmlns:a16="http://schemas.microsoft.com/office/drawing/2014/main" id="{36846B9C-13A3-499E-8404-708A6719CE9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65" name="正方形/長方形 364">
          <a:extLst>
            <a:ext uri="{FF2B5EF4-FFF2-40B4-BE49-F238E27FC236}">
              <a16:creationId xmlns:a16="http://schemas.microsoft.com/office/drawing/2014/main" id="{B394EBAA-7259-43C6-B45C-9CEA2439009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66" name="テキスト ボックス 365">
          <a:extLst>
            <a:ext uri="{FF2B5EF4-FFF2-40B4-BE49-F238E27FC236}">
              <a16:creationId xmlns:a16="http://schemas.microsoft.com/office/drawing/2014/main" id="{C7327C6F-9E56-407D-A927-7097AAF54FC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67" name="直線コネクタ 366">
          <a:extLst>
            <a:ext uri="{FF2B5EF4-FFF2-40B4-BE49-F238E27FC236}">
              <a16:creationId xmlns:a16="http://schemas.microsoft.com/office/drawing/2014/main" id="{10074E49-6CD7-4257-8A38-33333BFAFB3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68" name="直線コネクタ 367">
          <a:extLst>
            <a:ext uri="{FF2B5EF4-FFF2-40B4-BE49-F238E27FC236}">
              <a16:creationId xmlns:a16="http://schemas.microsoft.com/office/drawing/2014/main" id="{21E6AB34-6212-4CD5-B1E1-84AFE07DEFC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69" name="テキスト ボックス 368">
          <a:extLst>
            <a:ext uri="{FF2B5EF4-FFF2-40B4-BE49-F238E27FC236}">
              <a16:creationId xmlns:a16="http://schemas.microsoft.com/office/drawing/2014/main" id="{B442250C-2BE0-45F1-A2A7-8135B8B5337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70" name="直線コネクタ 369">
          <a:extLst>
            <a:ext uri="{FF2B5EF4-FFF2-40B4-BE49-F238E27FC236}">
              <a16:creationId xmlns:a16="http://schemas.microsoft.com/office/drawing/2014/main" id="{381FD608-EE14-42C9-991D-53DBE4C689C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71" name="テキスト ボックス 370">
          <a:extLst>
            <a:ext uri="{FF2B5EF4-FFF2-40B4-BE49-F238E27FC236}">
              <a16:creationId xmlns:a16="http://schemas.microsoft.com/office/drawing/2014/main" id="{AFC70390-C959-480D-943A-DD0A02E4088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72" name="直線コネクタ 371">
          <a:extLst>
            <a:ext uri="{FF2B5EF4-FFF2-40B4-BE49-F238E27FC236}">
              <a16:creationId xmlns:a16="http://schemas.microsoft.com/office/drawing/2014/main" id="{039F767B-B0E5-456F-9DE2-0E5B1E905C3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73" name="テキスト ボックス 372">
          <a:extLst>
            <a:ext uri="{FF2B5EF4-FFF2-40B4-BE49-F238E27FC236}">
              <a16:creationId xmlns:a16="http://schemas.microsoft.com/office/drawing/2014/main" id="{7645E399-D761-4813-ACC4-66D5B9B60D9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74" name="直線コネクタ 373">
          <a:extLst>
            <a:ext uri="{FF2B5EF4-FFF2-40B4-BE49-F238E27FC236}">
              <a16:creationId xmlns:a16="http://schemas.microsoft.com/office/drawing/2014/main" id="{1BF36A2C-1E67-4B49-B06A-D386E065715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75" name="テキスト ボックス 374">
          <a:extLst>
            <a:ext uri="{FF2B5EF4-FFF2-40B4-BE49-F238E27FC236}">
              <a16:creationId xmlns:a16="http://schemas.microsoft.com/office/drawing/2014/main" id="{5D2FD05C-2C78-4E98-9442-B9C542FC87C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76" name="直線コネクタ 375">
          <a:extLst>
            <a:ext uri="{FF2B5EF4-FFF2-40B4-BE49-F238E27FC236}">
              <a16:creationId xmlns:a16="http://schemas.microsoft.com/office/drawing/2014/main" id="{3C1176E5-347B-4264-B0BF-636ED11989A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77" name="テキスト ボックス 376">
          <a:extLst>
            <a:ext uri="{FF2B5EF4-FFF2-40B4-BE49-F238E27FC236}">
              <a16:creationId xmlns:a16="http://schemas.microsoft.com/office/drawing/2014/main" id="{95EB8CC8-E093-4D1F-A294-5AFA19001CF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78" name="直線コネクタ 377">
          <a:extLst>
            <a:ext uri="{FF2B5EF4-FFF2-40B4-BE49-F238E27FC236}">
              <a16:creationId xmlns:a16="http://schemas.microsoft.com/office/drawing/2014/main" id="{4782A754-F824-475F-9721-0DD4C3B2E41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79" name="テキスト ボックス 378">
          <a:extLst>
            <a:ext uri="{FF2B5EF4-FFF2-40B4-BE49-F238E27FC236}">
              <a16:creationId xmlns:a16="http://schemas.microsoft.com/office/drawing/2014/main" id="{9C70AEA3-0B80-42D4-93D4-0F534E25DA8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80" name="【庁舎】&#10;一人当たり面積グラフ枠">
          <a:extLst>
            <a:ext uri="{FF2B5EF4-FFF2-40B4-BE49-F238E27FC236}">
              <a16:creationId xmlns:a16="http://schemas.microsoft.com/office/drawing/2014/main" id="{23854BD3-0CDD-48DE-9770-70CEE7F5F6D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381" name="直線コネクタ 380">
          <a:extLst>
            <a:ext uri="{FF2B5EF4-FFF2-40B4-BE49-F238E27FC236}">
              <a16:creationId xmlns:a16="http://schemas.microsoft.com/office/drawing/2014/main" id="{E52EDC53-DE34-4D0E-8C24-327762E3F3EC}"/>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382" name="【庁舎】&#10;一人当たり面積最小値テキスト">
          <a:extLst>
            <a:ext uri="{FF2B5EF4-FFF2-40B4-BE49-F238E27FC236}">
              <a16:creationId xmlns:a16="http://schemas.microsoft.com/office/drawing/2014/main" id="{A19B384E-7FB2-4643-98CE-871959FF8ED2}"/>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383" name="直線コネクタ 382">
          <a:extLst>
            <a:ext uri="{FF2B5EF4-FFF2-40B4-BE49-F238E27FC236}">
              <a16:creationId xmlns:a16="http://schemas.microsoft.com/office/drawing/2014/main" id="{4CC94794-1E7E-45D4-A401-82D89A3F0ED9}"/>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384" name="【庁舎】&#10;一人当たり面積最大値テキスト">
          <a:extLst>
            <a:ext uri="{FF2B5EF4-FFF2-40B4-BE49-F238E27FC236}">
              <a16:creationId xmlns:a16="http://schemas.microsoft.com/office/drawing/2014/main" id="{05140BAD-F346-4F33-B68B-D8D994786472}"/>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385" name="直線コネクタ 384">
          <a:extLst>
            <a:ext uri="{FF2B5EF4-FFF2-40B4-BE49-F238E27FC236}">
              <a16:creationId xmlns:a16="http://schemas.microsoft.com/office/drawing/2014/main" id="{F0D6C451-9F99-4C33-8B5F-5CCFE0499304}"/>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386" name="【庁舎】&#10;一人当たり面積平均値テキスト">
          <a:extLst>
            <a:ext uri="{FF2B5EF4-FFF2-40B4-BE49-F238E27FC236}">
              <a16:creationId xmlns:a16="http://schemas.microsoft.com/office/drawing/2014/main" id="{D97B4CE1-9645-40F9-9C65-3AF8C78728D8}"/>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387" name="フローチャート: 判断 386">
          <a:extLst>
            <a:ext uri="{FF2B5EF4-FFF2-40B4-BE49-F238E27FC236}">
              <a16:creationId xmlns:a16="http://schemas.microsoft.com/office/drawing/2014/main" id="{BAEF45E0-5789-4777-BA62-7E94E6C60DEC}"/>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388" name="フローチャート: 判断 387">
          <a:extLst>
            <a:ext uri="{FF2B5EF4-FFF2-40B4-BE49-F238E27FC236}">
              <a16:creationId xmlns:a16="http://schemas.microsoft.com/office/drawing/2014/main" id="{4FB61999-E7C0-4DB9-8AC1-C6A8A9581AA3}"/>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389" name="フローチャート: 判断 388">
          <a:extLst>
            <a:ext uri="{FF2B5EF4-FFF2-40B4-BE49-F238E27FC236}">
              <a16:creationId xmlns:a16="http://schemas.microsoft.com/office/drawing/2014/main" id="{BC0E7EDD-9FA7-400B-A95E-E3DD9F6F1A7A}"/>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390" name="フローチャート: 判断 389">
          <a:extLst>
            <a:ext uri="{FF2B5EF4-FFF2-40B4-BE49-F238E27FC236}">
              <a16:creationId xmlns:a16="http://schemas.microsoft.com/office/drawing/2014/main" id="{DEFF23E6-4AE9-416B-B20F-74D8AD23DF77}"/>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391" name="フローチャート: 判断 390">
          <a:extLst>
            <a:ext uri="{FF2B5EF4-FFF2-40B4-BE49-F238E27FC236}">
              <a16:creationId xmlns:a16="http://schemas.microsoft.com/office/drawing/2014/main" id="{9722B0BD-ADF6-4DFD-812B-35460771458C}"/>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4AD36369-04D4-4FE7-8DAB-4BD2F598B52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60C787F8-B778-409D-BBC8-DDA5646320D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9EA152DA-3C39-4B15-B9B3-908FCAA0FD1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48F62E7A-B70D-48CD-95B4-8B94BA5889E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BD717CE6-43D6-4B06-A1FA-4F0F7CC7BFF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111506</xdr:rowOff>
    </xdr:from>
    <xdr:to>
      <xdr:col>102</xdr:col>
      <xdr:colOff>165100</xdr:colOff>
      <xdr:row>108</xdr:row>
      <xdr:rowOff>41656</xdr:rowOff>
    </xdr:to>
    <xdr:sp macro="" textlink="">
      <xdr:nvSpPr>
        <xdr:cNvPr id="397" name="楕円 396">
          <a:extLst>
            <a:ext uri="{FF2B5EF4-FFF2-40B4-BE49-F238E27FC236}">
              <a16:creationId xmlns:a16="http://schemas.microsoft.com/office/drawing/2014/main" id="{53CAFA73-85AF-4B7B-B2CD-DE1AF62A5777}"/>
            </a:ext>
          </a:extLst>
        </xdr:cNvPr>
        <xdr:cNvSpPr/>
      </xdr:nvSpPr>
      <xdr:spPr>
        <a:xfrm>
          <a:off x="19494500" y="184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113412</xdr:rowOff>
    </xdr:from>
    <xdr:to>
      <xdr:col>98</xdr:col>
      <xdr:colOff>38100</xdr:colOff>
      <xdr:row>108</xdr:row>
      <xdr:rowOff>43562</xdr:rowOff>
    </xdr:to>
    <xdr:sp macro="" textlink="">
      <xdr:nvSpPr>
        <xdr:cNvPr id="398" name="楕円 397">
          <a:extLst>
            <a:ext uri="{FF2B5EF4-FFF2-40B4-BE49-F238E27FC236}">
              <a16:creationId xmlns:a16="http://schemas.microsoft.com/office/drawing/2014/main" id="{ADEBE086-68A8-4DA5-BD31-C60DF85D32BD}"/>
            </a:ext>
          </a:extLst>
        </xdr:cNvPr>
        <xdr:cNvSpPr/>
      </xdr:nvSpPr>
      <xdr:spPr>
        <a:xfrm>
          <a:off x="18605500" y="1845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162306</xdr:rowOff>
    </xdr:from>
    <xdr:to>
      <xdr:col>102</xdr:col>
      <xdr:colOff>114300</xdr:colOff>
      <xdr:row>107</xdr:row>
      <xdr:rowOff>164212</xdr:rowOff>
    </xdr:to>
    <xdr:cxnSp macro="">
      <xdr:nvCxnSpPr>
        <xdr:cNvPr id="399" name="直線コネクタ 398">
          <a:extLst>
            <a:ext uri="{FF2B5EF4-FFF2-40B4-BE49-F238E27FC236}">
              <a16:creationId xmlns:a16="http://schemas.microsoft.com/office/drawing/2014/main" id="{9F9322BC-28EA-4E89-833B-4D064BD3F8DE}"/>
            </a:ext>
          </a:extLst>
        </xdr:cNvPr>
        <xdr:cNvCxnSpPr/>
      </xdr:nvCxnSpPr>
      <xdr:spPr>
        <a:xfrm flipV="1">
          <a:off x="18656300" y="18507456"/>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400" name="n_1aveValue【庁舎】&#10;一人当たり面積">
          <a:extLst>
            <a:ext uri="{FF2B5EF4-FFF2-40B4-BE49-F238E27FC236}">
              <a16:creationId xmlns:a16="http://schemas.microsoft.com/office/drawing/2014/main" id="{5851B1BA-36EA-43A3-AEB2-5ED76F9EFA7D}"/>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401" name="n_2aveValue【庁舎】&#10;一人当たり面積">
          <a:extLst>
            <a:ext uri="{FF2B5EF4-FFF2-40B4-BE49-F238E27FC236}">
              <a16:creationId xmlns:a16="http://schemas.microsoft.com/office/drawing/2014/main" id="{8616A4E7-287A-43C3-B2B3-55EA3FCACED7}"/>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402" name="n_3aveValue【庁舎】&#10;一人当たり面積">
          <a:extLst>
            <a:ext uri="{FF2B5EF4-FFF2-40B4-BE49-F238E27FC236}">
              <a16:creationId xmlns:a16="http://schemas.microsoft.com/office/drawing/2014/main" id="{106447E3-5BD5-4FB9-B4F6-FE6B4B5CDF6B}"/>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403" name="n_4aveValue【庁舎】&#10;一人当たり面積">
          <a:extLst>
            <a:ext uri="{FF2B5EF4-FFF2-40B4-BE49-F238E27FC236}">
              <a16:creationId xmlns:a16="http://schemas.microsoft.com/office/drawing/2014/main" id="{8721F279-67DE-4726-9B7A-5DF7D03DD205}"/>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32783</xdr:rowOff>
    </xdr:from>
    <xdr:ext cx="469744" cy="259045"/>
    <xdr:sp macro="" textlink="">
      <xdr:nvSpPr>
        <xdr:cNvPr id="404" name="n_3mainValue【庁舎】&#10;一人当たり面積">
          <a:extLst>
            <a:ext uri="{FF2B5EF4-FFF2-40B4-BE49-F238E27FC236}">
              <a16:creationId xmlns:a16="http://schemas.microsoft.com/office/drawing/2014/main" id="{5FC3847D-5202-4739-9775-978AC023CCF4}"/>
            </a:ext>
          </a:extLst>
        </xdr:cNvPr>
        <xdr:cNvSpPr txBox="1"/>
      </xdr:nvSpPr>
      <xdr:spPr>
        <a:xfrm>
          <a:off x="19310427" y="185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34689</xdr:rowOff>
    </xdr:from>
    <xdr:ext cx="469744" cy="259045"/>
    <xdr:sp macro="" textlink="">
      <xdr:nvSpPr>
        <xdr:cNvPr id="405" name="n_4mainValue【庁舎】&#10;一人当たり面積">
          <a:extLst>
            <a:ext uri="{FF2B5EF4-FFF2-40B4-BE49-F238E27FC236}">
              <a16:creationId xmlns:a16="http://schemas.microsoft.com/office/drawing/2014/main" id="{19D65A3C-8297-40FB-96FD-824ED01D3278}"/>
            </a:ext>
          </a:extLst>
        </xdr:cNvPr>
        <xdr:cNvSpPr txBox="1"/>
      </xdr:nvSpPr>
      <xdr:spPr>
        <a:xfrm>
          <a:off x="18421427" y="1855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06" name="正方形/長方形 405">
          <a:extLst>
            <a:ext uri="{FF2B5EF4-FFF2-40B4-BE49-F238E27FC236}">
              <a16:creationId xmlns:a16="http://schemas.microsoft.com/office/drawing/2014/main" id="{F725FEFC-4091-4572-9E1E-B2DB0D01213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07" name="正方形/長方形 406">
          <a:extLst>
            <a:ext uri="{FF2B5EF4-FFF2-40B4-BE49-F238E27FC236}">
              <a16:creationId xmlns:a16="http://schemas.microsoft.com/office/drawing/2014/main" id="{549D082B-822E-4C9C-8CD9-5899D8208A9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8" name="テキスト ボックス 407">
          <a:extLst>
            <a:ext uri="{FF2B5EF4-FFF2-40B4-BE49-F238E27FC236}">
              <a16:creationId xmlns:a16="http://schemas.microsoft.com/office/drawing/2014/main" id="{D57CE81F-7327-49DB-95F4-95C193327BE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類似団体と比較して特に有形固定資産減価償却率が高くなっている施設は、庁舎、体育館、プールである。</a:t>
          </a:r>
        </a:p>
        <a:p>
          <a:r>
            <a:rPr kumimoji="1" lang="ja-JP" altLang="en-US" sz="1300">
              <a:latin typeface="ＭＳ ゴシック" panose="020B0609070205080204" pitchFamily="49" charset="-128"/>
              <a:ea typeface="ＭＳ ゴシック" panose="020B0609070205080204" pitchFamily="49" charset="-128"/>
            </a:rPr>
            <a:t>　庁舎は昭和</a:t>
          </a:r>
          <a:r>
            <a:rPr kumimoji="1" lang="en-US" altLang="ja-JP" sz="1300">
              <a:latin typeface="ＭＳ ゴシック" panose="020B0609070205080204" pitchFamily="49" charset="-128"/>
              <a:ea typeface="ＭＳ ゴシック" panose="020B0609070205080204" pitchFamily="49" charset="-128"/>
            </a:rPr>
            <a:t>43</a:t>
          </a:r>
          <a:r>
            <a:rPr kumimoji="1" lang="ja-JP" altLang="en-US" sz="1300">
              <a:latin typeface="ＭＳ ゴシック" panose="020B0609070205080204" pitchFamily="49" charset="-128"/>
              <a:ea typeface="ＭＳ ゴシック" panose="020B0609070205080204" pitchFamily="49" charset="-128"/>
            </a:rPr>
            <a:t>年、体育館は昭和</a:t>
          </a:r>
          <a:r>
            <a:rPr kumimoji="1" lang="en-US" altLang="ja-JP" sz="1300">
              <a:latin typeface="ＭＳ ゴシック" panose="020B0609070205080204" pitchFamily="49" charset="-128"/>
              <a:ea typeface="ＭＳ ゴシック" panose="020B0609070205080204" pitchFamily="49" charset="-128"/>
            </a:rPr>
            <a:t>51</a:t>
          </a:r>
          <a:r>
            <a:rPr kumimoji="1" lang="ja-JP" altLang="en-US" sz="1300">
              <a:latin typeface="ＭＳ ゴシック" panose="020B0609070205080204" pitchFamily="49" charset="-128"/>
              <a:ea typeface="ＭＳ ゴシック" panose="020B0609070205080204" pitchFamily="49" charset="-128"/>
            </a:rPr>
            <a:t>年、プールは昭和</a:t>
          </a:r>
          <a:r>
            <a:rPr kumimoji="1" lang="en-US" altLang="ja-JP" sz="1300">
              <a:latin typeface="ＭＳ ゴシック" panose="020B0609070205080204" pitchFamily="49" charset="-128"/>
              <a:ea typeface="ＭＳ ゴシック" panose="020B0609070205080204" pitchFamily="49" charset="-128"/>
            </a:rPr>
            <a:t>59</a:t>
          </a:r>
          <a:r>
            <a:rPr kumimoji="1" lang="ja-JP" altLang="en-US" sz="1300">
              <a:latin typeface="ＭＳ ゴシック" panose="020B0609070205080204" pitchFamily="49" charset="-128"/>
              <a:ea typeface="ＭＳ ゴシック" panose="020B0609070205080204" pitchFamily="49" charset="-128"/>
            </a:rPr>
            <a:t>年に建設された施設であり、施設の老朽化により有形固定資産減価償却率が高くなっている。</a:t>
          </a:r>
        </a:p>
        <a:p>
          <a:r>
            <a:rPr kumimoji="1" lang="ja-JP" altLang="en-US" sz="1300">
              <a:latin typeface="ＭＳ ゴシック" panose="020B0609070205080204" pitchFamily="49" charset="-128"/>
              <a:ea typeface="ＭＳ ゴシック" panose="020B0609070205080204" pitchFamily="49" charset="-128"/>
            </a:rPr>
            <a:t>福祉施設では平成</a:t>
          </a:r>
          <a:r>
            <a:rPr kumimoji="1" lang="en-US" altLang="ja-JP" sz="1300">
              <a:latin typeface="ＭＳ ゴシック" panose="020B0609070205080204" pitchFamily="49" charset="-128"/>
              <a:ea typeface="ＭＳ ゴシック" panose="020B0609070205080204" pitchFamily="49" charset="-128"/>
            </a:rPr>
            <a:t>25</a:t>
          </a:r>
          <a:r>
            <a:rPr kumimoji="1" lang="ja-JP" altLang="en-US" sz="1300">
              <a:latin typeface="ＭＳ ゴシック" panose="020B0609070205080204" pitchFamily="49" charset="-128"/>
              <a:ea typeface="ＭＳ ゴシック" panose="020B0609070205080204" pitchFamily="49" charset="-128"/>
            </a:rPr>
            <a:t>年に複合施設を新築し老朽化した会館、母子センターを除却した。</a:t>
          </a:r>
        </a:p>
        <a:p>
          <a:r>
            <a:rPr kumimoji="1" lang="ja-JP" altLang="en-US" sz="1300">
              <a:latin typeface="ＭＳ ゴシック" panose="020B0609070205080204" pitchFamily="49" charset="-128"/>
              <a:ea typeface="ＭＳ ゴシック" panose="020B0609070205080204" pitchFamily="49" charset="-128"/>
            </a:rPr>
            <a:t>今後さらなる統廃合・施設複合化を進めるために平成</a:t>
          </a:r>
          <a:r>
            <a:rPr kumimoji="1" lang="en-US" altLang="ja-JP" sz="1300">
              <a:latin typeface="ＭＳ ゴシック" panose="020B0609070205080204" pitchFamily="49" charset="-128"/>
              <a:ea typeface="ＭＳ ゴシック" panose="020B0609070205080204" pitchFamily="49" charset="-128"/>
            </a:rPr>
            <a:t>28</a:t>
          </a:r>
          <a:r>
            <a:rPr kumimoji="1" lang="ja-JP" altLang="en-US" sz="1300">
              <a:latin typeface="ＭＳ ゴシック" panose="020B0609070205080204" pitchFamily="49" charset="-128"/>
              <a:ea typeface="ＭＳ ゴシック" panose="020B0609070205080204" pitchFamily="49" charset="-128"/>
            </a:rPr>
            <a:t>年度に策定した公共施設等総合管理計画に基づき老朽化対策に取り組んでいくこととしている。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3,891
3,853
520.69
6,212,263
5,521,744
649,042
3,229,480
5,856,436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及び類似団体平均と比べると０．０１ポイント上回っているが、地方の長引く景気低迷による個人・法人関係の減収の状況は続いている。今後についても、退職者不補充等による職員数の削減による人件費の削減や緊急に必要な事業を峻別し、投資的経費を抑制することにより、歳出の削減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100754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365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100754</xdr:rowOff>
    </xdr:from>
    <xdr:to>
      <xdr:col>19</xdr:col>
      <xdr:colOff>133350</xdr:colOff>
      <xdr:row>44</xdr:row>
      <xdr:rowOff>108796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41910</xdr:rowOff>
    </xdr:from>
    <xdr:to>
      <xdr:col>23</xdr:col>
      <xdr:colOff>184150</xdr:colOff>
      <xdr:row>44</xdr:row>
      <xdr:rowOff>143510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153687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49954</xdr:rowOff>
    </xdr:from>
    <xdr:to>
      <xdr:col>19</xdr:col>
      <xdr:colOff>184150</xdr:colOff>
      <xdr:row>44</xdr:row>
      <xdr:rowOff>151554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発行を伴う普通建設事業を段階的に縮減してきており、経常収支比率は、類似団体平均を１５．４ポイント下回っている。今後についても、人件費の削減など行財政改革への取組みを通じて、義務的経費の削減に努め、現在の水準を維持す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109855</xdr:rowOff>
    </xdr:from>
    <xdr:to>
      <xdr:col>23</xdr:col>
      <xdr:colOff>133350</xdr:colOff>
      <xdr:row>61</xdr:row>
      <xdr:rowOff>22860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39685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63</xdr:row>
      <xdr:rowOff>106256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481310"/>
          <a:ext cx="889000" cy="4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63</xdr:row>
      <xdr:rowOff>106256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754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36406</xdr:rowOff>
    </xdr:from>
    <xdr:to>
      <xdr:col>11</xdr:col>
      <xdr:colOff>31750</xdr:colOff>
      <xdr:row>63</xdr:row>
      <xdr:rowOff>74083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6630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59055</xdr:rowOff>
    </xdr:from>
    <xdr:to>
      <xdr:col>23</xdr:col>
      <xdr:colOff>184150</xdr:colOff>
      <xdr:row>60</xdr:row>
      <xdr:rowOff>160655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75582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167233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97383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類似団体平均の決算額となっているが、今後についても、退職者不補充等による職員数の削減や行財政改革への取組みを通じて人件費の抑制を図っていきたい。また、物件費についても、公共施設の民間委託や指定管理者制度の活用による管理等の合理化を図り、経費を抑制していきたい。</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142520</xdr:rowOff>
    </xdr:from>
    <xdr:to>
      <xdr:col>23</xdr:col>
      <xdr:colOff>133350</xdr:colOff>
      <xdr:row>82</xdr:row>
      <xdr:rowOff>162902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01420"/>
          <a:ext cx="838200" cy="2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142520</xdr:rowOff>
    </xdr:from>
    <xdr:to>
      <xdr:col>19</xdr:col>
      <xdr:colOff>133350</xdr:colOff>
      <xdr:row>82</xdr:row>
      <xdr:rowOff>157161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201420"/>
          <a:ext cx="88900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119366</xdr:rowOff>
    </xdr:from>
    <xdr:to>
      <xdr:col>15</xdr:col>
      <xdr:colOff>82550</xdr:colOff>
      <xdr:row>82</xdr:row>
      <xdr:rowOff>157161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78266"/>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119366</xdr:rowOff>
    </xdr:from>
    <xdr:to>
      <xdr:col>11</xdr:col>
      <xdr:colOff>31750</xdr:colOff>
      <xdr:row>82</xdr:row>
      <xdr:rowOff>136100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78266"/>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112102</xdr:rowOff>
    </xdr:from>
    <xdr:to>
      <xdr:col>23</xdr:col>
      <xdr:colOff>184150</xdr:colOff>
      <xdr:row>83</xdr:row>
      <xdr:rowOff>42252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7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128629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1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91720</xdr:rowOff>
    </xdr:from>
    <xdr:to>
      <xdr:col>19</xdr:col>
      <xdr:colOff>184150</xdr:colOff>
      <xdr:row>83</xdr:row>
      <xdr:rowOff>21870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5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32047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106361</xdr:rowOff>
    </xdr:from>
    <xdr:to>
      <xdr:col>15</xdr:col>
      <xdr:colOff>133350</xdr:colOff>
      <xdr:row>83</xdr:row>
      <xdr:rowOff>36511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6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46688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3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68566</xdr:rowOff>
    </xdr:from>
    <xdr:to>
      <xdr:col>11</xdr:col>
      <xdr:colOff>82550</xdr:colOff>
      <xdr:row>82</xdr:row>
      <xdr:rowOff>170166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2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8893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9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85300</xdr:rowOff>
    </xdr:from>
    <xdr:to>
      <xdr:col>7</xdr:col>
      <xdr:colOff>31750</xdr:colOff>
      <xdr:row>83</xdr:row>
      <xdr:rowOff>15450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類似団体平均を１．１ポイント下回っている。今後においても、引き続き適正な給与制度の運用に努める。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107104</xdr:rowOff>
    </xdr:from>
    <xdr:to>
      <xdr:col>81</xdr:col>
      <xdr:colOff>44450</xdr:colOff>
      <xdr:row>88</xdr:row>
      <xdr:rowOff>56304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2325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107104</xdr:rowOff>
    </xdr:from>
    <xdr:to>
      <xdr:col>77</xdr:col>
      <xdr:colOff>44450</xdr:colOff>
      <xdr:row>88</xdr:row>
      <xdr:rowOff>104563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2325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xdr:rowOff>
    </xdr:from>
    <xdr:to>
      <xdr:col>72</xdr:col>
      <xdr:colOff>203200</xdr:colOff>
      <xdr:row>88</xdr:row>
      <xdr:rowOff>104563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9564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xdr:rowOff>
    </xdr:from>
    <xdr:to>
      <xdr:col>68</xdr:col>
      <xdr:colOff>152400</xdr:colOff>
      <xdr:row>88</xdr:row>
      <xdr:rowOff>48261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9564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5504</xdr:rowOff>
    </xdr:from>
    <xdr:to>
      <xdr:col>81</xdr:col>
      <xdr:colOff>95250</xdr:colOff>
      <xdr:row>88</xdr:row>
      <xdr:rowOff>107104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149031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56304</xdr:rowOff>
    </xdr:from>
    <xdr:to>
      <xdr:col>77</xdr:col>
      <xdr:colOff>95250</xdr:colOff>
      <xdr:row>87</xdr:row>
      <xdr:rowOff>157904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168081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4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53763</xdr:rowOff>
    </xdr:from>
    <xdr:to>
      <xdr:col>73</xdr:col>
      <xdr:colOff>44450</xdr:colOff>
      <xdr:row>88</xdr:row>
      <xdr:rowOff>155363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140140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128693</xdr:rowOff>
    </xdr:from>
    <xdr:to>
      <xdr:col>68</xdr:col>
      <xdr:colOff>203200</xdr:colOff>
      <xdr:row>88</xdr:row>
      <xdr:rowOff>58843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43620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概ね類似団体平均の職員数となっているが、今後についても、退職者不補充等による職員数の削減による人件費の削減や行財政改革への取組みを通じて、より適切な定員管理に努める。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45738</xdr:rowOff>
    </xdr:from>
    <xdr:to>
      <xdr:col>81</xdr:col>
      <xdr:colOff>44450</xdr:colOff>
      <xdr:row>60</xdr:row>
      <xdr:rowOff>71592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332738"/>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27124</xdr:rowOff>
    </xdr:from>
    <xdr:to>
      <xdr:col>77</xdr:col>
      <xdr:colOff>44450</xdr:colOff>
      <xdr:row>60</xdr:row>
      <xdr:rowOff>71592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14124"/>
          <a:ext cx="8890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27124</xdr:rowOff>
    </xdr:from>
    <xdr:to>
      <xdr:col>72</xdr:col>
      <xdr:colOff>203200</xdr:colOff>
      <xdr:row>60</xdr:row>
      <xdr:rowOff>49185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14124"/>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40567</xdr:rowOff>
    </xdr:from>
    <xdr:to>
      <xdr:col>68</xdr:col>
      <xdr:colOff>152400</xdr:colOff>
      <xdr:row>60</xdr:row>
      <xdr:rowOff>49185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2756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166388</xdr:rowOff>
    </xdr:from>
    <xdr:to>
      <xdr:col>81</xdr:col>
      <xdr:colOff>95250</xdr:colOff>
      <xdr:row>60</xdr:row>
      <xdr:rowOff>96538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11465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2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20792</xdr:rowOff>
    </xdr:from>
    <xdr:to>
      <xdr:col>77</xdr:col>
      <xdr:colOff>95250</xdr:colOff>
      <xdr:row>60</xdr:row>
      <xdr:rowOff>122392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107169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39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147774</xdr:rowOff>
    </xdr:from>
    <xdr:to>
      <xdr:col>73</xdr:col>
      <xdr:colOff>44450</xdr:colOff>
      <xdr:row>60</xdr:row>
      <xdr:rowOff>77924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88101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3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169835</xdr:rowOff>
    </xdr:from>
    <xdr:to>
      <xdr:col>68</xdr:col>
      <xdr:colOff>203200</xdr:colOff>
      <xdr:row>60</xdr:row>
      <xdr:rowOff>99985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110162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5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161217</xdr:rowOff>
    </xdr:from>
    <xdr:to>
      <xdr:col>64</xdr:col>
      <xdr:colOff>152400</xdr:colOff>
      <xdr:row>60</xdr:row>
      <xdr:rowOff>91367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76144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6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ると７．７ポイント上回っている。この要因は、地域経済・雇用対策費の減や公債費に係る算入額（元利償還金）の減などに伴い令和元年度普通交付税が減少したことにより、実質公債費比率は増加した。</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75946</xdr:rowOff>
    </xdr:from>
    <xdr:to>
      <xdr:col>81</xdr:col>
      <xdr:colOff>44450</xdr:colOff>
      <xdr:row>43</xdr:row>
      <xdr:rowOff>95250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44829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75946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39521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160528</xdr:rowOff>
    </xdr:from>
    <xdr:to>
      <xdr:col>72</xdr:col>
      <xdr:colOff>203200</xdr:colOff>
      <xdr:row>43</xdr:row>
      <xdr:rowOff>22860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614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141224</xdr:rowOff>
    </xdr:from>
    <xdr:to>
      <xdr:col>68</xdr:col>
      <xdr:colOff>152400</xdr:colOff>
      <xdr:row>42</xdr:row>
      <xdr:rowOff>160528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3421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111777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25146</xdr:rowOff>
    </xdr:from>
    <xdr:to>
      <xdr:col>77</xdr:col>
      <xdr:colOff>95250</xdr:colOff>
      <xdr:row>43</xdr:row>
      <xdr:rowOff>126746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111523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8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では、財政の健全化を図るため、平成１７年度より地方債の発行を伴う普通建設事業の段階的縮減を図ってきたことに伴い、地方債の償還額等に充てることのできる基金が増加したことにより、将来負担比率は減少し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136596</xdr:rowOff>
    </xdr:from>
    <xdr:to>
      <xdr:col>72</xdr:col>
      <xdr:colOff>203200</xdr:colOff>
      <xdr:row>16</xdr:row>
      <xdr:rowOff>146262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2536896"/>
          <a:ext cx="889000" cy="35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89958</xdr:rowOff>
    </xdr:from>
    <xdr:to>
      <xdr:col>68</xdr:col>
      <xdr:colOff>152400</xdr:colOff>
      <xdr:row>16</xdr:row>
      <xdr:rowOff>146262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283315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85796</xdr:rowOff>
    </xdr:from>
    <xdr:to>
      <xdr:col>73</xdr:col>
      <xdr:colOff>44450</xdr:colOff>
      <xdr:row>15</xdr:row>
      <xdr:rowOff>15946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4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723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5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95462</xdr:rowOff>
    </xdr:from>
    <xdr:to>
      <xdr:col>68</xdr:col>
      <xdr:colOff>203200</xdr:colOff>
      <xdr:row>17</xdr:row>
      <xdr:rowOff>25612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10389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92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39158</xdr:rowOff>
    </xdr:from>
    <xdr:to>
      <xdr:col>64</xdr:col>
      <xdr:colOff>152400</xdr:colOff>
      <xdr:row>16</xdr:row>
      <xdr:rowOff>140758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7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125535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86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3,891
3,853
520.69
6,212,263
5,521,744
649,042
3,229,480
5,856,436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６．０ポイント下回る結果となっている。今後においても、退職者不補充等による職員数の削減による人件費の削減、行財政改革への取組みを通じて、人件費の抑制を図っ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16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7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42418</xdr:rowOff>
    </xdr:from>
    <xdr:to>
      <xdr:col>15</xdr:col>
      <xdr:colOff>98425</xdr:colOff>
      <xdr:row>35</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431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28702</xdr:rowOff>
    </xdr:from>
    <xdr:to>
      <xdr:col>11</xdr:col>
      <xdr:colOff>9525</xdr:colOff>
      <xdr:row>35</xdr:row>
      <xdr:rowOff>42418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294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85869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163068</xdr:rowOff>
    </xdr:from>
    <xdr:to>
      <xdr:col>11</xdr:col>
      <xdr:colOff>60325</xdr:colOff>
      <xdr:row>35</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103395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149352</xdr:rowOff>
    </xdr:from>
    <xdr:to>
      <xdr:col>6</xdr:col>
      <xdr:colOff>171450</xdr:colOff>
      <xdr:row>35</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89679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物件費に係る経常収支比率は、類似団体平均を４．６ポイント下回る結果となっている。今後も物件費の効率的な執行や制度の運用・あり方などを見直し、経費縮減に努める。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54610</xdr:rowOff>
    </xdr:from>
    <xdr:to>
      <xdr:col>82</xdr:col>
      <xdr:colOff>107950</xdr:colOff>
      <xdr:row>15</xdr:row>
      <xdr:rowOff>123190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26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142240</xdr:rowOff>
    </xdr:from>
    <xdr:to>
      <xdr:col>78</xdr:col>
      <xdr:colOff>69850</xdr:colOff>
      <xdr:row>15</xdr:row>
      <xdr:rowOff>54610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42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142240</xdr:rowOff>
    </xdr:from>
    <xdr:to>
      <xdr:col>73</xdr:col>
      <xdr:colOff>180975</xdr:colOff>
      <xdr:row>14</xdr:row>
      <xdr:rowOff>142240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4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73660</xdr:rowOff>
    </xdr:from>
    <xdr:to>
      <xdr:col>69</xdr:col>
      <xdr:colOff>92075</xdr:colOff>
      <xdr:row>14</xdr:row>
      <xdr:rowOff>142240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7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91440</xdr:rowOff>
    </xdr:from>
    <xdr:to>
      <xdr:col>74</xdr:col>
      <xdr:colOff>31750</xdr:colOff>
      <xdr:row>15</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31767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91440</xdr:rowOff>
    </xdr:from>
    <xdr:to>
      <xdr:col>69</xdr:col>
      <xdr:colOff>142875</xdr:colOff>
      <xdr:row>15</xdr:row>
      <xdr:rowOff>21590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31767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22860</xdr:rowOff>
    </xdr:from>
    <xdr:to>
      <xdr:col>65</xdr:col>
      <xdr:colOff>53975</xdr:colOff>
      <xdr:row>14</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134637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１．２ポイント下回る結果となっている。今後は、医療や介護に係る負担金のさらなる増加等が見込まれるため、増加傾向にある扶助費の現状を分析し、抑制の可能性を探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38100</xdr:rowOff>
    </xdr:from>
    <xdr:to>
      <xdr:col>19</xdr:col>
      <xdr:colOff>187325</xdr:colOff>
      <xdr:row>54</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29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38100</xdr:rowOff>
    </xdr:from>
    <xdr:to>
      <xdr:col>15</xdr:col>
      <xdr:colOff>98425</xdr:colOff>
      <xdr:row>54</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9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38100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7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158750</xdr:rowOff>
    </xdr:from>
    <xdr:to>
      <xdr:col>15</xdr:col>
      <xdr:colOff>149225</xdr:colOff>
      <xdr:row>54</xdr:row>
      <xdr:rowOff>88900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99077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158750</xdr:rowOff>
    </xdr:from>
    <xdr:to>
      <xdr:col>11</xdr:col>
      <xdr:colOff>60325</xdr:colOff>
      <xdr:row>54</xdr:row>
      <xdr:rowOff>88900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99077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その他に係る経常収支比率は、類似団体平均を５．９ポイント下回っているが、老朽化した施設の維持補修費や特別会計への繰出金が増加傾向にあるため、今後においても経費の節減に努める。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24130</xdr:rowOff>
    </xdr:from>
    <xdr:to>
      <xdr:col>82</xdr:col>
      <xdr:colOff>107950</xdr:colOff>
      <xdr:row>54</xdr:row>
      <xdr:rowOff>24130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282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24130</xdr:rowOff>
    </xdr:from>
    <xdr:to>
      <xdr:col>78</xdr:col>
      <xdr:colOff>69850</xdr:colOff>
      <xdr:row>54</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28243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73660</xdr:rowOff>
    </xdr:from>
    <xdr:to>
      <xdr:col>73</xdr:col>
      <xdr:colOff>180975</xdr:colOff>
      <xdr:row>54</xdr:row>
      <xdr:rowOff>130810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3319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62230</xdr:rowOff>
    </xdr:from>
    <xdr:to>
      <xdr:col>69</xdr:col>
      <xdr:colOff>92075</xdr:colOff>
      <xdr:row>54</xdr:row>
      <xdr:rowOff>73660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3205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144780</xdr:rowOff>
    </xdr:from>
    <xdr:to>
      <xdr:col>82</xdr:col>
      <xdr:colOff>158750</xdr:colOff>
      <xdr:row>54</xdr:row>
      <xdr:rowOff>74930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2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161307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0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144780</xdr:rowOff>
    </xdr:from>
    <xdr:to>
      <xdr:col>78</xdr:col>
      <xdr:colOff>120650</xdr:colOff>
      <xdr:row>54</xdr:row>
      <xdr:rowOff>74930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2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85107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0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80010</xdr:rowOff>
    </xdr:from>
    <xdr:to>
      <xdr:col>74</xdr:col>
      <xdr:colOff>31750</xdr:colOff>
      <xdr:row>55</xdr:row>
      <xdr:rowOff>10160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20337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0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22860</xdr:rowOff>
    </xdr:from>
    <xdr:to>
      <xdr:col>69</xdr:col>
      <xdr:colOff>142875</xdr:colOff>
      <xdr:row>54</xdr:row>
      <xdr:rowOff>124460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134637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xdr:rowOff>
    </xdr:from>
    <xdr:to>
      <xdr:col>65</xdr:col>
      <xdr:colOff>53975</xdr:colOff>
      <xdr:row>54</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2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123207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3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補助費等に係る経常収支比率は、類似団体平均を３．４ポイント下回っている。今後も引き続き、公営企業会計の経営改善や補助金等の見直しをさらに進め、補助費等の抑制に努める。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113284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5746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39</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85484"/>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19558</xdr:rowOff>
    </xdr:from>
    <xdr:to>
      <xdr:col>73</xdr:col>
      <xdr:colOff>180975</xdr:colOff>
      <xdr:row>39</xdr:row>
      <xdr:rowOff>143002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7061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39</xdr:row>
      <xdr:rowOff>143002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7564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140208</xdr:rowOff>
    </xdr:from>
    <xdr:to>
      <xdr:col>74</xdr:col>
      <xdr:colOff>31750</xdr:colOff>
      <xdr:row>39</xdr:row>
      <xdr:rowOff>70358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55135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92202</xdr:rowOff>
    </xdr:from>
    <xdr:to>
      <xdr:col>69</xdr:col>
      <xdr:colOff>142875</xdr:colOff>
      <xdr:row>40</xdr:row>
      <xdr:rowOff>22352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7129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公債費に係る経常収支比率は、類似団体平均を５．７ポイント上回る結果となっている。今後においても、地方債の発行を伴う普通建設事業の段階的縮減を図り、さらに財政の健全化に努める。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54611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4162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54611</xdr:rowOff>
    </xdr:from>
    <xdr:to>
      <xdr:col>19</xdr:col>
      <xdr:colOff>187325</xdr:colOff>
      <xdr:row>78</xdr:row>
      <xdr:rowOff>85089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4277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31750</xdr:rowOff>
    </xdr:from>
    <xdr:to>
      <xdr:col>15</xdr:col>
      <xdr:colOff>98425</xdr:colOff>
      <xdr:row>78</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4048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78</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324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3811</xdr:rowOff>
    </xdr:from>
    <xdr:to>
      <xdr:col>20</xdr:col>
      <xdr:colOff>38100</xdr:colOff>
      <xdr:row>78</xdr:row>
      <xdr:rowOff>105411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90188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34289</xdr:rowOff>
    </xdr:from>
    <xdr:to>
      <xdr:col>15</xdr:col>
      <xdr:colOff>149225</xdr:colOff>
      <xdr:row>78</xdr:row>
      <xdr:rowOff>135889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120666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152400</xdr:rowOff>
    </xdr:from>
    <xdr:to>
      <xdr:col>11</xdr:col>
      <xdr:colOff>60325</xdr:colOff>
      <xdr:row>78</xdr:row>
      <xdr:rowOff>82550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67327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166388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２１．１ポイント下回る結果となっている。今後においても、退職者不補充等による人件費の削減、行財政改革への取組みを通じて物件費などの効率的な執行や制度の運用・あり方などを精査し、経費縮減に努める。また、増加が見込まれる扶助費や補助費等については、現状を分析しながら、見直しをさらに進め経費抑制の可能性を探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78422</xdr:rowOff>
    </xdr:from>
    <xdr:to>
      <xdr:col>82</xdr:col>
      <xdr:colOff>107950</xdr:colOff>
      <xdr:row>73</xdr:row>
      <xdr:rowOff>129857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2594272"/>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129857</xdr:rowOff>
    </xdr:from>
    <xdr:to>
      <xdr:col>78</xdr:col>
      <xdr:colOff>69850</xdr:colOff>
      <xdr:row>75</xdr:row>
      <xdr:rowOff>66993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645707"/>
          <a:ext cx="889000" cy="28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66993</xdr:rowOff>
    </xdr:from>
    <xdr:to>
      <xdr:col>73</xdr:col>
      <xdr:colOff>180975</xdr:colOff>
      <xdr:row>75</xdr:row>
      <xdr:rowOff>84138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92574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161290</xdr:rowOff>
    </xdr:from>
    <xdr:to>
      <xdr:col>69</xdr:col>
      <xdr:colOff>92075</xdr:colOff>
      <xdr:row>75</xdr:row>
      <xdr:rowOff>84138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848590"/>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27622</xdr:rowOff>
    </xdr:from>
    <xdr:to>
      <xdr:col>82</xdr:col>
      <xdr:colOff>158750</xdr:colOff>
      <xdr:row>73</xdr:row>
      <xdr:rowOff>129222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5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107649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45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79057</xdr:rowOff>
    </xdr:from>
    <xdr:to>
      <xdr:col>78</xdr:col>
      <xdr:colOff>120650</xdr:colOff>
      <xdr:row>74</xdr:row>
      <xdr:rowOff>9207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5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19384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363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16193</xdr:rowOff>
    </xdr:from>
    <xdr:to>
      <xdr:col>74</xdr:col>
      <xdr:colOff>31750</xdr:colOff>
      <xdr:row>75</xdr:row>
      <xdr:rowOff>117793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8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127970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4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33338</xdr:rowOff>
    </xdr:from>
    <xdr:to>
      <xdr:col>69</xdr:col>
      <xdr:colOff>142875</xdr:colOff>
      <xdr:row>75</xdr:row>
      <xdr:rowOff>134938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8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145115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66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110490</xdr:rowOff>
    </xdr:from>
    <xdr:to>
      <xdr:col>65</xdr:col>
      <xdr:colOff>53975</xdr:colOff>
      <xdr:row>75</xdr:row>
      <xdr:rowOff>40640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50817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51535</xdr:rowOff>
    </xdr:from>
    <xdr:to>
      <xdr:col>29</xdr:col>
      <xdr:colOff>127000</xdr:colOff>
      <xdr:row>17</xdr:row>
      <xdr:rowOff>62807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13810"/>
          <a:ext cx="647700" cy="1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36312</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40370</xdr:rowOff>
    </xdr:from>
    <xdr:to>
      <xdr:col>26</xdr:col>
      <xdr:colOff>50800</xdr:colOff>
      <xdr:row>17</xdr:row>
      <xdr:rowOff>62807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002645"/>
          <a:ext cx="698500" cy="22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13031</xdr:rowOff>
    </xdr:from>
    <xdr:to>
      <xdr:col>22</xdr:col>
      <xdr:colOff>114300</xdr:colOff>
      <xdr:row>17</xdr:row>
      <xdr:rowOff>40370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975306"/>
          <a:ext cx="698500" cy="27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13031</xdr:rowOff>
    </xdr:from>
    <xdr:to>
      <xdr:col>18</xdr:col>
      <xdr:colOff>177800</xdr:colOff>
      <xdr:row>17</xdr:row>
      <xdr:rowOff>33363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75306"/>
          <a:ext cx="698500" cy="20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735</xdr:rowOff>
    </xdr:from>
    <xdr:to>
      <xdr:col>29</xdr:col>
      <xdr:colOff>177800</xdr:colOff>
      <xdr:row>17</xdr:row>
      <xdr:rowOff>102335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63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17262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0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12007</xdr:rowOff>
    </xdr:from>
    <xdr:to>
      <xdr:col>26</xdr:col>
      <xdr:colOff>101600</xdr:colOff>
      <xdr:row>17</xdr:row>
      <xdr:rowOff>113607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7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4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161020</xdr:rowOff>
    </xdr:from>
    <xdr:to>
      <xdr:col>22</xdr:col>
      <xdr:colOff>165100</xdr:colOff>
      <xdr:row>17</xdr:row>
      <xdr:rowOff>91170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51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101347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2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133681</xdr:rowOff>
    </xdr:from>
    <xdr:to>
      <xdr:col>19</xdr:col>
      <xdr:colOff>38100</xdr:colOff>
      <xdr:row>17</xdr:row>
      <xdr:rowOff>63831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2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74008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9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154013</xdr:rowOff>
    </xdr:from>
    <xdr:to>
      <xdr:col>15</xdr:col>
      <xdr:colOff>101600</xdr:colOff>
      <xdr:row>17</xdr:row>
      <xdr:rowOff>84163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4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94340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130886</xdr:rowOff>
    </xdr:from>
    <xdr:to>
      <xdr:col>29</xdr:col>
      <xdr:colOff>127000</xdr:colOff>
      <xdr:row>34</xdr:row>
      <xdr:rowOff>132349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398336"/>
          <a:ext cx="647700" cy="1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82156</xdr:rowOff>
    </xdr:from>
    <xdr:to>
      <xdr:col>26</xdr:col>
      <xdr:colOff>50800</xdr:colOff>
      <xdr:row>34</xdr:row>
      <xdr:rowOff>132349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349606"/>
          <a:ext cx="698500" cy="50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82156</xdr:rowOff>
    </xdr:from>
    <xdr:to>
      <xdr:col>22</xdr:col>
      <xdr:colOff>114300</xdr:colOff>
      <xdr:row>34</xdr:row>
      <xdr:rowOff>192326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349606"/>
          <a:ext cx="698500" cy="110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192326</xdr:rowOff>
    </xdr:from>
    <xdr:to>
      <xdr:col>18</xdr:col>
      <xdr:colOff>177800</xdr:colOff>
      <xdr:row>34</xdr:row>
      <xdr:rowOff>281412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459776"/>
          <a:ext cx="698500" cy="89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80086</xdr:rowOff>
    </xdr:from>
    <xdr:to>
      <xdr:col>29</xdr:col>
      <xdr:colOff>177800</xdr:colOff>
      <xdr:row>34</xdr:row>
      <xdr:rowOff>181686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34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268063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19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81549</xdr:rowOff>
    </xdr:from>
    <xdr:to>
      <xdr:col>26</xdr:col>
      <xdr:colOff>101600</xdr:colOff>
      <xdr:row>34</xdr:row>
      <xdr:rowOff>183149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348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193326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117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31356</xdr:rowOff>
    </xdr:from>
    <xdr:to>
      <xdr:col>22</xdr:col>
      <xdr:colOff>165100</xdr:colOff>
      <xdr:row>34</xdr:row>
      <xdr:rowOff>132956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298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143133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06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141526</xdr:rowOff>
    </xdr:from>
    <xdr:to>
      <xdr:col>19</xdr:col>
      <xdr:colOff>38100</xdr:colOff>
      <xdr:row>34</xdr:row>
      <xdr:rowOff>243126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408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253303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7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230612</xdr:rowOff>
    </xdr:from>
    <xdr:to>
      <xdr:col>15</xdr:col>
      <xdr:colOff>101600</xdr:colOff>
      <xdr:row>34</xdr:row>
      <xdr:rowOff>332212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98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342389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6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3,891
3,853
520.69
6,212,263
5,521,744
649,042
3,229,480
5,856,436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54970</xdr:rowOff>
    </xdr:from>
    <xdr:to>
      <xdr:col>24</xdr:col>
      <xdr:colOff>63500</xdr:colOff>
      <xdr:row>37</xdr:row>
      <xdr:rowOff>66558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98620"/>
          <a:ext cx="838200" cy="1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66558</xdr:rowOff>
    </xdr:from>
    <xdr:to>
      <xdr:col>19</xdr:col>
      <xdr:colOff>177800</xdr:colOff>
      <xdr:row>37</xdr:row>
      <xdr:rowOff>78738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10208"/>
          <a:ext cx="8890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78738</xdr:rowOff>
    </xdr:from>
    <xdr:to>
      <xdr:col>15</xdr:col>
      <xdr:colOff>50800</xdr:colOff>
      <xdr:row>37</xdr:row>
      <xdr:rowOff>82154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22388"/>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82154</xdr:rowOff>
    </xdr:from>
    <xdr:to>
      <xdr:col>10</xdr:col>
      <xdr:colOff>114300</xdr:colOff>
      <xdr:row>37</xdr:row>
      <xdr:rowOff>85394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25804"/>
          <a:ext cx="889000" cy="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4170</xdr:rowOff>
    </xdr:from>
    <xdr:to>
      <xdr:col>24</xdr:col>
      <xdr:colOff>114300</xdr:colOff>
      <xdr:row>37</xdr:row>
      <xdr:rowOff>105770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154047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15758</xdr:rowOff>
    </xdr:from>
    <xdr:to>
      <xdr:col>20</xdr:col>
      <xdr:colOff>38100</xdr:colOff>
      <xdr:row>37</xdr:row>
      <xdr:rowOff>117358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108485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5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27938</xdr:rowOff>
    </xdr:from>
    <xdr:to>
      <xdr:col>15</xdr:col>
      <xdr:colOff>101600</xdr:colOff>
      <xdr:row>37</xdr:row>
      <xdr:rowOff>129538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120665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6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31354</xdr:rowOff>
    </xdr:from>
    <xdr:to>
      <xdr:col>10</xdr:col>
      <xdr:colOff>165100</xdr:colOff>
      <xdr:row>37</xdr:row>
      <xdr:rowOff>132954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124081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6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34594</xdr:rowOff>
    </xdr:from>
    <xdr:to>
      <xdr:col>6</xdr:col>
      <xdr:colOff>38100</xdr:colOff>
      <xdr:row>37</xdr:row>
      <xdr:rowOff>136194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127321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7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107154</xdr:rowOff>
    </xdr:from>
    <xdr:to>
      <xdr:col>24</xdr:col>
      <xdr:colOff>63500</xdr:colOff>
      <xdr:row>57</xdr:row>
      <xdr:rowOff>134141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79804"/>
          <a:ext cx="838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134141</xdr:rowOff>
    </xdr:from>
    <xdr:to>
      <xdr:col>19</xdr:col>
      <xdr:colOff>177800</xdr:colOff>
      <xdr:row>57</xdr:row>
      <xdr:rowOff>142489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6791"/>
          <a:ext cx="8890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142489</xdr:rowOff>
    </xdr:from>
    <xdr:to>
      <xdr:col>15</xdr:col>
      <xdr:colOff>50800</xdr:colOff>
      <xdr:row>57</xdr:row>
      <xdr:rowOff>144956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5139"/>
          <a:ext cx="8890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136210</xdr:rowOff>
    </xdr:from>
    <xdr:to>
      <xdr:col>10</xdr:col>
      <xdr:colOff>114300</xdr:colOff>
      <xdr:row>57</xdr:row>
      <xdr:rowOff>144956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08860"/>
          <a:ext cx="889000" cy="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56354</xdr:rowOff>
    </xdr:from>
    <xdr:to>
      <xdr:col>24</xdr:col>
      <xdr:colOff>114300</xdr:colOff>
      <xdr:row>57</xdr:row>
      <xdr:rowOff>157954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2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34781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0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83341</xdr:rowOff>
    </xdr:from>
    <xdr:to>
      <xdr:col>20</xdr:col>
      <xdr:colOff>38100</xdr:colOff>
      <xdr:row>58</xdr:row>
      <xdr:rowOff>13491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4618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4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91689</xdr:rowOff>
    </xdr:from>
    <xdr:to>
      <xdr:col>15</xdr:col>
      <xdr:colOff>101600</xdr:colOff>
      <xdr:row>58</xdr:row>
      <xdr:rowOff>21839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12966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5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94156</xdr:rowOff>
    </xdr:from>
    <xdr:to>
      <xdr:col>10</xdr:col>
      <xdr:colOff>165100</xdr:colOff>
      <xdr:row>58</xdr:row>
      <xdr:rowOff>24306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15433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5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85410</xdr:rowOff>
    </xdr:from>
    <xdr:to>
      <xdr:col>6</xdr:col>
      <xdr:colOff>38100</xdr:colOff>
      <xdr:row>58</xdr:row>
      <xdr:rowOff>15560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6687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5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54766</xdr:rowOff>
    </xdr:from>
    <xdr:to>
      <xdr:col>24</xdr:col>
      <xdr:colOff>63500</xdr:colOff>
      <xdr:row>77</xdr:row>
      <xdr:rowOff>68610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56416"/>
          <a:ext cx="8382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124831</xdr:rowOff>
    </xdr:from>
    <xdr:to>
      <xdr:col>19</xdr:col>
      <xdr:colOff>177800</xdr:colOff>
      <xdr:row>77</xdr:row>
      <xdr:rowOff>54766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55031"/>
          <a:ext cx="889000" cy="10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124831</xdr:rowOff>
    </xdr:from>
    <xdr:to>
      <xdr:col>15</xdr:col>
      <xdr:colOff>50800</xdr:colOff>
      <xdr:row>77</xdr:row>
      <xdr:rowOff>90181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55031"/>
          <a:ext cx="889000" cy="13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54834</xdr:rowOff>
    </xdr:from>
    <xdr:to>
      <xdr:col>10</xdr:col>
      <xdr:colOff>114300</xdr:colOff>
      <xdr:row>77</xdr:row>
      <xdr:rowOff>90181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56484"/>
          <a:ext cx="889000" cy="3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17810</xdr:rowOff>
    </xdr:from>
    <xdr:to>
      <xdr:col>24</xdr:col>
      <xdr:colOff>114300</xdr:colOff>
      <xdr:row>77</xdr:row>
      <xdr:rowOff>119410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40687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3966</xdr:rowOff>
    </xdr:from>
    <xdr:to>
      <xdr:col>20</xdr:col>
      <xdr:colOff>38100</xdr:colOff>
      <xdr:row>77</xdr:row>
      <xdr:rowOff>105566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0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122093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74031</xdr:rowOff>
    </xdr:from>
    <xdr:to>
      <xdr:col>15</xdr:col>
      <xdr:colOff>101600</xdr:colOff>
      <xdr:row>77</xdr:row>
      <xdr:rowOff>4181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20709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87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39381</xdr:rowOff>
    </xdr:from>
    <xdr:to>
      <xdr:col>10</xdr:col>
      <xdr:colOff>165100</xdr:colOff>
      <xdr:row>77</xdr:row>
      <xdr:rowOff>140981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157508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1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4034</xdr:rowOff>
    </xdr:from>
    <xdr:to>
      <xdr:col>6</xdr:col>
      <xdr:colOff>38100</xdr:colOff>
      <xdr:row>77</xdr:row>
      <xdr:rowOff>105634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122161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100206</xdr:rowOff>
    </xdr:from>
    <xdr:to>
      <xdr:col>24</xdr:col>
      <xdr:colOff>63500</xdr:colOff>
      <xdr:row>98</xdr:row>
      <xdr:rowOff>103138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02306"/>
          <a:ext cx="838200" cy="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103138</xdr:rowOff>
    </xdr:from>
    <xdr:to>
      <xdr:col>19</xdr:col>
      <xdr:colOff>177800</xdr:colOff>
      <xdr:row>98</xdr:row>
      <xdr:rowOff>103516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05238"/>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103516</xdr:rowOff>
    </xdr:from>
    <xdr:to>
      <xdr:col>15</xdr:col>
      <xdr:colOff>50800</xdr:colOff>
      <xdr:row>98</xdr:row>
      <xdr:rowOff>104530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05616"/>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104530</xdr:rowOff>
    </xdr:from>
    <xdr:to>
      <xdr:col>10</xdr:col>
      <xdr:colOff>114300</xdr:colOff>
      <xdr:row>98</xdr:row>
      <xdr:rowOff>113306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06630"/>
          <a:ext cx="8890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49406</xdr:rowOff>
    </xdr:from>
    <xdr:to>
      <xdr:col>24</xdr:col>
      <xdr:colOff>114300</xdr:colOff>
      <xdr:row>98</xdr:row>
      <xdr:rowOff>151006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52338</xdr:rowOff>
    </xdr:from>
    <xdr:to>
      <xdr:col>20</xdr:col>
      <xdr:colOff>38100</xdr:colOff>
      <xdr:row>98</xdr:row>
      <xdr:rowOff>153938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145065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52716</xdr:rowOff>
    </xdr:from>
    <xdr:to>
      <xdr:col>15</xdr:col>
      <xdr:colOff>101600</xdr:colOff>
      <xdr:row>98</xdr:row>
      <xdr:rowOff>154316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5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145443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4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53730</xdr:rowOff>
    </xdr:from>
    <xdr:to>
      <xdr:col>10</xdr:col>
      <xdr:colOff>165100</xdr:colOff>
      <xdr:row>98</xdr:row>
      <xdr:rowOff>155330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146457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62506</xdr:rowOff>
    </xdr:from>
    <xdr:to>
      <xdr:col>6</xdr:col>
      <xdr:colOff>38100</xdr:colOff>
      <xdr:row>98</xdr:row>
      <xdr:rowOff>164106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155233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23387</xdr:rowOff>
    </xdr:from>
    <xdr:to>
      <xdr:col>55</xdr:col>
      <xdr:colOff>0</xdr:colOff>
      <xdr:row>37</xdr:row>
      <xdr:rowOff>25952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367037"/>
          <a:ext cx="8382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61597</xdr:rowOff>
    </xdr:from>
    <xdr:to>
      <xdr:col>50</xdr:col>
      <xdr:colOff>114300</xdr:colOff>
      <xdr:row>37</xdr:row>
      <xdr:rowOff>23387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233797"/>
          <a:ext cx="889000" cy="13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101565</xdr:rowOff>
    </xdr:from>
    <xdr:to>
      <xdr:col>45</xdr:col>
      <xdr:colOff>177800</xdr:colOff>
      <xdr:row>36</xdr:row>
      <xdr:rowOff>61597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102315"/>
          <a:ext cx="889000" cy="1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101565</xdr:rowOff>
    </xdr:from>
    <xdr:to>
      <xdr:col>41</xdr:col>
      <xdr:colOff>50800</xdr:colOff>
      <xdr:row>35</xdr:row>
      <xdr:rowOff>124126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02315"/>
          <a:ext cx="889000" cy="2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146602</xdr:rowOff>
    </xdr:from>
    <xdr:to>
      <xdr:col>55</xdr:col>
      <xdr:colOff>50800</xdr:colOff>
      <xdr:row>37</xdr:row>
      <xdr:rowOff>76752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1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169479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7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144037</xdr:rowOff>
    </xdr:from>
    <xdr:to>
      <xdr:col>50</xdr:col>
      <xdr:colOff>165100</xdr:colOff>
      <xdr:row>37</xdr:row>
      <xdr:rowOff>74187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1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90714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9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10797</xdr:rowOff>
    </xdr:from>
    <xdr:to>
      <xdr:col>46</xdr:col>
      <xdr:colOff>38100</xdr:colOff>
      <xdr:row>36</xdr:row>
      <xdr:rowOff>112397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8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128924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5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50765</xdr:rowOff>
    </xdr:from>
    <xdr:to>
      <xdr:col>41</xdr:col>
      <xdr:colOff>101600</xdr:colOff>
      <xdr:row>35</xdr:row>
      <xdr:rowOff>152365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168892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73326</xdr:rowOff>
    </xdr:from>
    <xdr:to>
      <xdr:col>36</xdr:col>
      <xdr:colOff>165100</xdr:colOff>
      <xdr:row>36</xdr:row>
      <xdr:rowOff>3476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20003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4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154669</xdr:rowOff>
    </xdr:from>
    <xdr:to>
      <xdr:col>55</xdr:col>
      <xdr:colOff>0</xdr:colOff>
      <xdr:row>58</xdr:row>
      <xdr:rowOff>160494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98769"/>
          <a:ext cx="838200" cy="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134865</xdr:rowOff>
    </xdr:from>
    <xdr:to>
      <xdr:col>50</xdr:col>
      <xdr:colOff>114300</xdr:colOff>
      <xdr:row>58</xdr:row>
      <xdr:rowOff>160494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78965"/>
          <a:ext cx="889000" cy="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44034</xdr:rowOff>
    </xdr:from>
    <xdr:to>
      <xdr:col>45</xdr:col>
      <xdr:colOff>177800</xdr:colOff>
      <xdr:row>58</xdr:row>
      <xdr:rowOff>134865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88134"/>
          <a:ext cx="889000" cy="9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44034</xdr:rowOff>
    </xdr:from>
    <xdr:to>
      <xdr:col>41</xdr:col>
      <xdr:colOff>50800</xdr:colOff>
      <xdr:row>58</xdr:row>
      <xdr:rowOff>48357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88134"/>
          <a:ext cx="889000" cy="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103869</xdr:rowOff>
    </xdr:from>
    <xdr:to>
      <xdr:col>55</xdr:col>
      <xdr:colOff>50800</xdr:colOff>
      <xdr:row>59</xdr:row>
      <xdr:rowOff>34019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4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109694</xdr:rowOff>
    </xdr:from>
    <xdr:to>
      <xdr:col>50</xdr:col>
      <xdr:colOff>165100</xdr:colOff>
      <xdr:row>59</xdr:row>
      <xdr:rowOff>39844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5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30971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84065</xdr:rowOff>
    </xdr:from>
    <xdr:to>
      <xdr:col>46</xdr:col>
      <xdr:colOff>38100</xdr:colOff>
      <xdr:row>59</xdr:row>
      <xdr:rowOff>14215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5342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2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164684</xdr:rowOff>
    </xdr:from>
    <xdr:to>
      <xdr:col>41</xdr:col>
      <xdr:colOff>101600</xdr:colOff>
      <xdr:row>58</xdr:row>
      <xdr:rowOff>94834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3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111361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1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169007</xdr:rowOff>
    </xdr:from>
    <xdr:to>
      <xdr:col>36</xdr:col>
      <xdr:colOff>165100</xdr:colOff>
      <xdr:row>58</xdr:row>
      <xdr:rowOff>99157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115684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117528</xdr:rowOff>
    </xdr:from>
    <xdr:to>
      <xdr:col>55</xdr:col>
      <xdr:colOff>0</xdr:colOff>
      <xdr:row>78</xdr:row>
      <xdr:rowOff>122276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90628"/>
          <a:ext cx="838200" cy="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120252</xdr:rowOff>
    </xdr:from>
    <xdr:to>
      <xdr:col>50</xdr:col>
      <xdr:colOff>114300</xdr:colOff>
      <xdr:row>78</xdr:row>
      <xdr:rowOff>122276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93352"/>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75256</xdr:rowOff>
    </xdr:from>
    <xdr:to>
      <xdr:col>45</xdr:col>
      <xdr:colOff>177800</xdr:colOff>
      <xdr:row>78</xdr:row>
      <xdr:rowOff>120252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48356"/>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75256</xdr:rowOff>
    </xdr:from>
    <xdr:to>
      <xdr:col>41</xdr:col>
      <xdr:colOff>50800</xdr:colOff>
      <xdr:row>78</xdr:row>
      <xdr:rowOff>91838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48356"/>
          <a:ext cx="889000" cy="1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66728</xdr:rowOff>
    </xdr:from>
    <xdr:to>
      <xdr:col>55</xdr:col>
      <xdr:colOff>50800</xdr:colOff>
      <xdr:row>78</xdr:row>
      <xdr:rowOff>168328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71476</xdr:rowOff>
    </xdr:from>
    <xdr:to>
      <xdr:col>50</xdr:col>
      <xdr:colOff>165100</xdr:colOff>
      <xdr:row>79</xdr:row>
      <xdr:rowOff>1626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164203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69452</xdr:rowOff>
    </xdr:from>
    <xdr:to>
      <xdr:col>46</xdr:col>
      <xdr:colOff>38100</xdr:colOff>
      <xdr:row>78</xdr:row>
      <xdr:rowOff>171052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162179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3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24456</xdr:rowOff>
    </xdr:from>
    <xdr:to>
      <xdr:col>41</xdr:col>
      <xdr:colOff>101600</xdr:colOff>
      <xdr:row>78</xdr:row>
      <xdr:rowOff>126056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9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142583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7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41038</xdr:rowOff>
    </xdr:from>
    <xdr:to>
      <xdr:col>36</xdr:col>
      <xdr:colOff>165100</xdr:colOff>
      <xdr:row>78</xdr:row>
      <xdr:rowOff>142638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1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133765</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50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59204</xdr:rowOff>
    </xdr:from>
    <xdr:to>
      <xdr:col>55</xdr:col>
      <xdr:colOff>0</xdr:colOff>
      <xdr:row>98</xdr:row>
      <xdr:rowOff>76384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61304"/>
          <a:ext cx="838200" cy="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168925</xdr:rowOff>
    </xdr:from>
    <xdr:to>
      <xdr:col>50</xdr:col>
      <xdr:colOff>114300</xdr:colOff>
      <xdr:row>98</xdr:row>
      <xdr:rowOff>76384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99575"/>
          <a:ext cx="889000" cy="7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104884</xdr:rowOff>
    </xdr:from>
    <xdr:to>
      <xdr:col>45</xdr:col>
      <xdr:colOff>177800</xdr:colOff>
      <xdr:row>97</xdr:row>
      <xdr:rowOff>168925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35534"/>
          <a:ext cx="889000" cy="6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24896</xdr:rowOff>
    </xdr:from>
    <xdr:to>
      <xdr:col>41</xdr:col>
      <xdr:colOff>50800</xdr:colOff>
      <xdr:row>97</xdr:row>
      <xdr:rowOff>104884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55546"/>
          <a:ext cx="889000" cy="7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8404</xdr:rowOff>
    </xdr:from>
    <xdr:to>
      <xdr:col>55</xdr:col>
      <xdr:colOff>50800</xdr:colOff>
      <xdr:row>98</xdr:row>
      <xdr:rowOff>110004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25584</xdr:rowOff>
    </xdr:from>
    <xdr:to>
      <xdr:col>50</xdr:col>
      <xdr:colOff>165100</xdr:colOff>
      <xdr:row>98</xdr:row>
      <xdr:rowOff>127184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118311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2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118125</xdr:rowOff>
    </xdr:from>
    <xdr:to>
      <xdr:col>46</xdr:col>
      <xdr:colOff>38100</xdr:colOff>
      <xdr:row>98</xdr:row>
      <xdr:rowOff>48275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39402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84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54084</xdr:rowOff>
    </xdr:from>
    <xdr:to>
      <xdr:col>41</xdr:col>
      <xdr:colOff>101600</xdr:colOff>
      <xdr:row>97</xdr:row>
      <xdr:rowOff>155684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8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761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45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145546</xdr:rowOff>
    </xdr:from>
    <xdr:to>
      <xdr:col>36</xdr:col>
      <xdr:colOff>165100</xdr:colOff>
      <xdr:row>97</xdr:row>
      <xdr:rowOff>75696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92223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37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151067</xdr:rowOff>
    </xdr:from>
    <xdr:to>
      <xdr:col>85</xdr:col>
      <xdr:colOff>127000</xdr:colOff>
      <xdr:row>76</xdr:row>
      <xdr:rowOff>153202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81267"/>
          <a:ext cx="8382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128186</xdr:rowOff>
    </xdr:from>
    <xdr:to>
      <xdr:col>81</xdr:col>
      <xdr:colOff>50800</xdr:colOff>
      <xdr:row>76</xdr:row>
      <xdr:rowOff>153202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158386"/>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128186</xdr:rowOff>
    </xdr:from>
    <xdr:to>
      <xdr:col>76</xdr:col>
      <xdr:colOff>114300</xdr:colOff>
      <xdr:row>76</xdr:row>
      <xdr:rowOff>142691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158386"/>
          <a:ext cx="889000" cy="1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142691</xdr:rowOff>
    </xdr:from>
    <xdr:to>
      <xdr:col>71</xdr:col>
      <xdr:colOff>177800</xdr:colOff>
      <xdr:row>76</xdr:row>
      <xdr:rowOff>170833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172891"/>
          <a:ext cx="889000" cy="2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100267</xdr:rowOff>
    </xdr:from>
    <xdr:to>
      <xdr:col>85</xdr:col>
      <xdr:colOff>177800</xdr:colOff>
      <xdr:row>77</xdr:row>
      <xdr:rowOff>30417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123144</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98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102402</xdr:rowOff>
    </xdr:from>
    <xdr:to>
      <xdr:col>81</xdr:col>
      <xdr:colOff>101600</xdr:colOff>
      <xdr:row>77</xdr:row>
      <xdr:rowOff>32552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49078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90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77386</xdr:rowOff>
    </xdr:from>
    <xdr:to>
      <xdr:col>76</xdr:col>
      <xdr:colOff>165100</xdr:colOff>
      <xdr:row>77</xdr:row>
      <xdr:rowOff>7536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24063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88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91891</xdr:rowOff>
    </xdr:from>
    <xdr:to>
      <xdr:col>72</xdr:col>
      <xdr:colOff>38100</xdr:colOff>
      <xdr:row>77</xdr:row>
      <xdr:rowOff>22041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38568</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89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120033</xdr:rowOff>
    </xdr:from>
    <xdr:to>
      <xdr:col>67</xdr:col>
      <xdr:colOff>101600</xdr:colOff>
      <xdr:row>77</xdr:row>
      <xdr:rowOff>50183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66711</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2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91222</xdr:rowOff>
    </xdr:from>
    <xdr:to>
      <xdr:col>85</xdr:col>
      <xdr:colOff>127000</xdr:colOff>
      <xdr:row>98</xdr:row>
      <xdr:rowOff>91542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93322"/>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88509</xdr:rowOff>
    </xdr:from>
    <xdr:to>
      <xdr:col>81</xdr:col>
      <xdr:colOff>50800</xdr:colOff>
      <xdr:row>98</xdr:row>
      <xdr:rowOff>91542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90609"/>
          <a:ext cx="88900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88509</xdr:rowOff>
    </xdr:from>
    <xdr:to>
      <xdr:col>76</xdr:col>
      <xdr:colOff>114300</xdr:colOff>
      <xdr:row>98</xdr:row>
      <xdr:rowOff>110224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90609"/>
          <a:ext cx="889000" cy="2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72537</xdr:rowOff>
    </xdr:from>
    <xdr:to>
      <xdr:col>71</xdr:col>
      <xdr:colOff>177800</xdr:colOff>
      <xdr:row>98</xdr:row>
      <xdr:rowOff>110224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74637"/>
          <a:ext cx="8890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40422</xdr:rowOff>
    </xdr:from>
    <xdr:to>
      <xdr:col>85</xdr:col>
      <xdr:colOff>177800</xdr:colOff>
      <xdr:row>98</xdr:row>
      <xdr:rowOff>142022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171249</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3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40742</xdr:rowOff>
    </xdr:from>
    <xdr:to>
      <xdr:col>81</xdr:col>
      <xdr:colOff>101600</xdr:colOff>
      <xdr:row>98</xdr:row>
      <xdr:rowOff>142342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158869</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61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37709</xdr:rowOff>
    </xdr:from>
    <xdr:to>
      <xdr:col>76</xdr:col>
      <xdr:colOff>165100</xdr:colOff>
      <xdr:row>98</xdr:row>
      <xdr:rowOff>139309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155836</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1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59424</xdr:rowOff>
    </xdr:from>
    <xdr:to>
      <xdr:col>72</xdr:col>
      <xdr:colOff>38100</xdr:colOff>
      <xdr:row>98</xdr:row>
      <xdr:rowOff>161024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152151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5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21737</xdr:rowOff>
    </xdr:from>
    <xdr:to>
      <xdr:col>67</xdr:col>
      <xdr:colOff>101600</xdr:colOff>
      <xdr:row>98</xdr:row>
      <xdr:rowOff>123337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139864</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59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144196</xdr:rowOff>
    </xdr:from>
    <xdr:to>
      <xdr:col>116</xdr:col>
      <xdr:colOff>63500</xdr:colOff>
      <xdr:row>39</xdr:row>
      <xdr:rowOff>32220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59296"/>
          <a:ext cx="8382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123048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38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32220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18770"/>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93396</xdr:rowOff>
    </xdr:from>
    <xdr:to>
      <xdr:col>116</xdr:col>
      <xdr:colOff>114300</xdr:colOff>
      <xdr:row>39</xdr:row>
      <xdr:rowOff>23546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52773</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152870</xdr:rowOff>
    </xdr:from>
    <xdr:to>
      <xdr:col>112</xdr:col>
      <xdr:colOff>38100</xdr:colOff>
      <xdr:row>39</xdr:row>
      <xdr:rowOff>83020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74147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60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75178</xdr:rowOff>
    </xdr:from>
    <xdr:to>
      <xdr:col>116</xdr:col>
      <xdr:colOff>63500</xdr:colOff>
      <xdr:row>57</xdr:row>
      <xdr:rowOff>106915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847828"/>
          <a:ext cx="8382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87122</xdr:rowOff>
    </xdr:from>
    <xdr:to>
      <xdr:col>111</xdr:col>
      <xdr:colOff>177800</xdr:colOff>
      <xdr:row>57</xdr:row>
      <xdr:rowOff>106915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859772"/>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87122</xdr:rowOff>
    </xdr:from>
    <xdr:to>
      <xdr:col>107</xdr:col>
      <xdr:colOff>50800</xdr:colOff>
      <xdr:row>57</xdr:row>
      <xdr:rowOff>117831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59772"/>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117831</xdr:rowOff>
    </xdr:from>
    <xdr:to>
      <xdr:col>102</xdr:col>
      <xdr:colOff>114300</xdr:colOff>
      <xdr:row>57</xdr:row>
      <xdr:rowOff>132042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890481"/>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24378</xdr:rowOff>
    </xdr:from>
    <xdr:to>
      <xdr:col>116</xdr:col>
      <xdr:colOff>114300</xdr:colOff>
      <xdr:row>57</xdr:row>
      <xdr:rowOff>125978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9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47255</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64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56115</xdr:rowOff>
    </xdr:from>
    <xdr:to>
      <xdr:col>112</xdr:col>
      <xdr:colOff>38100</xdr:colOff>
      <xdr:row>57</xdr:row>
      <xdr:rowOff>157715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2792</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36322</xdr:rowOff>
    </xdr:from>
    <xdr:to>
      <xdr:col>107</xdr:col>
      <xdr:colOff>101600</xdr:colOff>
      <xdr:row>57</xdr:row>
      <xdr:rowOff>137922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154449</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58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67031</xdr:rowOff>
    </xdr:from>
    <xdr:to>
      <xdr:col>102</xdr:col>
      <xdr:colOff>165100</xdr:colOff>
      <xdr:row>57</xdr:row>
      <xdr:rowOff>168631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13708</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1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81242</xdr:rowOff>
    </xdr:from>
    <xdr:to>
      <xdr:col>98</xdr:col>
      <xdr:colOff>38100</xdr:colOff>
      <xdr:row>58</xdr:row>
      <xdr:rowOff>11392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27919</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2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51323</xdr:rowOff>
    </xdr:from>
    <xdr:to>
      <xdr:col>116</xdr:col>
      <xdr:colOff>63500</xdr:colOff>
      <xdr:row>75</xdr:row>
      <xdr:rowOff>81308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910073"/>
          <a:ext cx="8382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51323</xdr:rowOff>
    </xdr:from>
    <xdr:to>
      <xdr:col>111</xdr:col>
      <xdr:colOff>177800</xdr:colOff>
      <xdr:row>77</xdr:row>
      <xdr:rowOff>41036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910073"/>
          <a:ext cx="889000" cy="3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158761</xdr:rowOff>
    </xdr:from>
    <xdr:to>
      <xdr:col>107</xdr:col>
      <xdr:colOff>50800</xdr:colOff>
      <xdr:row>77</xdr:row>
      <xdr:rowOff>41036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188961"/>
          <a:ext cx="889000" cy="5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158761</xdr:rowOff>
    </xdr:from>
    <xdr:to>
      <xdr:col>102</xdr:col>
      <xdr:colOff>114300</xdr:colOff>
      <xdr:row>77</xdr:row>
      <xdr:rowOff>27415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188961"/>
          <a:ext cx="889000" cy="4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30508</xdr:rowOff>
    </xdr:from>
    <xdr:to>
      <xdr:col>116</xdr:col>
      <xdr:colOff>114300</xdr:colOff>
      <xdr:row>75</xdr:row>
      <xdr:rowOff>132108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8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53385</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4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523</xdr:rowOff>
    </xdr:from>
    <xdr:to>
      <xdr:col>112</xdr:col>
      <xdr:colOff>38100</xdr:colOff>
      <xdr:row>75</xdr:row>
      <xdr:rowOff>102123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118650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63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161686</xdr:rowOff>
    </xdr:from>
    <xdr:to>
      <xdr:col>107</xdr:col>
      <xdr:colOff>101600</xdr:colOff>
      <xdr:row>77</xdr:row>
      <xdr:rowOff>91836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82963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8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107961</xdr:rowOff>
    </xdr:from>
    <xdr:to>
      <xdr:col>102</xdr:col>
      <xdr:colOff>165100</xdr:colOff>
      <xdr:row>77</xdr:row>
      <xdr:rowOff>38111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29238</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323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148065</xdr:rowOff>
    </xdr:from>
    <xdr:to>
      <xdr:col>98</xdr:col>
      <xdr:colOff>38100</xdr:colOff>
      <xdr:row>77</xdr:row>
      <xdr:rowOff>78215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7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69342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7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類似団体平均に比べ突出して高い状態である。その要因は、豊富町国民健康保険診療所直診勘定特別会計や豊富町下水道事業特別会計などに対する繰出金が多くなっていることが挙げられる。今後は、各特別会計の経営改善をさらに進め、経費抑制に努める。また、維持補修費についても、繰出金と同様に高い状態であるため、老朽化した公共施設等の現状分析を進め、計画的な維持に努めるとともに、維持補修経費の見直し等を実施し、経費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3,891
3,853
520.69
6,212,263
5,521,744
649,042
3,229,480
5,856,436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112859</xdr:rowOff>
    </xdr:from>
    <xdr:to>
      <xdr:col>24</xdr:col>
      <xdr:colOff>63500</xdr:colOff>
      <xdr:row>37</xdr:row>
      <xdr:rowOff>132671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56509"/>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132671</xdr:rowOff>
    </xdr:from>
    <xdr:to>
      <xdr:col>19</xdr:col>
      <xdr:colOff>177800</xdr:colOff>
      <xdr:row>37</xdr:row>
      <xdr:rowOff>138843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7632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111430</xdr:rowOff>
    </xdr:from>
    <xdr:to>
      <xdr:col>15</xdr:col>
      <xdr:colOff>50800</xdr:colOff>
      <xdr:row>37</xdr:row>
      <xdr:rowOff>138843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55080"/>
          <a:ext cx="889000" cy="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104343</xdr:rowOff>
    </xdr:from>
    <xdr:to>
      <xdr:col>10</xdr:col>
      <xdr:colOff>114300</xdr:colOff>
      <xdr:row>37</xdr:row>
      <xdr:rowOff>111430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4799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62059</xdr:rowOff>
    </xdr:from>
    <xdr:to>
      <xdr:col>24</xdr:col>
      <xdr:colOff>114300</xdr:colOff>
      <xdr:row>37</xdr:row>
      <xdr:rowOff>163658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5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40486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81871</xdr:rowOff>
    </xdr:from>
    <xdr:to>
      <xdr:col>20</xdr:col>
      <xdr:colOff>38100</xdr:colOff>
      <xdr:row>38</xdr:row>
      <xdr:rowOff>12021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3147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88043</xdr:rowOff>
    </xdr:from>
    <xdr:to>
      <xdr:col>15</xdr:col>
      <xdr:colOff>101600</xdr:colOff>
      <xdr:row>38</xdr:row>
      <xdr:rowOff>18193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9320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60630</xdr:rowOff>
    </xdr:from>
    <xdr:to>
      <xdr:col>10</xdr:col>
      <xdr:colOff>165100</xdr:colOff>
      <xdr:row>37</xdr:row>
      <xdr:rowOff>162230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153357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53543</xdr:rowOff>
    </xdr:from>
    <xdr:to>
      <xdr:col>6</xdr:col>
      <xdr:colOff>38100</xdr:colOff>
      <xdr:row>37</xdr:row>
      <xdr:rowOff>155143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146270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106611</xdr:rowOff>
    </xdr:from>
    <xdr:to>
      <xdr:col>24</xdr:col>
      <xdr:colOff>63500</xdr:colOff>
      <xdr:row>58</xdr:row>
      <xdr:rowOff>124123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50711"/>
          <a:ext cx="838200" cy="1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114711</xdr:rowOff>
    </xdr:from>
    <xdr:to>
      <xdr:col>19</xdr:col>
      <xdr:colOff>177800</xdr:colOff>
      <xdr:row>58</xdr:row>
      <xdr:rowOff>124123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58811"/>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114711</xdr:rowOff>
    </xdr:from>
    <xdr:to>
      <xdr:col>15</xdr:col>
      <xdr:colOff>50800</xdr:colOff>
      <xdr:row>58</xdr:row>
      <xdr:rowOff>133441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58811"/>
          <a:ext cx="889000" cy="1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91294</xdr:rowOff>
    </xdr:from>
    <xdr:to>
      <xdr:col>10</xdr:col>
      <xdr:colOff>114300</xdr:colOff>
      <xdr:row>58</xdr:row>
      <xdr:rowOff>133441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35394"/>
          <a:ext cx="889000" cy="4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55811</xdr:rowOff>
    </xdr:from>
    <xdr:to>
      <xdr:col>24</xdr:col>
      <xdr:colOff>114300</xdr:colOff>
      <xdr:row>58</xdr:row>
      <xdr:rowOff>157411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8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73323</xdr:rowOff>
    </xdr:from>
    <xdr:to>
      <xdr:col>20</xdr:col>
      <xdr:colOff>38100</xdr:colOff>
      <xdr:row>59</xdr:row>
      <xdr:rowOff>3473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166050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1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63911</xdr:rowOff>
    </xdr:from>
    <xdr:to>
      <xdr:col>15</xdr:col>
      <xdr:colOff>101600</xdr:colOff>
      <xdr:row>58</xdr:row>
      <xdr:rowOff>165511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0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156638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0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82641</xdr:rowOff>
    </xdr:from>
    <xdr:to>
      <xdr:col>10</xdr:col>
      <xdr:colOff>165100</xdr:colOff>
      <xdr:row>59</xdr:row>
      <xdr:rowOff>12791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3918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1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40494</xdr:rowOff>
    </xdr:from>
    <xdr:to>
      <xdr:col>6</xdr:col>
      <xdr:colOff>38100</xdr:colOff>
      <xdr:row>58</xdr:row>
      <xdr:rowOff>142094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158621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5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156555</xdr:rowOff>
    </xdr:from>
    <xdr:to>
      <xdr:col>24</xdr:col>
      <xdr:colOff>63500</xdr:colOff>
      <xdr:row>77</xdr:row>
      <xdr:rowOff>164812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58205"/>
          <a:ext cx="8382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156555</xdr:rowOff>
    </xdr:from>
    <xdr:to>
      <xdr:col>19</xdr:col>
      <xdr:colOff>177800</xdr:colOff>
      <xdr:row>78</xdr:row>
      <xdr:rowOff>11553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58205"/>
          <a:ext cx="8890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166548</xdr:rowOff>
    </xdr:from>
    <xdr:to>
      <xdr:col>15</xdr:col>
      <xdr:colOff>50800</xdr:colOff>
      <xdr:row>78</xdr:row>
      <xdr:rowOff>11553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68198"/>
          <a:ext cx="889000" cy="1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166548</xdr:rowOff>
    </xdr:from>
    <xdr:to>
      <xdr:col>10</xdr:col>
      <xdr:colOff>114300</xdr:colOff>
      <xdr:row>78</xdr:row>
      <xdr:rowOff>24893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8198"/>
          <a:ext cx="8890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114012</xdr:rowOff>
    </xdr:from>
    <xdr:to>
      <xdr:col>24</xdr:col>
      <xdr:colOff>114300</xdr:colOff>
      <xdr:row>78</xdr:row>
      <xdr:rowOff>44162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28939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3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105755</xdr:rowOff>
    </xdr:from>
    <xdr:to>
      <xdr:col>20</xdr:col>
      <xdr:colOff>38100</xdr:colOff>
      <xdr:row>78</xdr:row>
      <xdr:rowOff>35905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27032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0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132203</xdr:rowOff>
    </xdr:from>
    <xdr:to>
      <xdr:col>15</xdr:col>
      <xdr:colOff>101600</xdr:colOff>
      <xdr:row>78</xdr:row>
      <xdr:rowOff>62353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53480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115748</xdr:rowOff>
    </xdr:from>
    <xdr:to>
      <xdr:col>10</xdr:col>
      <xdr:colOff>165100</xdr:colOff>
      <xdr:row>78</xdr:row>
      <xdr:rowOff>45898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37025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145543</xdr:rowOff>
    </xdr:from>
    <xdr:to>
      <xdr:col>6</xdr:col>
      <xdr:colOff>38100</xdr:colOff>
      <xdr:row>78</xdr:row>
      <xdr:rowOff>75693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66820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76130</xdr:rowOff>
    </xdr:from>
    <xdr:to>
      <xdr:col>24</xdr:col>
      <xdr:colOff>63500</xdr:colOff>
      <xdr:row>96</xdr:row>
      <xdr:rowOff>94503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35330"/>
          <a:ext cx="838200" cy="1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41692</xdr:rowOff>
    </xdr:from>
    <xdr:to>
      <xdr:col>19</xdr:col>
      <xdr:colOff>177800</xdr:colOff>
      <xdr:row>96</xdr:row>
      <xdr:rowOff>94503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00892"/>
          <a:ext cx="889000" cy="5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6579</xdr:rowOff>
    </xdr:from>
    <xdr:to>
      <xdr:col>15</xdr:col>
      <xdr:colOff>50800</xdr:colOff>
      <xdr:row>96</xdr:row>
      <xdr:rowOff>41692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465779"/>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6579</xdr:rowOff>
    </xdr:from>
    <xdr:to>
      <xdr:col>10</xdr:col>
      <xdr:colOff>114300</xdr:colOff>
      <xdr:row>96</xdr:row>
      <xdr:rowOff>41712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65779"/>
          <a:ext cx="889000" cy="3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25330</xdr:rowOff>
    </xdr:from>
    <xdr:to>
      <xdr:col>24</xdr:col>
      <xdr:colOff>114300</xdr:colOff>
      <xdr:row>96</xdr:row>
      <xdr:rowOff>126930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48207</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3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43703</xdr:rowOff>
    </xdr:from>
    <xdr:to>
      <xdr:col>20</xdr:col>
      <xdr:colOff>38100</xdr:colOff>
      <xdr:row>96</xdr:row>
      <xdr:rowOff>145303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0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161830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27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162342</xdr:rowOff>
    </xdr:from>
    <xdr:to>
      <xdr:col>15</xdr:col>
      <xdr:colOff>101600</xdr:colOff>
      <xdr:row>96</xdr:row>
      <xdr:rowOff>92492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109019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22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127229</xdr:rowOff>
    </xdr:from>
    <xdr:to>
      <xdr:col>10</xdr:col>
      <xdr:colOff>165100</xdr:colOff>
      <xdr:row>96</xdr:row>
      <xdr:rowOff>57379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1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73906</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19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162362</xdr:rowOff>
    </xdr:from>
    <xdr:to>
      <xdr:col>6</xdr:col>
      <xdr:colOff>38100</xdr:colOff>
      <xdr:row>96</xdr:row>
      <xdr:rowOff>92512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109039</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22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29464</xdr:rowOff>
    </xdr:from>
    <xdr:to>
      <xdr:col>55</xdr:col>
      <xdr:colOff>0</xdr:colOff>
      <xdr:row>38</xdr:row>
      <xdr:rowOff>45212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44564"/>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86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14605</xdr:rowOff>
    </xdr:from>
    <xdr:to>
      <xdr:col>50</xdr:col>
      <xdr:colOff>114300</xdr:colOff>
      <xdr:row>38</xdr:row>
      <xdr:rowOff>29464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2970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14605</xdr:rowOff>
    </xdr:from>
    <xdr:to>
      <xdr:col>45</xdr:col>
      <xdr:colOff>177800</xdr:colOff>
      <xdr:row>38</xdr:row>
      <xdr:rowOff>37338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29705"/>
          <a:ext cx="8890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16256</xdr:rowOff>
    </xdr:from>
    <xdr:to>
      <xdr:col>41</xdr:col>
      <xdr:colOff>50800</xdr:colOff>
      <xdr:row>38</xdr:row>
      <xdr:rowOff>37338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31356"/>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85107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165862</xdr:rowOff>
    </xdr:from>
    <xdr:to>
      <xdr:col>55</xdr:col>
      <xdr:colOff>50800</xdr:colOff>
      <xdr:row>38</xdr:row>
      <xdr:rowOff>96012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17289</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150114</xdr:rowOff>
    </xdr:from>
    <xdr:to>
      <xdr:col>50</xdr:col>
      <xdr:colOff>165100</xdr:colOff>
      <xdr:row>38</xdr:row>
      <xdr:rowOff>80264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96791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2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135255</xdr:rowOff>
    </xdr:from>
    <xdr:to>
      <xdr:col>46</xdr:col>
      <xdr:colOff>38100</xdr:colOff>
      <xdr:row>38</xdr:row>
      <xdr:rowOff>65405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81932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25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157988</xdr:rowOff>
    </xdr:from>
    <xdr:to>
      <xdr:col>41</xdr:col>
      <xdr:colOff>101600</xdr:colOff>
      <xdr:row>38</xdr:row>
      <xdr:rowOff>88138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104665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136906</xdr:rowOff>
    </xdr:from>
    <xdr:to>
      <xdr:col>36</xdr:col>
      <xdr:colOff>165100</xdr:colOff>
      <xdr:row>38</xdr:row>
      <xdr:rowOff>67056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83583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154590</xdr:rowOff>
    </xdr:from>
    <xdr:to>
      <xdr:col>55</xdr:col>
      <xdr:colOff>0</xdr:colOff>
      <xdr:row>57</xdr:row>
      <xdr:rowOff>159655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27240"/>
          <a:ext cx="838200" cy="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158990</xdr:rowOff>
    </xdr:from>
    <xdr:to>
      <xdr:col>50</xdr:col>
      <xdr:colOff>114300</xdr:colOff>
      <xdr:row>57</xdr:row>
      <xdr:rowOff>159655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31640"/>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139747</xdr:rowOff>
    </xdr:from>
    <xdr:to>
      <xdr:col>45</xdr:col>
      <xdr:colOff>177800</xdr:colOff>
      <xdr:row>57</xdr:row>
      <xdr:rowOff>158990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40947"/>
          <a:ext cx="889000" cy="19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139747</xdr:rowOff>
    </xdr:from>
    <xdr:to>
      <xdr:col>41</xdr:col>
      <xdr:colOff>50800</xdr:colOff>
      <xdr:row>56</xdr:row>
      <xdr:rowOff>170619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40947"/>
          <a:ext cx="889000" cy="3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103790</xdr:rowOff>
    </xdr:from>
    <xdr:to>
      <xdr:col>55</xdr:col>
      <xdr:colOff>50800</xdr:colOff>
      <xdr:row>58</xdr:row>
      <xdr:rowOff>33940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7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126667</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2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108855</xdr:rowOff>
    </xdr:from>
    <xdr:to>
      <xdr:col>50</xdr:col>
      <xdr:colOff>165100</xdr:colOff>
      <xdr:row>58</xdr:row>
      <xdr:rowOff>39005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55532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65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108190</xdr:rowOff>
    </xdr:from>
    <xdr:to>
      <xdr:col>46</xdr:col>
      <xdr:colOff>38100</xdr:colOff>
      <xdr:row>58</xdr:row>
      <xdr:rowOff>38340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54867</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65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88947</xdr:rowOff>
    </xdr:from>
    <xdr:to>
      <xdr:col>41</xdr:col>
      <xdr:colOff>101600</xdr:colOff>
      <xdr:row>57</xdr:row>
      <xdr:rowOff>19097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35624</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46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119819</xdr:rowOff>
    </xdr:from>
    <xdr:to>
      <xdr:col>36</xdr:col>
      <xdr:colOff>165100</xdr:colOff>
      <xdr:row>57</xdr:row>
      <xdr:rowOff>49969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66496</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49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32814</xdr:rowOff>
    </xdr:from>
    <xdr:to>
      <xdr:col>55</xdr:col>
      <xdr:colOff>0</xdr:colOff>
      <xdr:row>77</xdr:row>
      <xdr:rowOff>50943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34464"/>
          <a:ext cx="838200" cy="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6300</xdr:rowOff>
    </xdr:from>
    <xdr:to>
      <xdr:col>50</xdr:col>
      <xdr:colOff>114300</xdr:colOff>
      <xdr:row>77</xdr:row>
      <xdr:rowOff>50943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07950"/>
          <a:ext cx="889000" cy="4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53297</xdr:rowOff>
    </xdr:from>
    <xdr:to>
      <xdr:col>45</xdr:col>
      <xdr:colOff>177800</xdr:colOff>
      <xdr:row>77</xdr:row>
      <xdr:rowOff>6300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912047"/>
          <a:ext cx="889000" cy="29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53297</xdr:rowOff>
    </xdr:from>
    <xdr:to>
      <xdr:col>41</xdr:col>
      <xdr:colOff>50800</xdr:colOff>
      <xdr:row>77</xdr:row>
      <xdr:rowOff>23205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912047"/>
          <a:ext cx="889000" cy="31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153464</xdr:rowOff>
    </xdr:from>
    <xdr:to>
      <xdr:col>55</xdr:col>
      <xdr:colOff>50800</xdr:colOff>
      <xdr:row>77</xdr:row>
      <xdr:rowOff>83614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4891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3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xdr:rowOff>
    </xdr:from>
    <xdr:to>
      <xdr:col>50</xdr:col>
      <xdr:colOff>165100</xdr:colOff>
      <xdr:row>77</xdr:row>
      <xdr:rowOff>101743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0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118270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7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126950</xdr:rowOff>
    </xdr:from>
    <xdr:to>
      <xdr:col>46</xdr:col>
      <xdr:colOff>38100</xdr:colOff>
      <xdr:row>77</xdr:row>
      <xdr:rowOff>57100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73627</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293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2497</xdr:rowOff>
    </xdr:from>
    <xdr:to>
      <xdr:col>41</xdr:col>
      <xdr:colOff>101600</xdr:colOff>
      <xdr:row>75</xdr:row>
      <xdr:rowOff>104097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86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120624</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263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143855</xdr:rowOff>
    </xdr:from>
    <xdr:to>
      <xdr:col>36</xdr:col>
      <xdr:colOff>165100</xdr:colOff>
      <xdr:row>77</xdr:row>
      <xdr:rowOff>74005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90533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4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21571</xdr:rowOff>
    </xdr:from>
    <xdr:to>
      <xdr:col>55</xdr:col>
      <xdr:colOff>0</xdr:colOff>
      <xdr:row>98</xdr:row>
      <xdr:rowOff>41534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23671"/>
          <a:ext cx="838200" cy="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73982</xdr:rowOff>
    </xdr:from>
    <xdr:to>
      <xdr:col>50</xdr:col>
      <xdr:colOff>114300</xdr:colOff>
      <xdr:row>98</xdr:row>
      <xdr:rowOff>41534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04632"/>
          <a:ext cx="889000" cy="1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73982</xdr:rowOff>
    </xdr:from>
    <xdr:to>
      <xdr:col>45</xdr:col>
      <xdr:colOff>177800</xdr:colOff>
      <xdr:row>97</xdr:row>
      <xdr:rowOff>168263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04632"/>
          <a:ext cx="889000" cy="9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168263</xdr:rowOff>
    </xdr:from>
    <xdr:to>
      <xdr:col>41</xdr:col>
      <xdr:colOff>50800</xdr:colOff>
      <xdr:row>98</xdr:row>
      <xdr:rowOff>34497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98913"/>
          <a:ext cx="889000" cy="3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142221</xdr:rowOff>
    </xdr:from>
    <xdr:to>
      <xdr:col>55</xdr:col>
      <xdr:colOff>50800</xdr:colOff>
      <xdr:row>98</xdr:row>
      <xdr:rowOff>72371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7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165098</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2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162184</xdr:rowOff>
    </xdr:from>
    <xdr:to>
      <xdr:col>50</xdr:col>
      <xdr:colOff>165100</xdr:colOff>
      <xdr:row>98</xdr:row>
      <xdr:rowOff>92334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83461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88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23182</xdr:rowOff>
    </xdr:from>
    <xdr:to>
      <xdr:col>46</xdr:col>
      <xdr:colOff>38100</xdr:colOff>
      <xdr:row>97</xdr:row>
      <xdr:rowOff>124782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5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141309</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42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117463</xdr:rowOff>
    </xdr:from>
    <xdr:to>
      <xdr:col>41</xdr:col>
      <xdr:colOff>101600</xdr:colOff>
      <xdr:row>98</xdr:row>
      <xdr:rowOff>47613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64140</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52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155147</xdr:rowOff>
    </xdr:from>
    <xdr:to>
      <xdr:col>36</xdr:col>
      <xdr:colOff>165100</xdr:colOff>
      <xdr:row>98</xdr:row>
      <xdr:rowOff>85297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101824</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56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109003</xdr:rowOff>
    </xdr:from>
    <xdr:to>
      <xdr:col>85</xdr:col>
      <xdr:colOff>127000</xdr:colOff>
      <xdr:row>38</xdr:row>
      <xdr:rowOff>131301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24103"/>
          <a:ext cx="8382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109003</xdr:rowOff>
    </xdr:from>
    <xdr:to>
      <xdr:col>81</xdr:col>
      <xdr:colOff>50800</xdr:colOff>
      <xdr:row>38</xdr:row>
      <xdr:rowOff>133296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24103"/>
          <a:ext cx="889000" cy="2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133296</xdr:rowOff>
    </xdr:from>
    <xdr:to>
      <xdr:col>76</xdr:col>
      <xdr:colOff>114300</xdr:colOff>
      <xdr:row>38</xdr:row>
      <xdr:rowOff>135709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4839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80009</xdr:rowOff>
    </xdr:from>
    <xdr:to>
      <xdr:col>71</xdr:col>
      <xdr:colOff>177800</xdr:colOff>
      <xdr:row>38</xdr:row>
      <xdr:rowOff>135709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95109"/>
          <a:ext cx="889000" cy="5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80501</xdr:rowOff>
    </xdr:from>
    <xdr:to>
      <xdr:col>85</xdr:col>
      <xdr:colOff>177800</xdr:colOff>
      <xdr:row>39</xdr:row>
      <xdr:rowOff>10651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58203</xdr:rowOff>
    </xdr:from>
    <xdr:to>
      <xdr:col>81</xdr:col>
      <xdr:colOff>101600</xdr:colOff>
      <xdr:row>38</xdr:row>
      <xdr:rowOff>159803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4880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4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82496</xdr:rowOff>
    </xdr:from>
    <xdr:to>
      <xdr:col>76</xdr:col>
      <xdr:colOff>165100</xdr:colOff>
      <xdr:row>39</xdr:row>
      <xdr:rowOff>12646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9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3773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9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84909</xdr:rowOff>
    </xdr:from>
    <xdr:to>
      <xdr:col>72</xdr:col>
      <xdr:colOff>38100</xdr:colOff>
      <xdr:row>39</xdr:row>
      <xdr:rowOff>15059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0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6186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9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29209</xdr:rowOff>
    </xdr:from>
    <xdr:to>
      <xdr:col>67</xdr:col>
      <xdr:colOff>101600</xdr:colOff>
      <xdr:row>38</xdr:row>
      <xdr:rowOff>130809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4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147336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1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47396</xdr:rowOff>
    </xdr:from>
    <xdr:to>
      <xdr:col>85</xdr:col>
      <xdr:colOff>127000</xdr:colOff>
      <xdr:row>57</xdr:row>
      <xdr:rowOff>109755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20046"/>
          <a:ext cx="838200" cy="6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47396</xdr:rowOff>
    </xdr:from>
    <xdr:to>
      <xdr:col>81</xdr:col>
      <xdr:colOff>50800</xdr:colOff>
      <xdr:row>57</xdr:row>
      <xdr:rowOff>106462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20046"/>
          <a:ext cx="889000" cy="5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30056</xdr:rowOff>
    </xdr:from>
    <xdr:to>
      <xdr:col>76</xdr:col>
      <xdr:colOff>114300</xdr:colOff>
      <xdr:row>57</xdr:row>
      <xdr:rowOff>106462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631256"/>
          <a:ext cx="889000" cy="24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39493</xdr:rowOff>
    </xdr:from>
    <xdr:to>
      <xdr:col>71</xdr:col>
      <xdr:colOff>177800</xdr:colOff>
      <xdr:row>56</xdr:row>
      <xdr:rowOff>30056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469243"/>
          <a:ext cx="889000" cy="16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58955</xdr:rowOff>
    </xdr:from>
    <xdr:to>
      <xdr:col>85</xdr:col>
      <xdr:colOff>177800</xdr:colOff>
      <xdr:row>57</xdr:row>
      <xdr:rowOff>160555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37382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168046</xdr:rowOff>
    </xdr:from>
    <xdr:to>
      <xdr:col>81</xdr:col>
      <xdr:colOff>101600</xdr:colOff>
      <xdr:row>57</xdr:row>
      <xdr:rowOff>98196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89323</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86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55662</xdr:rowOff>
    </xdr:from>
    <xdr:to>
      <xdr:col>76</xdr:col>
      <xdr:colOff>165100</xdr:colOff>
      <xdr:row>57</xdr:row>
      <xdr:rowOff>157262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148389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150706</xdr:rowOff>
    </xdr:from>
    <xdr:to>
      <xdr:col>72</xdr:col>
      <xdr:colOff>38100</xdr:colOff>
      <xdr:row>56</xdr:row>
      <xdr:rowOff>80856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97383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35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160143</xdr:rowOff>
    </xdr:from>
    <xdr:to>
      <xdr:col>67</xdr:col>
      <xdr:colOff>101600</xdr:colOff>
      <xdr:row>55</xdr:row>
      <xdr:rowOff>90293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1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106820</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19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151067</xdr:rowOff>
    </xdr:from>
    <xdr:to>
      <xdr:col>85</xdr:col>
      <xdr:colOff>127000</xdr:colOff>
      <xdr:row>96</xdr:row>
      <xdr:rowOff>153202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10267"/>
          <a:ext cx="8382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128186</xdr:rowOff>
    </xdr:from>
    <xdr:to>
      <xdr:col>81</xdr:col>
      <xdr:colOff>50800</xdr:colOff>
      <xdr:row>96</xdr:row>
      <xdr:rowOff>153202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587386"/>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128186</xdr:rowOff>
    </xdr:from>
    <xdr:to>
      <xdr:col>76</xdr:col>
      <xdr:colOff>114300</xdr:colOff>
      <xdr:row>96</xdr:row>
      <xdr:rowOff>142691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87386"/>
          <a:ext cx="889000" cy="1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142691</xdr:rowOff>
    </xdr:from>
    <xdr:to>
      <xdr:col>71</xdr:col>
      <xdr:colOff>177800</xdr:colOff>
      <xdr:row>96</xdr:row>
      <xdr:rowOff>170833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01891"/>
          <a:ext cx="889000" cy="2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100267</xdr:rowOff>
    </xdr:from>
    <xdr:to>
      <xdr:col>85</xdr:col>
      <xdr:colOff>177800</xdr:colOff>
      <xdr:row>97</xdr:row>
      <xdr:rowOff>30417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123144</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1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102402</xdr:rowOff>
    </xdr:from>
    <xdr:to>
      <xdr:col>81</xdr:col>
      <xdr:colOff>101600</xdr:colOff>
      <xdr:row>97</xdr:row>
      <xdr:rowOff>32552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49079</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33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77386</xdr:rowOff>
    </xdr:from>
    <xdr:to>
      <xdr:col>76</xdr:col>
      <xdr:colOff>165100</xdr:colOff>
      <xdr:row>97</xdr:row>
      <xdr:rowOff>7536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3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24063</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31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91891</xdr:rowOff>
    </xdr:from>
    <xdr:to>
      <xdr:col>72</xdr:col>
      <xdr:colOff>38100</xdr:colOff>
      <xdr:row>97</xdr:row>
      <xdr:rowOff>22041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5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38568</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32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120033</xdr:rowOff>
    </xdr:from>
    <xdr:to>
      <xdr:col>67</xdr:col>
      <xdr:colOff>101600</xdr:colOff>
      <xdr:row>97</xdr:row>
      <xdr:rowOff>50183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7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66710</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35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153325</xdr:rowOff>
    </xdr:from>
    <xdr:to>
      <xdr:col>116</xdr:col>
      <xdr:colOff>63500</xdr:colOff>
      <xdr:row>37</xdr:row>
      <xdr:rowOff>120132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1323300" y="6325525"/>
          <a:ext cx="838200" cy="1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48582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63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120132</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0434300" y="6463782"/>
          <a:ext cx="889000" cy="19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169008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684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102525</xdr:rowOff>
    </xdr:from>
    <xdr:to>
      <xdr:col>116</xdr:col>
      <xdr:colOff>114300</xdr:colOff>
      <xdr:row>37</xdr:row>
      <xdr:rowOff>32675</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2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125402</xdr:rowOff>
    </xdr:from>
    <xdr:ext cx="469744"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1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69332</xdr:rowOff>
    </xdr:from>
    <xdr:to>
      <xdr:col>112</xdr:col>
      <xdr:colOff>38100</xdr:colOff>
      <xdr:row>37</xdr:row>
      <xdr:rowOff>170932</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4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16009</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088428"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類似団体平均に比べ高い水準が続いているが、その要因は、豊富町国民健康保険診療所直診勘定特別会計に対する繰出金が多くなっていることが挙げられる。今後は、経営改善をさらに進め、経費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行財政改革を着実に進めていることから、実質収支額は継続的に黒字を確保している。</a:t>
          </a:r>
        </a:p>
        <a:p>
          <a:r>
            <a:rPr kumimoji="1" lang="ja-JP" altLang="en-US" sz="1400">
              <a:latin typeface="ＭＳ ゴシック" pitchFamily="49" charset="-128"/>
              <a:ea typeface="ＭＳ ゴシック" pitchFamily="49" charset="-128"/>
            </a:rPr>
            <a:t>　財政調整基金残高については、標準財政規模比では増加している状況である。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一般会計については、国の経済対策や繰越金などにより、一定の黒字額を維持している状況である。</a:t>
          </a:r>
        </a:p>
        <a:p>
          <a:r>
            <a:rPr kumimoji="1" lang="ja-JP" altLang="en-US" sz="1400">
              <a:latin typeface="ＭＳ ゴシック" pitchFamily="49" charset="-128"/>
              <a:ea typeface="ＭＳ ゴシック" pitchFamily="49" charset="-128"/>
            </a:rPr>
            <a:t>　豊富町国民健康保険診療所直診勘定特別会計については、黒字額が減少している。一般会計からの繰出金は多額となっている状況が続いているが、資金不足は発生していない。</a:t>
          </a:r>
        </a:p>
        <a:p>
          <a:r>
            <a:rPr kumimoji="1" lang="ja-JP" altLang="en-US" sz="1400">
              <a:latin typeface="ＭＳ ゴシック" pitchFamily="49" charset="-128"/>
              <a:ea typeface="ＭＳ ゴシック" pitchFamily="49" charset="-128"/>
            </a:rPr>
            <a:t>　その他の特別会計についても、一般会計からの繰出金があるものの黒字決算となっており、近年横ばい状態である。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6212263</v>
      </c>
      <c r="BO4" s="462"/>
      <c r="BP4" s="462"/>
      <c r="BQ4" s="462"/>
      <c r="BR4" s="462"/>
      <c r="BS4" s="462"/>
      <c r="BT4" s="462"/>
      <c r="BU4" s="463"/>
      <c r="BV4" s="461">
        <v>6056745</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20.100000000000001</v>
      </c>
      <c r="CU4" s="646"/>
      <c r="CV4" s="646"/>
      <c r="CW4" s="646"/>
      <c r="CX4" s="646"/>
      <c r="CY4" s="646"/>
      <c r="CZ4" s="646"/>
      <c r="DA4" s="647"/>
      <c r="DB4" s="645">
        <v>18.2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5521744</v>
      </c>
      <c r="BO5" s="467"/>
      <c r="BP5" s="467"/>
      <c r="BQ5" s="467"/>
      <c r="BR5" s="467"/>
      <c r="BS5" s="467"/>
      <c r="BT5" s="467"/>
      <c r="BU5" s="468"/>
      <c r="BV5" s="466">
        <v>5458976</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70.099999999999994</v>
      </c>
      <c r="CU5" s="437"/>
      <c r="CV5" s="437"/>
      <c r="CW5" s="437"/>
      <c r="CX5" s="437"/>
      <c r="CY5" s="437"/>
      <c r="CZ5" s="437"/>
      <c r="DA5" s="438"/>
      <c r="DB5" s="436">
        <v>72.2</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690519</v>
      </c>
      <c r="BO6" s="467"/>
      <c r="BP6" s="467"/>
      <c r="BQ6" s="467"/>
      <c r="BR6" s="467"/>
      <c r="BS6" s="467"/>
      <c r="BT6" s="467"/>
      <c r="BU6" s="468"/>
      <c r="BV6" s="466">
        <v>597769</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72</v>
      </c>
      <c r="CU6" s="620"/>
      <c r="CV6" s="620"/>
      <c r="CW6" s="620"/>
      <c r="CX6" s="620"/>
      <c r="CY6" s="620"/>
      <c r="CZ6" s="620"/>
      <c r="DA6" s="621"/>
      <c r="DB6" s="619">
        <v>74.900000000000006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41477</v>
      </c>
      <c r="BO7" s="467"/>
      <c r="BP7" s="467"/>
      <c r="BQ7" s="467"/>
      <c r="BR7" s="467"/>
      <c r="BS7" s="467"/>
      <c r="BT7" s="467"/>
      <c r="BU7" s="468"/>
      <c r="BV7" s="466">
        <v>4730</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3229480</v>
      </c>
      <c r="CU7" s="467"/>
      <c r="CV7" s="467"/>
      <c r="CW7" s="467"/>
      <c r="CX7" s="467"/>
      <c r="CY7" s="467"/>
      <c r="CZ7" s="467"/>
      <c r="DA7" s="468"/>
      <c r="DB7" s="466">
        <v>3253201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649042</v>
      </c>
      <c r="BO8" s="467"/>
      <c r="BP8" s="467"/>
      <c r="BQ8" s="467"/>
      <c r="BR8" s="467"/>
      <c r="BS8" s="467"/>
      <c r="BT8" s="467"/>
      <c r="BU8" s="468"/>
      <c r="BV8" s="466">
        <v>593039</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0.19</v>
      </c>
      <c r="CU8" s="580"/>
      <c r="CV8" s="580"/>
      <c r="CW8" s="580"/>
      <c r="CX8" s="580"/>
      <c r="CY8" s="580"/>
      <c r="CZ8" s="580"/>
      <c r="DA8" s="581"/>
      <c r="DB8" s="579">
        <v>0.18</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4054</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93</v>
      </c>
      <c r="AV9" s="524"/>
      <c r="AW9" s="524"/>
      <c r="AX9" s="524"/>
      <c r="AY9" s="446" t="s">
        <v>114</v>
      </c>
      <c r="AZ9" s="447"/>
      <c r="BA9" s="447"/>
      <c r="BB9" s="447"/>
      <c r="BC9" s="447"/>
      <c r="BD9" s="447"/>
      <c r="BE9" s="447"/>
      <c r="BF9" s="447"/>
      <c r="BG9" s="447"/>
      <c r="BH9" s="447"/>
      <c r="BI9" s="447"/>
      <c r="BJ9" s="447"/>
      <c r="BK9" s="447"/>
      <c r="BL9" s="447"/>
      <c r="BM9" s="448"/>
      <c r="BN9" s="466">
        <v>56003</v>
      </c>
      <c r="BO9" s="467"/>
      <c r="BP9" s="467"/>
      <c r="BQ9" s="467"/>
      <c r="BR9" s="467"/>
      <c r="BS9" s="467"/>
      <c r="BT9" s="467"/>
      <c r="BU9" s="468"/>
      <c r="BV9" s="466">
        <v>11809</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18.399999999999999</v>
      </c>
      <c r="CU9" s="437"/>
      <c r="CV9" s="437"/>
      <c r="CW9" s="437"/>
      <c r="CX9" s="437"/>
      <c r="CY9" s="437"/>
      <c r="CZ9" s="437"/>
      <c r="DA9" s="438"/>
      <c r="DB9" s="436">
        <v>18.399999999999999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4378</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2053</v>
      </c>
      <c r="BO10" s="467"/>
      <c r="BP10" s="467"/>
      <c r="BQ10" s="467"/>
      <c r="BR10" s="467"/>
      <c r="BS10" s="467"/>
      <c r="BT10" s="467"/>
      <c r="BU10" s="468"/>
      <c r="BV10" s="466">
        <v>1173</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3891</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500</v>
      </c>
      <c r="BO12" s="467"/>
      <c r="BP12" s="467"/>
      <c r="BQ12" s="467"/>
      <c r="BR12" s="467"/>
      <c r="BS12" s="467"/>
      <c r="BT12" s="467"/>
      <c r="BU12" s="468"/>
      <c r="BV12" s="466">
        <v>3060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3853</v>
      </c>
      <c r="S13" s="570"/>
      <c r="T13" s="570"/>
      <c r="U13" s="570"/>
      <c r="V13" s="571"/>
      <c r="W13" s="557" t="s">
        <v>137</v>
      </c>
      <c r="X13" s="479"/>
      <c r="Y13" s="479"/>
      <c r="Z13" s="479"/>
      <c r="AA13" s="479"/>
      <c r="AB13" s="480"/>
      <c r="AC13" s="442">
        <v>552</v>
      </c>
      <c r="AD13" s="443"/>
      <c r="AE13" s="443"/>
      <c r="AF13" s="443"/>
      <c r="AG13" s="444"/>
      <c r="AH13" s="442">
        <v>620</v>
      </c>
      <c r="AI13" s="443"/>
      <c r="AJ13" s="443"/>
      <c r="AK13" s="443"/>
      <c r="AL13" s="445"/>
      <c r="AM13" s="535" t="s">
        <v>138</v>
      </c>
      <c r="AN13" s="440"/>
      <c r="AO13" s="440"/>
      <c r="AP13" s="440"/>
      <c r="AQ13" s="440"/>
      <c r="AR13" s="440"/>
      <c r="AS13" s="440"/>
      <c r="AT13" s="441"/>
      <c r="AU13" s="523" t="s">
        <v>118</v>
      </c>
      <c r="AV13" s="524"/>
      <c r="AW13" s="524"/>
      <c r="AX13" s="524"/>
      <c r="AY13" s="446" t="s">
        <v>139</v>
      </c>
      <c r="AZ13" s="447"/>
      <c r="BA13" s="447"/>
      <c r="BB13" s="447"/>
      <c r="BC13" s="447"/>
      <c r="BD13" s="447"/>
      <c r="BE13" s="447"/>
      <c r="BF13" s="447"/>
      <c r="BG13" s="447"/>
      <c r="BH13" s="447"/>
      <c r="BI13" s="447"/>
      <c r="BJ13" s="447"/>
      <c r="BK13" s="447"/>
      <c r="BL13" s="447"/>
      <c r="BM13" s="448"/>
      <c r="BN13" s="466">
        <v>57556</v>
      </c>
      <c r="BO13" s="467"/>
      <c r="BP13" s="467"/>
      <c r="BQ13" s="467"/>
      <c r="BR13" s="467"/>
      <c r="BS13" s="467"/>
      <c r="BT13" s="467"/>
      <c r="BU13" s="468"/>
      <c r="BV13" s="466">
        <v>9922</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15</v>
      </c>
      <c r="CU13" s="437"/>
      <c r="CV13" s="437"/>
      <c r="CW13" s="437"/>
      <c r="CX13" s="437"/>
      <c r="CY13" s="437"/>
      <c r="CZ13" s="437"/>
      <c r="DA13" s="438"/>
      <c r="DB13" s="436">
        <v>14.6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3940</v>
      </c>
      <c r="S14" s="570"/>
      <c r="T14" s="570"/>
      <c r="U14" s="570"/>
      <c r="V14" s="571"/>
      <c r="W14" s="572"/>
      <c r="X14" s="482"/>
      <c r="Y14" s="482"/>
      <c r="Z14" s="482"/>
      <c r="AA14" s="482"/>
      <c r="AB14" s="483"/>
      <c r="AC14" s="562">
        <v>25.3</v>
      </c>
      <c r="AD14" s="563"/>
      <c r="AE14" s="563"/>
      <c r="AF14" s="563"/>
      <c r="AG14" s="564"/>
      <c r="AH14" s="562">
        <v>26.6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t="s">
        <v>127</v>
      </c>
      <c r="CU14" s="574"/>
      <c r="CV14" s="574"/>
      <c r="CW14" s="574"/>
      <c r="CX14" s="574"/>
      <c r="CY14" s="574"/>
      <c r="CZ14" s="574"/>
      <c r="DA14" s="575"/>
      <c r="DB14" s="573" t="s">
        <v>143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136</v>
      </c>
      <c r="N15" s="567"/>
      <c r="O15" s="567"/>
      <c r="P15" s="567"/>
      <c r="Q15" s="568"/>
      <c r="R15" s="569">
        <v>3907</v>
      </c>
      <c r="S15" s="570"/>
      <c r="T15" s="570"/>
      <c r="U15" s="570"/>
      <c r="V15" s="571"/>
      <c r="W15" s="557" t="s">
        <v>144</v>
      </c>
      <c r="X15" s="479"/>
      <c r="Y15" s="479"/>
      <c r="Z15" s="479"/>
      <c r="AA15" s="479"/>
      <c r="AB15" s="480"/>
      <c r="AC15" s="442">
        <v>322</v>
      </c>
      <c r="AD15" s="443"/>
      <c r="AE15" s="443"/>
      <c r="AF15" s="443"/>
      <c r="AG15" s="444"/>
      <c r="AH15" s="442">
        <v>393</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578489</v>
      </c>
      <c r="BO15" s="462"/>
      <c r="BP15" s="462"/>
      <c r="BQ15" s="462"/>
      <c r="BR15" s="462"/>
      <c r="BS15" s="462"/>
      <c r="BT15" s="462"/>
      <c r="BU15" s="463"/>
      <c r="BV15" s="461">
        <v>569638</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14.8</v>
      </c>
      <c r="AD16" s="563"/>
      <c r="AE16" s="563"/>
      <c r="AF16" s="563"/>
      <c r="AG16" s="564"/>
      <c r="AH16" s="562">
        <v>16.899999999999999</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3016531</v>
      </c>
      <c r="BO16" s="467"/>
      <c r="BP16" s="467"/>
      <c r="BQ16" s="467"/>
      <c r="BR16" s="467"/>
      <c r="BS16" s="467"/>
      <c r="BT16" s="467"/>
      <c r="BU16" s="468"/>
      <c r="BV16" s="466">
        <v>2996226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1304</v>
      </c>
      <c r="AD17" s="443"/>
      <c r="AE17" s="443"/>
      <c r="AF17" s="443"/>
      <c r="AG17" s="444"/>
      <c r="AH17" s="442">
        <v>1316</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705214</v>
      </c>
      <c r="BO17" s="467"/>
      <c r="BP17" s="467"/>
      <c r="BQ17" s="467"/>
      <c r="BR17" s="467"/>
      <c r="BS17" s="467"/>
      <c r="BT17" s="467"/>
      <c r="BU17" s="468"/>
      <c r="BV17" s="466">
        <v>706663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520.69000000000005</v>
      </c>
      <c r="M18" s="531"/>
      <c r="N18" s="531"/>
      <c r="O18" s="531"/>
      <c r="P18" s="531"/>
      <c r="Q18" s="531"/>
      <c r="R18" s="532"/>
      <c r="S18" s="532"/>
      <c r="T18" s="532"/>
      <c r="U18" s="532"/>
      <c r="V18" s="533"/>
      <c r="W18" s="547"/>
      <c r="X18" s="548"/>
      <c r="Y18" s="548"/>
      <c r="Z18" s="548"/>
      <c r="AA18" s="548"/>
      <c r="AB18" s="558"/>
      <c r="AC18" s="430">
        <v>59.9</v>
      </c>
      <c r="AD18" s="431"/>
      <c r="AE18" s="431"/>
      <c r="AF18" s="431"/>
      <c r="AG18" s="534"/>
      <c r="AH18" s="430">
        <v>56.5</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2300339</v>
      </c>
      <c r="BO18" s="467"/>
      <c r="BP18" s="467"/>
      <c r="BQ18" s="467"/>
      <c r="BR18" s="467"/>
      <c r="BS18" s="467"/>
      <c r="BT18" s="467"/>
      <c r="BU18" s="468"/>
      <c r="BV18" s="466">
        <v>2368624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4256727</v>
      </c>
      <c r="BO19" s="467"/>
      <c r="BP19" s="467"/>
      <c r="BQ19" s="467"/>
      <c r="BR19" s="467"/>
      <c r="BS19" s="467"/>
      <c r="BT19" s="467"/>
      <c r="BU19" s="468"/>
      <c r="BV19" s="466">
        <v>4295085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1782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5856436</v>
      </c>
      <c r="BO23" s="467"/>
      <c r="BP23" s="467"/>
      <c r="BQ23" s="467"/>
      <c r="BR23" s="467"/>
      <c r="BS23" s="467"/>
      <c r="BT23" s="467"/>
      <c r="BU23" s="468"/>
      <c r="BV23" s="466">
        <v>6278977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7500</v>
      </c>
      <c r="R24" s="443"/>
      <c r="S24" s="443"/>
      <c r="T24" s="443"/>
      <c r="U24" s="443"/>
      <c r="V24" s="444"/>
      <c r="W24" s="508"/>
      <c r="X24" s="499"/>
      <c r="Y24" s="500"/>
      <c r="Z24" s="439" t="s">
        <v>168</v>
      </c>
      <c r="AA24" s="440"/>
      <c r="AB24" s="440"/>
      <c r="AC24" s="440"/>
      <c r="AD24" s="440"/>
      <c r="AE24" s="440"/>
      <c r="AF24" s="440"/>
      <c r="AG24" s="441"/>
      <c r="AH24" s="442">
        <v>84</v>
      </c>
      <c r="AI24" s="443"/>
      <c r="AJ24" s="443"/>
      <c r="AK24" s="443"/>
      <c r="AL24" s="444"/>
      <c r="AM24" s="442">
        <v>238308</v>
      </c>
      <c r="AN24" s="443"/>
      <c r="AO24" s="443"/>
      <c r="AP24" s="443"/>
      <c r="AQ24" s="443"/>
      <c r="AR24" s="444"/>
      <c r="AS24" s="442">
        <v>2837</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5489078</v>
      </c>
      <c r="BO24" s="467"/>
      <c r="BP24" s="467"/>
      <c r="BQ24" s="467"/>
      <c r="BR24" s="467"/>
      <c r="BS24" s="467"/>
      <c r="BT24" s="467"/>
      <c r="BU24" s="468"/>
      <c r="BV24" s="466">
        <v>5846375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6100</v>
      </c>
      <c r="R25" s="443"/>
      <c r="S25" s="443"/>
      <c r="T25" s="443"/>
      <c r="U25" s="443"/>
      <c r="V25" s="444"/>
      <c r="W25" s="508"/>
      <c r="X25" s="499"/>
      <c r="Y25" s="500"/>
      <c r="Z25" s="439" t="s">
        <v>171</v>
      </c>
      <c r="AA25" s="440"/>
      <c r="AB25" s="440"/>
      <c r="AC25" s="440"/>
      <c r="AD25" s="440"/>
      <c r="AE25" s="440"/>
      <c r="AF25" s="440"/>
      <c r="AG25" s="441"/>
      <c r="AH25" s="442" t="s">
        <v>172</v>
      </c>
      <c r="AI25" s="443"/>
      <c r="AJ25" s="443"/>
      <c r="AK25" s="443"/>
      <c r="AL25" s="444"/>
      <c r="AM25" s="442" t="s">
        <v>172</v>
      </c>
      <c r="AN25" s="443"/>
      <c r="AO25" s="443"/>
      <c r="AP25" s="443"/>
      <c r="AQ25" s="443"/>
      <c r="AR25" s="444"/>
      <c r="AS25" s="442" t="s">
        <v>172</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522007</v>
      </c>
      <c r="BO25" s="462"/>
      <c r="BP25" s="462"/>
      <c r="BQ25" s="462"/>
      <c r="BR25" s="462"/>
      <c r="BS25" s="462"/>
      <c r="BT25" s="462"/>
      <c r="BU25" s="463"/>
      <c r="BV25" s="461">
        <v>379335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5700</v>
      </c>
      <c r="R26" s="443"/>
      <c r="S26" s="443"/>
      <c r="T26" s="443"/>
      <c r="U26" s="443"/>
      <c r="V26" s="444"/>
      <c r="W26" s="508"/>
      <c r="X26" s="499"/>
      <c r="Y26" s="500"/>
      <c r="Z26" s="439" t="s">
        <v>175</v>
      </c>
      <c r="AA26" s="521"/>
      <c r="AB26" s="521"/>
      <c r="AC26" s="521"/>
      <c r="AD26" s="521"/>
      <c r="AE26" s="521"/>
      <c r="AF26" s="521"/>
      <c r="AG26" s="522"/>
      <c r="AH26" s="442" t="s">
        <v>127</v>
      </c>
      <c r="AI26" s="443"/>
      <c r="AJ26" s="443"/>
      <c r="AK26" s="443"/>
      <c r="AL26" s="444"/>
      <c r="AM26" s="442" t="s">
        <v>172</v>
      </c>
      <c r="AN26" s="443"/>
      <c r="AO26" s="443"/>
      <c r="AP26" s="443"/>
      <c r="AQ26" s="443"/>
      <c r="AR26" s="444"/>
      <c r="AS26" s="442" t="s">
        <v>172</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143</v>
      </c>
      <c r="BO26" s="467"/>
      <c r="BP26" s="467"/>
      <c r="BQ26" s="467"/>
      <c r="BR26" s="467"/>
      <c r="BS26" s="467"/>
      <c r="BT26" s="467"/>
      <c r="BU26" s="468"/>
      <c r="BV26" s="466" t="s">
        <v>172</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2500</v>
      </c>
      <c r="R27" s="443"/>
      <c r="S27" s="443"/>
      <c r="T27" s="443"/>
      <c r="U27" s="443"/>
      <c r="V27" s="444"/>
      <c r="W27" s="508"/>
      <c r="X27" s="499"/>
      <c r="Y27" s="500"/>
      <c r="Z27" s="439" t="s">
        <v>178</v>
      </c>
      <c r="AA27" s="440"/>
      <c r="AB27" s="440"/>
      <c r="AC27" s="440"/>
      <c r="AD27" s="440"/>
      <c r="AE27" s="440"/>
      <c r="AF27" s="440"/>
      <c r="AG27" s="441"/>
      <c r="AH27" s="442" t="s">
        <v>127</v>
      </c>
      <c r="AI27" s="443"/>
      <c r="AJ27" s="443"/>
      <c r="AK27" s="443"/>
      <c r="AL27" s="444"/>
      <c r="AM27" s="442" t="s">
        <v>172</v>
      </c>
      <c r="AN27" s="443"/>
      <c r="AO27" s="443"/>
      <c r="AP27" s="443"/>
      <c r="AQ27" s="443"/>
      <c r="AR27" s="444"/>
      <c r="AS27" s="442" t="s">
        <v>127</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93147</v>
      </c>
      <c r="BO27" s="470"/>
      <c r="BP27" s="470"/>
      <c r="BQ27" s="470"/>
      <c r="BR27" s="470"/>
      <c r="BS27" s="470"/>
      <c r="BT27" s="470"/>
      <c r="BU27" s="471"/>
      <c r="BV27" s="469">
        <v>93140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2000</v>
      </c>
      <c r="R28" s="443"/>
      <c r="S28" s="443"/>
      <c r="T28" s="443"/>
      <c r="U28" s="443"/>
      <c r="V28" s="444"/>
      <c r="W28" s="508"/>
      <c r="X28" s="499"/>
      <c r="Y28" s="500"/>
      <c r="Z28" s="439" t="s">
        <v>181</v>
      </c>
      <c r="AA28" s="440"/>
      <c r="AB28" s="440"/>
      <c r="AC28" s="440"/>
      <c r="AD28" s="440"/>
      <c r="AE28" s="440"/>
      <c r="AF28" s="440"/>
      <c r="AG28" s="441"/>
      <c r="AH28" s="442" t="s">
        <v>143</v>
      </c>
      <c r="AI28" s="443"/>
      <c r="AJ28" s="443"/>
      <c r="AK28" s="443"/>
      <c r="AL28" s="444"/>
      <c r="AM28" s="442" t="s">
        <v>172</v>
      </c>
      <c r="AN28" s="443"/>
      <c r="AO28" s="443"/>
      <c r="AP28" s="443"/>
      <c r="AQ28" s="443"/>
      <c r="AR28" s="444"/>
      <c r="AS28" s="442" t="s">
        <v>172</v>
      </c>
      <c r="AT28" s="443"/>
      <c r="AU28" s="443"/>
      <c r="AV28" s="443"/>
      <c r="AW28" s="443"/>
      <c r="AX28" s="445"/>
      <c r="AY28" s="449" t="s">
        <v>182</v>
      </c>
      <c r="AZ28" s="450"/>
      <c r="BA28" s="450"/>
      <c r="BB28" s="451"/>
      <c r="BC28" s="458" t="s">
        <v>47</v>
      </c>
      <c r="BD28" s="459"/>
      <c r="BE28" s="459"/>
      <c r="BF28" s="459"/>
      <c r="BG28" s="459"/>
      <c r="BH28" s="459"/>
      <c r="BI28" s="459"/>
      <c r="BJ28" s="459"/>
      <c r="BK28" s="459"/>
      <c r="BL28" s="459"/>
      <c r="BM28" s="460"/>
      <c r="BN28" s="461">
        <v>521603</v>
      </c>
      <c r="BO28" s="462"/>
      <c r="BP28" s="462"/>
      <c r="BQ28" s="462"/>
      <c r="BR28" s="462"/>
      <c r="BS28" s="462"/>
      <c r="BT28" s="462"/>
      <c r="BU28" s="463"/>
      <c r="BV28" s="461">
        <v>520050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183</v>
      </c>
      <c r="F29" s="440"/>
      <c r="G29" s="440"/>
      <c r="H29" s="440"/>
      <c r="I29" s="440"/>
      <c r="J29" s="440"/>
      <c r="K29" s="441"/>
      <c r="L29" s="442">
        <v>8</v>
      </c>
      <c r="M29" s="443"/>
      <c r="N29" s="443"/>
      <c r="O29" s="443"/>
      <c r="P29" s="444"/>
      <c r="Q29" s="442">
        <v>1800</v>
      </c>
      <c r="R29" s="443"/>
      <c r="S29" s="443"/>
      <c r="T29" s="443"/>
      <c r="U29" s="443"/>
      <c r="V29" s="444"/>
      <c r="W29" s="509"/>
      <c r="X29" s="510"/>
      <c r="Y29" s="511"/>
      <c r="Z29" s="439" t="s">
        <v>184</v>
      </c>
      <c r="AA29" s="440"/>
      <c r="AB29" s="440"/>
      <c r="AC29" s="440"/>
      <c r="AD29" s="440"/>
      <c r="AE29" s="440"/>
      <c r="AF29" s="440"/>
      <c r="AG29" s="441"/>
      <c r="AH29" s="442">
        <v>84</v>
      </c>
      <c r="AI29" s="443"/>
      <c r="AJ29" s="443"/>
      <c r="AK29" s="443"/>
      <c r="AL29" s="444"/>
      <c r="AM29" s="442">
        <v>238308</v>
      </c>
      <c r="AN29" s="443"/>
      <c r="AO29" s="443"/>
      <c r="AP29" s="443"/>
      <c r="AQ29" s="443"/>
      <c r="AR29" s="444"/>
      <c r="AS29" s="442">
        <v>2837</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236938</v>
      </c>
      <c r="BO29" s="467"/>
      <c r="BP29" s="467"/>
      <c r="BQ29" s="467"/>
      <c r="BR29" s="467"/>
      <c r="BS29" s="467"/>
      <c r="BT29" s="467"/>
      <c r="BU29" s="468"/>
      <c r="BV29" s="466">
        <v>236875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96.7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2117356</v>
      </c>
      <c r="BO30" s="470"/>
      <c r="BP30" s="470"/>
      <c r="BQ30" s="470"/>
      <c r="BR30" s="470"/>
      <c r="BS30" s="470"/>
      <c r="BT30" s="470"/>
      <c r="BU30" s="471"/>
      <c r="BV30" s="469">
        <v>1992335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195</v>
      </c>
      <c r="V33" s="429"/>
      <c r="W33" s="428" t="s">
        <v>194</v>
      </c>
      <c r="X33" s="428"/>
      <c r="Y33" s="428"/>
      <c r="Z33" s="428"/>
      <c r="AA33" s="428"/>
      <c r="AB33" s="428"/>
      <c r="AC33" s="428"/>
      <c r="AD33" s="428"/>
      <c r="AE33" s="428"/>
      <c r="AF33" s="428"/>
      <c r="AG33" s="428"/>
      <c r="AH33" s="428"/>
      <c r="AI33" s="428"/>
      <c r="AJ33" s="428"/>
      <c r="AK33" s="428"/>
      <c r="AL33" s="216"/>
      <c r="AM33" s="429" t="s">
        <v>193</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200</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IF('各会計、関係団体の財政状況及び健全化判断比率'!B33="","",'各会計、関係団体の財政状況及び健全化判断比率'!B33)</f>
        <v>豊富町ガス事業会計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IF('各会計、関係団体の財政状況及び健全化判断比率'!B34="","",'各会計、関係団体の財政状況及び健全化判断比率'!B34)</f>
        <v>豊富町簡易水道事業特別会計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稚内地区消防事務組合</v>
      </c>
      <c r="BZ34" s="424"/>
      <c r="CA34" s="424"/>
      <c r="CB34" s="424"/>
      <c r="CC34" s="424"/>
      <c r="CD34" s="424"/>
      <c r="CE34" s="424"/>
      <c r="CF34" s="424"/>
      <c r="CG34" s="424"/>
      <c r="CH34" s="424"/>
      <c r="CI34" s="424"/>
      <c r="CJ34" s="424"/>
      <c r="CK34" s="424"/>
      <c r="CL34" s="424"/>
      <c r="CM34" s="424"/>
      <c r="CN34" s="214"/>
      <c r="CO34" s="425">
        <f>IF(CQ34="","",MAX(C34:D43,U34:V43,AM34:AN43,BE34:BF43,BW34:BX43)+1)</f>
        <v>12</v>
      </c>
      <c r="CP34" s="425"/>
      <c r="CQ34" s="424" t="str">
        <f>IF('各会計、関係団体の財政状況及び健全化判断比率'!BS7="","",'各会計、関係団体の財政状況及び健全化判断比率'!BS7)</f>
        <v>豊富牛乳公社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豊富町国民健康保険診療所直診勘定特別会計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IF('各会計、関係団体の財政状況及び健全化判断比率'!B35="","",'各会計、関係団体の財政状況及び健全化判断比率'!B35)</f>
        <v>豊富町下水道事業特別会計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西天北五町衛生施設組合</v>
      </c>
      <c r="BZ35" s="424"/>
      <c r="CA35" s="424"/>
      <c r="CB35" s="424"/>
      <c r="CC35" s="424"/>
      <c r="CD35" s="424"/>
      <c r="CE35" s="424"/>
      <c r="CF35" s="424"/>
      <c r="CG35" s="424"/>
      <c r="CH35" s="424"/>
      <c r="CI35" s="424"/>
      <c r="CJ35" s="424"/>
      <c r="CK35" s="424"/>
      <c r="CL35" s="424"/>
      <c r="CM35" s="424"/>
      <c r="CN35" s="214"/>
      <c r="CO35" s="425">
        <f t="shared" ref="CO35:CO43" si="3">IF(CQ35="","",CO34+1)</f>
        <v>13</v>
      </c>
      <c r="CP35" s="425"/>
      <c r="CQ35" s="424" t="str">
        <f>IF('各会計、関係団体の財政状況及び健全化判断比率'!BS8="","",'各会計、関係団体の財政状況及び健全化判断比率'!BS8)</f>
        <v>豊富町振興公社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t="str">
        <f t="shared" si="2"/>
        <v/>
      </c>
      <c r="BX36" s="425"/>
      <c r="BY36" s="424" t="str">
        <f>IF('各会計、関係団体の財政状況及び健全化判断比率'!B70="","",'各会計、関係団体の財政状況及び健全化判断比率'!B70)</f>
        <v/>
      </c>
      <c r="BZ36" s="424"/>
      <c r="CA36" s="424"/>
      <c r="CB36" s="424"/>
      <c r="CC36" s="424"/>
      <c r="CD36" s="424"/>
      <c r="CE36" s="424"/>
      <c r="CF36" s="424"/>
      <c r="CG36" s="424"/>
      <c r="CH36" s="424"/>
      <c r="CI36" s="424"/>
      <c r="CJ36" s="424"/>
      <c r="CK36" s="424"/>
      <c r="CL36" s="424"/>
      <c r="CM36" s="424"/>
      <c r="CN36" s="214"/>
      <c r="CO36" s="425">
        <f t="shared" si="3"/>
        <v>14</v>
      </c>
      <c r="CP36" s="425"/>
      <c r="CQ36" s="424" t="str">
        <f>IF('各会計、関係団体の財政状況及び健全化判断比率'!BS9="","",'各会計、関係団体の財政状況及び健全化判断比率'!BS9)</f>
        <v>㈱サロベツカントリークラブ</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豊富町介護サービス事業特別会計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ySqJaFn3xFj9dNVpuvdVqkv+WhXbSFUMrBku9Pu19jxCRQ5HLTrzccdVGW8LWl/0DgbXeGElGl/LDbdcBq3xGQ==" saltValue="lA3LAs8k9+yACOWujFhi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1" t="s">
        <v>562</v>
      </c>
      <c r="D34" s="1251"/>
      <c r="E34" s="1252"/>
      <c r="F34" s="32">
        <v>18.79</v>
      </c>
      <c r="G34" s="33">
        <v>20.46</v>
      </c>
      <c r="H34" s="33">
        <v>17.18</v>
      </c>
      <c r="I34" s="33">
        <v>18.22</v>
      </c>
      <c r="J34" s="34">
        <v>20.09</v>
      </c>
      <c r="K34" s="22"/>
      <c r="L34" s="22"/>
      <c r="M34" s="22"/>
      <c r="N34" s="22"/>
      <c r="O34" s="22"/>
      <c r="P34" s="22"/>
    </row>
    <row r="35" spans="1:16" ht="39" customHeight="1" x14ac:dyDescent="0.15">
      <c r="A35" s="22"/>
      <c r="B35" s="35"/>
      <c r="C35" s="1245" t="s">
        <v>563</v>
      </c>
      <c r="D35" s="1246"/>
      <c r="E35" s="1247"/>
      <c r="F35" s="36" t="s">
        <v>513</v>
      </c>
      <c r="G35" s="37" t="s">
        <v>513</v>
      </c>
      <c r="H35" s="37" t="s">
        <v>513</v>
      </c>
      <c r="I35" s="37">
        <v>3.45</v>
      </c>
      <c r="J35" s="38">
        <v>2.41</v>
      </c>
      <c r="K35" s="22"/>
      <c r="L35" s="22"/>
      <c r="M35" s="22"/>
      <c r="N35" s="22"/>
      <c r="O35" s="22"/>
      <c r="P35" s="22"/>
    </row>
    <row r="36" spans="1:16" ht="39" customHeight="1" x14ac:dyDescent="0.15">
      <c r="A36" s="22"/>
      <c r="B36" s="35"/>
      <c r="C36" s="1245" t="s">
        <v>564</v>
      </c>
      <c r="D36" s="1246"/>
      <c r="E36" s="1247"/>
      <c r="F36" s="36">
        <v>1.38</v>
      </c>
      <c r="G36" s="37">
        <v>3.19</v>
      </c>
      <c r="H36" s="37">
        <v>1.5</v>
      </c>
      <c r="I36" s="37">
        <v>1.18</v>
      </c>
      <c r="J36" s="38">
        <v>1.1499999999999999</v>
      </c>
      <c r="K36" s="22"/>
      <c r="L36" s="22"/>
      <c r="M36" s="22"/>
      <c r="N36" s="22"/>
      <c r="O36" s="22"/>
      <c r="P36" s="22"/>
    </row>
    <row r="37" spans="1:16" ht="39" customHeight="1" x14ac:dyDescent="0.15">
      <c r="A37" s="22"/>
      <c r="B37" s="35"/>
      <c r="C37" s="1245" t="s">
        <v>565</v>
      </c>
      <c r="D37" s="1246"/>
      <c r="E37" s="1247"/>
      <c r="F37" s="36">
        <v>0.25</v>
      </c>
      <c r="G37" s="37">
        <v>0.53</v>
      </c>
      <c r="H37" s="37">
        <v>0.91</v>
      </c>
      <c r="I37" s="37">
        <v>0.8</v>
      </c>
      <c r="J37" s="38">
        <v>0.8</v>
      </c>
      <c r="K37" s="22"/>
      <c r="L37" s="22"/>
      <c r="M37" s="22"/>
      <c r="N37" s="22"/>
      <c r="O37" s="22"/>
      <c r="P37" s="22"/>
    </row>
    <row r="38" spans="1:16" ht="39" customHeight="1" x14ac:dyDescent="0.15">
      <c r="A38" s="22"/>
      <c r="B38" s="35"/>
      <c r="C38" s="1245" t="s">
        <v>566</v>
      </c>
      <c r="D38" s="1246"/>
      <c r="E38" s="1247"/>
      <c r="F38" s="36">
        <v>1.1499999999999999</v>
      </c>
      <c r="G38" s="37">
        <v>1.1499999999999999</v>
      </c>
      <c r="H38" s="37">
        <v>1.56</v>
      </c>
      <c r="I38" s="37">
        <v>1.3</v>
      </c>
      <c r="J38" s="38">
        <v>0.79</v>
      </c>
      <c r="K38" s="22"/>
      <c r="L38" s="22"/>
      <c r="M38" s="22"/>
      <c r="N38" s="22"/>
      <c r="O38" s="22"/>
      <c r="P38" s="22"/>
    </row>
    <row r="39" spans="1:16" ht="39" customHeight="1" x14ac:dyDescent="0.15">
      <c r="A39" s="22"/>
      <c r="B39" s="35"/>
      <c r="C39" s="1245" t="s">
        <v>567</v>
      </c>
      <c r="D39" s="1246"/>
      <c r="E39" s="1247"/>
      <c r="F39" s="36" t="s">
        <v>513</v>
      </c>
      <c r="G39" s="37" t="s">
        <v>513</v>
      </c>
      <c r="H39" s="37">
        <v>0.12</v>
      </c>
      <c r="I39" s="37">
        <v>0.44</v>
      </c>
      <c r="J39" s="38">
        <v>0.68</v>
      </c>
      <c r="K39" s="22"/>
      <c r="L39" s="22"/>
      <c r="M39" s="22"/>
      <c r="N39" s="22"/>
      <c r="O39" s="22"/>
      <c r="P39" s="22"/>
    </row>
    <row r="40" spans="1:16" ht="39" customHeight="1" x14ac:dyDescent="0.15">
      <c r="A40" s="22"/>
      <c r="B40" s="35"/>
      <c r="C40" s="1245" t="s">
        <v>568</v>
      </c>
      <c r="D40" s="1246"/>
      <c r="E40" s="1247"/>
      <c r="F40" s="36">
        <v>0.4</v>
      </c>
      <c r="G40" s="37">
        <v>0.32</v>
      </c>
      <c r="H40" s="37">
        <v>0.28999999999999998</v>
      </c>
      <c r="I40" s="37">
        <v>0.23</v>
      </c>
      <c r="J40" s="38">
        <v>0.31</v>
      </c>
      <c r="K40" s="22"/>
      <c r="L40" s="22"/>
      <c r="M40" s="22"/>
      <c r="N40" s="22"/>
      <c r="O40" s="22"/>
      <c r="P40" s="22"/>
    </row>
    <row r="41" spans="1:16" ht="39" customHeight="1" x14ac:dyDescent="0.15">
      <c r="A41" s="22"/>
      <c r="B41" s="35"/>
      <c r="C41" s="1245" t="s">
        <v>569</v>
      </c>
      <c r="D41" s="1246"/>
      <c r="E41" s="1247"/>
      <c r="F41" s="36">
        <v>0.05</v>
      </c>
      <c r="G41" s="37">
        <v>0.06</v>
      </c>
      <c r="H41" s="37">
        <v>7.0000000000000007E-2</v>
      </c>
      <c r="I41" s="37">
        <v>0.08</v>
      </c>
      <c r="J41" s="38">
        <v>0.12</v>
      </c>
      <c r="K41" s="22"/>
      <c r="L41" s="22"/>
      <c r="M41" s="22"/>
      <c r="N41" s="22"/>
      <c r="O41" s="22"/>
      <c r="P41" s="22"/>
    </row>
    <row r="42" spans="1:16" ht="39" customHeight="1" x14ac:dyDescent="0.15">
      <c r="A42" s="22"/>
      <c r="B42" s="39"/>
      <c r="C42" s="1245" t="s">
        <v>570</v>
      </c>
      <c r="D42" s="1246"/>
      <c r="E42" s="1247"/>
      <c r="F42" s="36" t="s">
        <v>513</v>
      </c>
      <c r="G42" s="37" t="s">
        <v>513</v>
      </c>
      <c r="H42" s="37" t="s">
        <v>513</v>
      </c>
      <c r="I42" s="37" t="s">
        <v>513</v>
      </c>
      <c r="J42" s="38" t="s">
        <v>513</v>
      </c>
      <c r="K42" s="22"/>
      <c r="L42" s="22"/>
      <c r="M42" s="22"/>
      <c r="N42" s="22"/>
      <c r="O42" s="22"/>
      <c r="P42" s="22"/>
    </row>
    <row r="43" spans="1:16" ht="39" customHeight="1" thickBot="1" x14ac:dyDescent="0.2">
      <c r="A43" s="22"/>
      <c r="B43" s="40"/>
      <c r="C43" s="1248" t="s">
        <v>571</v>
      </c>
      <c r="D43" s="1249"/>
      <c r="E43" s="1250"/>
      <c r="F43" s="41">
        <v>4.72</v>
      </c>
      <c r="G43" s="42">
        <v>4.59</v>
      </c>
      <c r="H43" s="42">
        <v>4.5199999999999996</v>
      </c>
      <c r="I43" s="42">
        <v>7.0000000000000007E-2</v>
      </c>
      <c r="J43" s="43">
        <v>7.0000000000000007E-2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rRyg/8kIQJGS5z2lUWMDJCBHwXWNtmgWqu+M6bl+NySLmbOecFSGmavz2qkKTMSH4/+PAp+tu7d+Ibv89xAxw==" saltValue="Q02cemDnf2io4CyTp9NW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71" t="s">
        <v>10</v>
      </c>
      <c r="C45" s="1272"/>
      <c r="D45" s="58"/>
      <c r="E45" s="1277" t="s">
        <v>11</v>
      </c>
      <c r="F45" s="1277"/>
      <c r="G45" s="1277"/>
      <c r="H45" s="1277"/>
      <c r="I45" s="1277"/>
      <c r="J45" s="1278"/>
      <c r="K45" s="59">
        <v>836</v>
      </c>
      <c r="L45" s="60">
        <v>886</v>
      </c>
      <c r="M45" s="60">
        <v>902</v>
      </c>
      <c r="N45" s="60">
        <v>839</v>
      </c>
      <c r="O45" s="61">
        <v>833</v>
      </c>
      <c r="P45" s="48"/>
      <c r="Q45" s="48"/>
      <c r="R45" s="48"/>
      <c r="S45" s="48"/>
      <c r="T45" s="48"/>
      <c r="U45" s="48"/>
    </row>
    <row r="46" spans="1:21" ht="30.75" customHeight="1" x14ac:dyDescent="0.15">
      <c r="A46" s="48"/>
      <c r="B46" s="1273"/>
      <c r="C46" s="1274"/>
      <c r="D46" s="62"/>
      <c r="E46" s="1255" t="s">
        <v>12</v>
      </c>
      <c r="F46" s="1255"/>
      <c r="G46" s="1255"/>
      <c r="H46" s="1255"/>
      <c r="I46" s="1255"/>
      <c r="J46" s="1256"/>
      <c r="K46" s="63" t="s">
        <v>513</v>
      </c>
      <c r="L46" s="64" t="s">
        <v>513</v>
      </c>
      <c r="M46" s="64" t="s">
        <v>513</v>
      </c>
      <c r="N46" s="64" t="s">
        <v>513</v>
      </c>
      <c r="O46" s="65" t="s">
        <v>513</v>
      </c>
      <c r="P46" s="48"/>
      <c r="Q46" s="48"/>
      <c r="R46" s="48"/>
      <c r="S46" s="48"/>
      <c r="T46" s="48"/>
      <c r="U46" s="48"/>
    </row>
    <row r="47" spans="1:21" ht="30.75" customHeight="1" x14ac:dyDescent="0.15">
      <c r="A47" s="48"/>
      <c r="B47" s="1273"/>
      <c r="C47" s="1274"/>
      <c r="D47" s="62"/>
      <c r="E47" s="1255" t="s">
        <v>13</v>
      </c>
      <c r="F47" s="1255"/>
      <c r="G47" s="1255"/>
      <c r="H47" s="1255"/>
      <c r="I47" s="1255"/>
      <c r="J47" s="1256"/>
      <c r="K47" s="63" t="s">
        <v>513</v>
      </c>
      <c r="L47" s="64" t="s">
        <v>513</v>
      </c>
      <c r="M47" s="64" t="s">
        <v>513</v>
      </c>
      <c r="N47" s="64" t="s">
        <v>513</v>
      </c>
      <c r="O47" s="65" t="s">
        <v>513</v>
      </c>
      <c r="P47" s="48"/>
      <c r="Q47" s="48"/>
      <c r="R47" s="48"/>
      <c r="S47" s="48"/>
      <c r="T47" s="48"/>
      <c r="U47" s="48"/>
    </row>
    <row r="48" spans="1:21" ht="30.75" customHeight="1" x14ac:dyDescent="0.15">
      <c r="A48" s="48"/>
      <c r="B48" s="1273"/>
      <c r="C48" s="1274"/>
      <c r="D48" s="62"/>
      <c r="E48" s="1255" t="s">
        <v>14</v>
      </c>
      <c r="F48" s="1255"/>
      <c r="G48" s="1255"/>
      <c r="H48" s="1255"/>
      <c r="I48" s="1255"/>
      <c r="J48" s="1256"/>
      <c r="K48" s="63">
        <v>159</v>
      </c>
      <c r="L48" s="64">
        <v>162</v>
      </c>
      <c r="M48" s="64">
        <v>147</v>
      </c>
      <c r="N48" s="64">
        <v>144</v>
      </c>
      <c r="O48" s="65">
        <v>138</v>
      </c>
      <c r="P48" s="48"/>
      <c r="Q48" s="48"/>
      <c r="R48" s="48"/>
      <c r="S48" s="48"/>
      <c r="T48" s="48"/>
      <c r="U48" s="48"/>
    </row>
    <row r="49" spans="1:21" ht="30.75" customHeight="1" x14ac:dyDescent="0.15">
      <c r="A49" s="48"/>
      <c r="B49" s="1273"/>
      <c r="C49" s="1274"/>
      <c r="D49" s="62"/>
      <c r="E49" s="1255" t="s">
        <v>15</v>
      </c>
      <c r="F49" s="1255"/>
      <c r="G49" s="1255"/>
      <c r="H49" s="1255"/>
      <c r="I49" s="1255"/>
      <c r="J49" s="1256"/>
      <c r="K49" s="63">
        <v>71</v>
      </c>
      <c r="L49" s="64">
        <v>61</v>
      </c>
      <c r="M49" s="64">
        <v>28</v>
      </c>
      <c r="N49" s="64" t="s">
        <v>513</v>
      </c>
      <c r="O49" s="65" t="s">
        <v>513</v>
      </c>
      <c r="P49" s="48"/>
      <c r="Q49" s="48"/>
      <c r="R49" s="48"/>
      <c r="S49" s="48"/>
      <c r="T49" s="48"/>
      <c r="U49" s="48"/>
    </row>
    <row r="50" spans="1:21" ht="30.75" customHeight="1" x14ac:dyDescent="0.15">
      <c r="A50" s="48"/>
      <c r="B50" s="1273"/>
      <c r="C50" s="1274"/>
      <c r="D50" s="62"/>
      <c r="E50" s="1255" t="s">
        <v>16</v>
      </c>
      <c r="F50" s="1255"/>
      <c r="G50" s="1255"/>
      <c r="H50" s="1255"/>
      <c r="I50" s="1255"/>
      <c r="J50" s="1256"/>
      <c r="K50" s="63">
        <v>17</v>
      </c>
      <c r="L50" s="64">
        <v>14</v>
      </c>
      <c r="M50" s="64">
        <v>16</v>
      </c>
      <c r="N50" s="64">
        <v>17</v>
      </c>
      <c r="O50" s="65">
        <v>16</v>
      </c>
      <c r="P50" s="48"/>
      <c r="Q50" s="48"/>
      <c r="R50" s="48"/>
      <c r="S50" s="48"/>
      <c r="T50" s="48"/>
      <c r="U50" s="48"/>
    </row>
    <row r="51" spans="1:21" ht="30.75" customHeight="1" x14ac:dyDescent="0.15">
      <c r="A51" s="48"/>
      <c r="B51" s="1275"/>
      <c r="C51" s="1276"/>
      <c r="D51" s="66"/>
      <c r="E51" s="1255" t="s">
        <v>17</v>
      </c>
      <c r="F51" s="1255"/>
      <c r="G51" s="1255"/>
      <c r="H51" s="1255"/>
      <c r="I51" s="1255"/>
      <c r="J51" s="1256"/>
      <c r="K51" s="63" t="s">
        <v>513</v>
      </c>
      <c r="L51" s="64" t="s">
        <v>513</v>
      </c>
      <c r="M51" s="64" t="s">
        <v>513</v>
      </c>
      <c r="N51" s="64" t="s">
        <v>513</v>
      </c>
      <c r="O51" s="65" t="s">
        <v>513</v>
      </c>
      <c r="P51" s="48"/>
      <c r="Q51" s="48"/>
      <c r="R51" s="48"/>
      <c r="S51" s="48"/>
      <c r="T51" s="48"/>
      <c r="U51" s="48"/>
    </row>
    <row r="52" spans="1:21" ht="30.75" customHeight="1" x14ac:dyDescent="0.15">
      <c r="A52" s="48"/>
      <c r="B52" s="1253" t="s">
        <v>18</v>
      </c>
      <c r="C52" s="1254"/>
      <c r="D52" s="66"/>
      <c r="E52" s="1255" t="s">
        <v>19</v>
      </c>
      <c r="F52" s="1255"/>
      <c r="G52" s="1255"/>
      <c r="H52" s="1255"/>
      <c r="I52" s="1255"/>
      <c r="J52" s="1256"/>
      <c r="K52" s="63">
        <v>745</v>
      </c>
      <c r="L52" s="64">
        <v>741</v>
      </c>
      <c r="M52" s="64">
        <v>660</v>
      </c>
      <c r="N52" s="64">
        <v>598</v>
      </c>
      <c r="O52" s="65">
        <v>590</v>
      </c>
      <c r="P52" s="48"/>
      <c r="Q52" s="48"/>
      <c r="R52" s="48"/>
      <c r="S52" s="48"/>
      <c r="T52" s="48"/>
      <c r="U52" s="48"/>
    </row>
    <row r="53" spans="1:21" ht="30.75" customHeight="1" thickBot="1" x14ac:dyDescent="0.2">
      <c r="A53" s="48"/>
      <c r="B53" s="1257" t="s">
        <v>20</v>
      </c>
      <c r="C53" s="1258"/>
      <c r="D53" s="67"/>
      <c r="E53" s="1259" t="s">
        <v>21</v>
      </c>
      <c r="F53" s="1259"/>
      <c r="G53" s="1259"/>
      <c r="H53" s="1259"/>
      <c r="I53" s="1259"/>
      <c r="J53" s="1260"/>
      <c r="K53" s="68">
        <v>338</v>
      </c>
      <c r="L53" s="69">
        <v>382</v>
      </c>
      <c r="M53" s="69">
        <v>433</v>
      </c>
      <c r="N53" s="69">
        <v>402</v>
      </c>
      <c r="O53" s="70">
        <v>397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1" t="s">
        <v>24</v>
      </c>
      <c r="C57" s="1262"/>
      <c r="D57" s="1265" t="s">
        <v>25</v>
      </c>
      <c r="E57" s="1266"/>
      <c r="F57" s="1266"/>
      <c r="G57" s="1266"/>
      <c r="H57" s="1266"/>
      <c r="I57" s="1266"/>
      <c r="J57" s="1267"/>
      <c r="K57" s="83"/>
      <c r="L57" s="84"/>
      <c r="M57" s="84"/>
      <c r="N57" s="84"/>
      <c r="O57" s="85"/>
    </row>
    <row r="58" spans="1:21" ht="31.5" customHeight="1" thickBot="1" x14ac:dyDescent="0.2">
      <c r="B58" s="1263"/>
      <c r="C58" s="1264"/>
      <c r="D58" s="1268" t="s">
        <v>26</v>
      </c>
      <c r="E58" s="1269"/>
      <c r="F58" s="1269"/>
      <c r="G58" s="1269"/>
      <c r="H58" s="1269"/>
      <c r="I58" s="1269"/>
      <c r="J58" s="1270"/>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i6dZVpCjiBO46A/j+W2gguaQh4GUrrZYPpGSD3Za0rBOP6jvKJ19SGanVgI2T1wO/mMAkP+cWBZQiR5KzFrfQ==" saltValue="pBiEVQlkpFsIE8gTWGXe9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91" t="s">
        <v>29</v>
      </c>
      <c r="C41" s="1292"/>
      <c r="D41" s="102"/>
      <c r="E41" s="1293" t="s">
        <v>30</v>
      </c>
      <c r="F41" s="1293"/>
      <c r="G41" s="1293"/>
      <c r="H41" s="1294"/>
      <c r="I41" s="103">
        <v>7264</v>
      </c>
      <c r="J41" s="104">
        <v>7086</v>
      </c>
      <c r="K41" s="104">
        <v>6623</v>
      </c>
      <c r="L41" s="104">
        <v>6279</v>
      </c>
      <c r="M41" s="105">
        <v>5856</v>
      </c>
    </row>
    <row r="42" spans="2:13" ht="27.75" customHeight="1" x14ac:dyDescent="0.15">
      <c r="B42" s="1281"/>
      <c r="C42" s="1282"/>
      <c r="D42" s="106"/>
      <c r="E42" s="1285" t="s">
        <v>31</v>
      </c>
      <c r="F42" s="1285"/>
      <c r="G42" s="1285"/>
      <c r="H42" s="1286"/>
      <c r="I42" s="107">
        <v>475</v>
      </c>
      <c r="J42" s="108">
        <v>442</v>
      </c>
      <c r="K42" s="108">
        <v>409</v>
      </c>
      <c r="L42" s="108">
        <v>376</v>
      </c>
      <c r="M42" s="109">
        <v>517</v>
      </c>
    </row>
    <row r="43" spans="2:13" ht="27.75" customHeight="1" x14ac:dyDescent="0.15">
      <c r="B43" s="1281"/>
      <c r="C43" s="1282"/>
      <c r="D43" s="106"/>
      <c r="E43" s="1285" t="s">
        <v>32</v>
      </c>
      <c r="F43" s="1285"/>
      <c r="G43" s="1285"/>
      <c r="H43" s="1286"/>
      <c r="I43" s="107">
        <v>1516</v>
      </c>
      <c r="J43" s="108">
        <v>1508</v>
      </c>
      <c r="K43" s="108">
        <v>1347</v>
      </c>
      <c r="L43" s="108">
        <v>1194</v>
      </c>
      <c r="M43" s="109">
        <v>1033</v>
      </c>
    </row>
    <row r="44" spans="2:13" ht="27.75" customHeight="1" x14ac:dyDescent="0.15">
      <c r="B44" s="1281"/>
      <c r="C44" s="1282"/>
      <c r="D44" s="106"/>
      <c r="E44" s="1285" t="s">
        <v>33</v>
      </c>
      <c r="F44" s="1285"/>
      <c r="G44" s="1285"/>
      <c r="H44" s="1286"/>
      <c r="I44" s="107">
        <v>88</v>
      </c>
      <c r="J44" s="108">
        <v>28</v>
      </c>
      <c r="K44" s="108" t="s">
        <v>513</v>
      </c>
      <c r="L44" s="108" t="s">
        <v>513</v>
      </c>
      <c r="M44" s="109" t="s">
        <v>513</v>
      </c>
    </row>
    <row r="45" spans="2:13" ht="27.75" customHeight="1" x14ac:dyDescent="0.15">
      <c r="B45" s="1281"/>
      <c r="C45" s="1282"/>
      <c r="D45" s="106"/>
      <c r="E45" s="1285" t="s">
        <v>34</v>
      </c>
      <c r="F45" s="1285"/>
      <c r="G45" s="1285"/>
      <c r="H45" s="1286"/>
      <c r="I45" s="107">
        <v>612</v>
      </c>
      <c r="J45" s="108">
        <v>547</v>
      </c>
      <c r="K45" s="108">
        <v>451</v>
      </c>
      <c r="L45" s="108">
        <v>430</v>
      </c>
      <c r="M45" s="109">
        <v>445</v>
      </c>
    </row>
    <row r="46" spans="2:13" ht="27.75" customHeight="1" x14ac:dyDescent="0.15">
      <c r="B46" s="1281"/>
      <c r="C46" s="1282"/>
      <c r="D46" s="110"/>
      <c r="E46" s="1285" t="s">
        <v>35</v>
      </c>
      <c r="F46" s="1285"/>
      <c r="G46" s="1285"/>
      <c r="H46" s="1286"/>
      <c r="I46" s="107" t="s">
        <v>513</v>
      </c>
      <c r="J46" s="108" t="s">
        <v>513</v>
      </c>
      <c r="K46" s="108" t="s">
        <v>513</v>
      </c>
      <c r="L46" s="108" t="s">
        <v>513</v>
      </c>
      <c r="M46" s="109" t="s">
        <v>513</v>
      </c>
    </row>
    <row r="47" spans="2:13" ht="27.75" customHeight="1" x14ac:dyDescent="0.15">
      <c r="B47" s="1281"/>
      <c r="C47" s="1282"/>
      <c r="D47" s="111"/>
      <c r="E47" s="1295" t="s">
        <v>36</v>
      </c>
      <c r="F47" s="1296"/>
      <c r="G47" s="1296"/>
      <c r="H47" s="1297"/>
      <c r="I47" s="107" t="s">
        <v>513</v>
      </c>
      <c r="J47" s="108" t="s">
        <v>513</v>
      </c>
      <c r="K47" s="108" t="s">
        <v>513</v>
      </c>
      <c r="L47" s="108" t="s">
        <v>513</v>
      </c>
      <c r="M47" s="109" t="s">
        <v>513</v>
      </c>
    </row>
    <row r="48" spans="2:13" ht="27.75" customHeight="1" x14ac:dyDescent="0.15">
      <c r="B48" s="1281"/>
      <c r="C48" s="1282"/>
      <c r="D48" s="106"/>
      <c r="E48" s="1285" t="s">
        <v>37</v>
      </c>
      <c r="F48" s="1285"/>
      <c r="G48" s="1285"/>
      <c r="H48" s="1286"/>
      <c r="I48" s="107" t="s">
        <v>513</v>
      </c>
      <c r="J48" s="108" t="s">
        <v>513</v>
      </c>
      <c r="K48" s="108" t="s">
        <v>513</v>
      </c>
      <c r="L48" s="108" t="s">
        <v>513</v>
      </c>
      <c r="M48" s="109" t="s">
        <v>513</v>
      </c>
    </row>
    <row r="49" spans="2:13" ht="27.75" customHeight="1" x14ac:dyDescent="0.15">
      <c r="B49" s="1283"/>
      <c r="C49" s="1284"/>
      <c r="D49" s="106"/>
      <c r="E49" s="1285" t="s">
        <v>38</v>
      </c>
      <c r="F49" s="1285"/>
      <c r="G49" s="1285"/>
      <c r="H49" s="1286"/>
      <c r="I49" s="107" t="s">
        <v>513</v>
      </c>
      <c r="J49" s="108" t="s">
        <v>513</v>
      </c>
      <c r="K49" s="108" t="s">
        <v>513</v>
      </c>
      <c r="L49" s="108" t="s">
        <v>513</v>
      </c>
      <c r="M49" s="109" t="s">
        <v>513</v>
      </c>
    </row>
    <row r="50" spans="2:13" ht="27.75" customHeight="1" x14ac:dyDescent="0.15">
      <c r="B50" s="1279" t="s">
        <v>39</v>
      </c>
      <c r="C50" s="1280"/>
      <c r="D50" s="112"/>
      <c r="E50" s="1285" t="s">
        <v>40</v>
      </c>
      <c r="F50" s="1285"/>
      <c r="G50" s="1285"/>
      <c r="H50" s="1286"/>
      <c r="I50" s="107">
        <v>2528</v>
      </c>
      <c r="J50" s="108">
        <v>2320</v>
      </c>
      <c r="K50" s="108">
        <v>2646</v>
      </c>
      <c r="L50" s="108">
        <v>2991</v>
      </c>
      <c r="M50" s="109">
        <v>3118</v>
      </c>
    </row>
    <row r="51" spans="2:13" ht="27.75" customHeight="1" x14ac:dyDescent="0.15">
      <c r="B51" s="1281"/>
      <c r="C51" s="1282"/>
      <c r="D51" s="106"/>
      <c r="E51" s="1285" t="s">
        <v>41</v>
      </c>
      <c r="F51" s="1285"/>
      <c r="G51" s="1285"/>
      <c r="H51" s="1286"/>
      <c r="I51" s="107">
        <v>1048</v>
      </c>
      <c r="J51" s="108">
        <v>959</v>
      </c>
      <c r="K51" s="108">
        <v>852</v>
      </c>
      <c r="L51" s="108">
        <v>744</v>
      </c>
      <c r="M51" s="109">
        <v>662</v>
      </c>
    </row>
    <row r="52" spans="2:13" ht="27.75" customHeight="1" x14ac:dyDescent="0.15">
      <c r="B52" s="1283"/>
      <c r="C52" s="1284"/>
      <c r="D52" s="106"/>
      <c r="E52" s="1285" t="s">
        <v>42</v>
      </c>
      <c r="F52" s="1285"/>
      <c r="G52" s="1285"/>
      <c r="H52" s="1286"/>
      <c r="I52" s="107">
        <v>5370</v>
      </c>
      <c r="J52" s="108">
        <v>5239</v>
      </c>
      <c r="K52" s="108">
        <v>4989</v>
      </c>
      <c r="L52" s="108">
        <v>4837</v>
      </c>
      <c r="M52" s="109">
        <v>4648</v>
      </c>
    </row>
    <row r="53" spans="2:13" ht="27.75" customHeight="1" thickBot="1" x14ac:dyDescent="0.2">
      <c r="B53" s="1287" t="s">
        <v>43</v>
      </c>
      <c r="C53" s="1288"/>
      <c r="D53" s="113"/>
      <c r="E53" s="1289" t="s">
        <v>44</v>
      </c>
      <c r="F53" s="1289"/>
      <c r="G53" s="1289"/>
      <c r="H53" s="1290"/>
      <c r="I53" s="114">
        <v>1008</v>
      </c>
      <c r="J53" s="115">
        <v>1093</v>
      </c>
      <c r="K53" s="115">
        <v>344</v>
      </c>
      <c r="L53" s="115">
        <v>-293</v>
      </c>
      <c r="M53" s="116">
        <v>-577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KQyFEwJY5NPzwbHodTBqrU0K5viqvzTqvFmdn3BVZ+Oc453q7A088xObBtcZpSilJo95+m79+4bYrVLB9tS4g==" saltValue="utlgiCfz9fGmO7ez1KTO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6" t="s">
        <v>47</v>
      </c>
      <c r="D55" s="1306"/>
      <c r="E55" s="1307"/>
      <c r="F55" s="128">
        <v>522</v>
      </c>
      <c r="G55" s="128">
        <v>520</v>
      </c>
      <c r="H55" s="129">
        <v>522</v>
      </c>
    </row>
    <row r="56" spans="2:8" ht="52.5" customHeight="1" x14ac:dyDescent="0.15">
      <c r="B56" s="130"/>
      <c r="C56" s="1308" t="s">
        <v>48</v>
      </c>
      <c r="D56" s="1308"/>
      <c r="E56" s="1309"/>
      <c r="F56" s="131">
        <v>237</v>
      </c>
      <c r="G56" s="131">
        <v>237</v>
      </c>
      <c r="H56" s="132">
        <v>237</v>
      </c>
    </row>
    <row r="57" spans="2:8" ht="53.25" customHeight="1" x14ac:dyDescent="0.15">
      <c r="B57" s="130"/>
      <c r="C57" s="1310" t="s">
        <v>49</v>
      </c>
      <c r="D57" s="1310"/>
      <c r="E57" s="1311"/>
      <c r="F57" s="133">
        <v>1711</v>
      </c>
      <c r="G57" s="133">
        <v>1992</v>
      </c>
      <c r="H57" s="134">
        <v>2117</v>
      </c>
    </row>
    <row r="58" spans="2:8" ht="45.75" customHeight="1" x14ac:dyDescent="0.15">
      <c r="B58" s="135"/>
      <c r="C58" s="1298" t="s">
        <v>586</v>
      </c>
      <c r="D58" s="1299"/>
      <c r="E58" s="1300"/>
      <c r="F58" s="136">
        <v>484</v>
      </c>
      <c r="G58" s="136">
        <v>657</v>
      </c>
      <c r="H58" s="137">
        <v>938</v>
      </c>
    </row>
    <row r="59" spans="2:8" ht="45.75" customHeight="1" x14ac:dyDescent="0.15">
      <c r="B59" s="135"/>
      <c r="C59" s="1298" t="s">
        <v>587</v>
      </c>
      <c r="D59" s="1299"/>
      <c r="E59" s="1300"/>
      <c r="F59" s="136">
        <v>1000</v>
      </c>
      <c r="G59" s="136">
        <v>1000</v>
      </c>
      <c r="H59" s="137">
        <v>850</v>
      </c>
    </row>
    <row r="60" spans="2:8" ht="45.75" customHeight="1" x14ac:dyDescent="0.15">
      <c r="B60" s="135"/>
      <c r="C60" s="1298" t="s">
        <v>588</v>
      </c>
      <c r="D60" s="1299"/>
      <c r="E60" s="1300"/>
      <c r="F60" s="136">
        <v>134</v>
      </c>
      <c r="G60" s="136">
        <v>134</v>
      </c>
      <c r="H60" s="137">
        <v>134</v>
      </c>
    </row>
    <row r="61" spans="2:8" ht="45.75" customHeight="1" x14ac:dyDescent="0.15">
      <c r="B61" s="135"/>
      <c r="C61" s="1298" t="s">
        <v>589</v>
      </c>
      <c r="D61" s="1299"/>
      <c r="E61" s="1300"/>
      <c r="F61" s="136" t="s">
        <v>585</v>
      </c>
      <c r="G61" s="136">
        <v>121</v>
      </c>
      <c r="H61" s="137">
        <v>121</v>
      </c>
    </row>
    <row r="62" spans="2:8" ht="45.75" customHeight="1" thickBot="1" x14ac:dyDescent="0.2">
      <c r="B62" s="138"/>
      <c r="C62" s="1301" t="s">
        <v>590</v>
      </c>
      <c r="D62" s="1302"/>
      <c r="E62" s="1303"/>
      <c r="F62" s="139" t="s">
        <v>585</v>
      </c>
      <c r="G62" s="139">
        <v>60</v>
      </c>
      <c r="H62" s="140">
        <v>60</v>
      </c>
    </row>
    <row r="63" spans="2:8" ht="52.5" customHeight="1" thickBot="1" x14ac:dyDescent="0.2">
      <c r="B63" s="141"/>
      <c r="C63" s="1304" t="s">
        <v>50</v>
      </c>
      <c r="D63" s="1304"/>
      <c r="E63" s="1305"/>
      <c r="F63" s="142">
        <v>2470</v>
      </c>
      <c r="G63" s="142">
        <v>2749</v>
      </c>
      <c r="H63" s="143">
        <v>2876</v>
      </c>
    </row>
    <row r="64" spans="2:8" ht="15" customHeight="1" x14ac:dyDescent="0.15"/>
  </sheetData>
  <sheetProtection algorithmName="SHA-512" hashValue="Rg2cxSzVbIFHUQG+i6R8G/qScfAnJKT0eqqAT69L+qmkll9DnZyhu4VI53c/0c9ZKcVzKm5P5YFwSgfpfCfvEw==" saltValue="EMehNJ11m4kwkWNAYyzi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7A6E2-6D23-46DA-9379-BC78537B2D38}">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5" t="s">
        <v>604</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5"/>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5"/>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5"/>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5"/>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596</v>
      </c>
    </row>
    <row r="50" spans="1:109" x14ac:dyDescent="0.15">
      <c r="B50" s="395"/>
      <c r="G50" s="1318"/>
      <c r="H50" s="1318"/>
      <c r="I50" s="1318"/>
      <c r="J50" s="1318"/>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555</v>
      </c>
      <c r="BQ50" s="1317"/>
      <c r="BR50" s="1317"/>
      <c r="BS50" s="1317"/>
      <c r="BT50" s="1317"/>
      <c r="BU50" s="1317"/>
      <c r="BV50" s="1317"/>
      <c r="BW50" s="1317"/>
      <c r="BX50" s="1317" t="s">
        <v>556</v>
      </c>
      <c r="BY50" s="1317"/>
      <c r="BZ50" s="1317"/>
      <c r="CA50" s="1317"/>
      <c r="CB50" s="1317"/>
      <c r="CC50" s="1317"/>
      <c r="CD50" s="1317"/>
      <c r="CE50" s="1317"/>
      <c r="CF50" s="1317" t="s">
        <v>557</v>
      </c>
      <c r="CG50" s="1317"/>
      <c r="CH50" s="1317"/>
      <c r="CI50" s="1317"/>
      <c r="CJ50" s="1317"/>
      <c r="CK50" s="1317"/>
      <c r="CL50" s="1317"/>
      <c r="CM50" s="1317"/>
      <c r="CN50" s="1317" t="s">
        <v>558</v>
      </c>
      <c r="CO50" s="1317"/>
      <c r="CP50" s="1317"/>
      <c r="CQ50" s="1317"/>
      <c r="CR50" s="1317"/>
      <c r="CS50" s="1317"/>
      <c r="CT50" s="1317"/>
      <c r="CU50" s="1317"/>
      <c r="CV50" s="1317" t="s">
        <v>559</v>
      </c>
      <c r="CW50" s="1317"/>
      <c r="CX50" s="1317"/>
      <c r="CY50" s="1317"/>
      <c r="CZ50" s="1317"/>
      <c r="DA50" s="1317"/>
      <c r="DB50" s="1317"/>
      <c r="DC50" s="1317"/>
    </row>
    <row r="51" spans="1:109" ht="13.5" customHeight="1" x14ac:dyDescent="0.15">
      <c r="B51" s="395"/>
      <c r="G51" s="1320"/>
      <c r="H51" s="1320"/>
      <c r="I51" s="1334"/>
      <c r="J51" s="1334"/>
      <c r="K51" s="1319"/>
      <c r="L51" s="1319"/>
      <c r="M51" s="1319"/>
      <c r="N51" s="1319"/>
      <c r="AM51" s="404"/>
      <c r="AN51" s="1315" t="s">
        <v>597</v>
      </c>
      <c r="AO51" s="1315"/>
      <c r="AP51" s="1315"/>
      <c r="AQ51" s="1315"/>
      <c r="AR51" s="1315"/>
      <c r="AS51" s="1315"/>
      <c r="AT51" s="1315"/>
      <c r="AU51" s="1315"/>
      <c r="AV51" s="1315"/>
      <c r="AW51" s="1315"/>
      <c r="AX51" s="1315"/>
      <c r="AY51" s="1315"/>
      <c r="AZ51" s="1315"/>
      <c r="BA51" s="1315"/>
      <c r="BB51" s="1315" t="s">
        <v>598</v>
      </c>
      <c r="BC51" s="1315"/>
      <c r="BD51" s="1315"/>
      <c r="BE51" s="1315"/>
      <c r="BF51" s="1315"/>
      <c r="BG51" s="1315"/>
      <c r="BH51" s="1315"/>
      <c r="BI51" s="1315"/>
      <c r="BJ51" s="1315"/>
      <c r="BK51" s="1315"/>
      <c r="BL51" s="1315"/>
      <c r="BM51" s="1315"/>
      <c r="BN51" s="1315"/>
      <c r="BO51" s="1315"/>
      <c r="BP51" s="1312">
        <v>34.5</v>
      </c>
      <c r="BQ51" s="1312"/>
      <c r="BR51" s="1312"/>
      <c r="BS51" s="1312"/>
      <c r="BT51" s="1312"/>
      <c r="BU51" s="1312"/>
      <c r="BV51" s="1312"/>
      <c r="BW51" s="1312"/>
      <c r="BX51" s="1312">
        <v>38.700000000000003</v>
      </c>
      <c r="BY51" s="1312"/>
      <c r="BZ51" s="1312"/>
      <c r="CA51" s="1312"/>
      <c r="CB51" s="1312"/>
      <c r="CC51" s="1312"/>
      <c r="CD51" s="1312"/>
      <c r="CE51" s="1312"/>
      <c r="CF51" s="1324"/>
      <c r="CG51" s="1312"/>
      <c r="CH51" s="1312"/>
      <c r="CI51" s="1312"/>
      <c r="CJ51" s="1312"/>
      <c r="CK51" s="1312"/>
      <c r="CL51" s="1312"/>
      <c r="CM51" s="1312"/>
      <c r="CN51" s="1324"/>
      <c r="CO51" s="1312"/>
      <c r="CP51" s="1312"/>
      <c r="CQ51" s="1312"/>
      <c r="CR51" s="1312"/>
      <c r="CS51" s="1312"/>
      <c r="CT51" s="1312"/>
      <c r="CU51" s="1312"/>
      <c r="CV51" s="1324"/>
      <c r="CW51" s="1312"/>
      <c r="CX51" s="1312"/>
      <c r="CY51" s="1312"/>
      <c r="CZ51" s="1312"/>
      <c r="DA51" s="1312"/>
      <c r="DB51" s="1312"/>
      <c r="DC51" s="1312"/>
    </row>
    <row r="52" spans="1:109" x14ac:dyDescent="0.15">
      <c r="B52" s="395"/>
      <c r="G52" s="1320"/>
      <c r="H52" s="1320"/>
      <c r="I52" s="1334"/>
      <c r="J52" s="1334"/>
      <c r="K52" s="1319"/>
      <c r="L52" s="1319"/>
      <c r="M52" s="1319"/>
      <c r="N52" s="1319"/>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0"/>
      <c r="H53" s="1320"/>
      <c r="I53" s="1318"/>
      <c r="J53" s="1318"/>
      <c r="K53" s="1319"/>
      <c r="L53" s="1319"/>
      <c r="M53" s="1319"/>
      <c r="N53" s="1319"/>
      <c r="AM53" s="404"/>
      <c r="AN53" s="1315"/>
      <c r="AO53" s="1315"/>
      <c r="AP53" s="1315"/>
      <c r="AQ53" s="1315"/>
      <c r="AR53" s="1315"/>
      <c r="AS53" s="1315"/>
      <c r="AT53" s="1315"/>
      <c r="AU53" s="1315"/>
      <c r="AV53" s="1315"/>
      <c r="AW53" s="1315"/>
      <c r="AX53" s="1315"/>
      <c r="AY53" s="1315"/>
      <c r="AZ53" s="1315"/>
      <c r="BA53" s="1315"/>
      <c r="BB53" s="1315" t="s">
        <v>599</v>
      </c>
      <c r="BC53" s="1315"/>
      <c r="BD53" s="1315"/>
      <c r="BE53" s="1315"/>
      <c r="BF53" s="1315"/>
      <c r="BG53" s="1315"/>
      <c r="BH53" s="1315"/>
      <c r="BI53" s="1315"/>
      <c r="BJ53" s="1315"/>
      <c r="BK53" s="1315"/>
      <c r="BL53" s="1315"/>
      <c r="BM53" s="1315"/>
      <c r="BN53" s="1315"/>
      <c r="BO53" s="1315"/>
      <c r="BP53" s="1312">
        <v>54.8</v>
      </c>
      <c r="BQ53" s="1312"/>
      <c r="BR53" s="1312"/>
      <c r="BS53" s="1312"/>
      <c r="BT53" s="1312"/>
      <c r="BU53" s="1312"/>
      <c r="BV53" s="1312"/>
      <c r="BW53" s="1312"/>
      <c r="BX53" s="1312">
        <v>54.1</v>
      </c>
      <c r="BY53" s="1312"/>
      <c r="BZ53" s="1312"/>
      <c r="CA53" s="1312"/>
      <c r="CB53" s="1312"/>
      <c r="CC53" s="1312"/>
      <c r="CD53" s="1312"/>
      <c r="CE53" s="1312"/>
      <c r="CF53" s="1324"/>
      <c r="CG53" s="1312"/>
      <c r="CH53" s="1312"/>
      <c r="CI53" s="1312"/>
      <c r="CJ53" s="1312"/>
      <c r="CK53" s="1312"/>
      <c r="CL53" s="1312"/>
      <c r="CM53" s="1312"/>
      <c r="CN53" s="1324"/>
      <c r="CO53" s="1312"/>
      <c r="CP53" s="1312"/>
      <c r="CQ53" s="1312"/>
      <c r="CR53" s="1312"/>
      <c r="CS53" s="1312"/>
      <c r="CT53" s="1312"/>
      <c r="CU53" s="1312"/>
      <c r="CV53" s="1324"/>
      <c r="CW53" s="1312"/>
      <c r="CX53" s="1312"/>
      <c r="CY53" s="1312"/>
      <c r="CZ53" s="1312"/>
      <c r="DA53" s="1312"/>
      <c r="DB53" s="1312"/>
      <c r="DC53" s="1312"/>
    </row>
    <row r="54" spans="1:109" x14ac:dyDescent="0.15">
      <c r="A54" s="403"/>
      <c r="B54" s="395"/>
      <c r="G54" s="1320"/>
      <c r="H54" s="1320"/>
      <c r="I54" s="1318"/>
      <c r="J54" s="1318"/>
      <c r="K54" s="1319"/>
      <c r="L54" s="1319"/>
      <c r="M54" s="1319"/>
      <c r="N54" s="1319"/>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18"/>
      <c r="H55" s="1318"/>
      <c r="I55" s="1318"/>
      <c r="J55" s="1318"/>
      <c r="K55" s="1319"/>
      <c r="L55" s="1319"/>
      <c r="M55" s="1319"/>
      <c r="N55" s="1319"/>
      <c r="AN55" s="1317" t="s">
        <v>600</v>
      </c>
      <c r="AO55" s="1317"/>
      <c r="AP55" s="1317"/>
      <c r="AQ55" s="1317"/>
      <c r="AR55" s="1317"/>
      <c r="AS55" s="1317"/>
      <c r="AT55" s="1317"/>
      <c r="AU55" s="1317"/>
      <c r="AV55" s="1317"/>
      <c r="AW55" s="1317"/>
      <c r="AX55" s="1317"/>
      <c r="AY55" s="1317"/>
      <c r="AZ55" s="1317"/>
      <c r="BA55" s="1317"/>
      <c r="BB55" s="1315" t="s">
        <v>598</v>
      </c>
      <c r="BC55" s="1315"/>
      <c r="BD55" s="1315"/>
      <c r="BE55" s="1315"/>
      <c r="BF55" s="1315"/>
      <c r="BG55" s="1315"/>
      <c r="BH55" s="1315"/>
      <c r="BI55" s="1315"/>
      <c r="BJ55" s="1315"/>
      <c r="BK55" s="1315"/>
      <c r="BL55" s="1315"/>
      <c r="BM55" s="1315"/>
      <c r="BN55" s="1315"/>
      <c r="BO55" s="1315"/>
      <c r="BP55" s="1312">
        <v>0</v>
      </c>
      <c r="BQ55" s="1312"/>
      <c r="BR55" s="1312"/>
      <c r="BS55" s="1312"/>
      <c r="BT55" s="1312"/>
      <c r="BU55" s="1312"/>
      <c r="BV55" s="1312"/>
      <c r="BW55" s="1312"/>
      <c r="BX55" s="1312">
        <v>0</v>
      </c>
      <c r="BY55" s="1312"/>
      <c r="BZ55" s="1312"/>
      <c r="CA55" s="1312"/>
      <c r="CB55" s="1312"/>
      <c r="CC55" s="1312"/>
      <c r="CD55" s="1312"/>
      <c r="CE55" s="1312"/>
      <c r="CF55" s="1324"/>
      <c r="CG55" s="1312"/>
      <c r="CH55" s="1312"/>
      <c r="CI55" s="1312"/>
      <c r="CJ55" s="1312"/>
      <c r="CK55" s="1312"/>
      <c r="CL55" s="1312"/>
      <c r="CM55" s="1312"/>
      <c r="CN55" s="1324"/>
      <c r="CO55" s="1312"/>
      <c r="CP55" s="1312"/>
      <c r="CQ55" s="1312"/>
      <c r="CR55" s="1312"/>
      <c r="CS55" s="1312"/>
      <c r="CT55" s="1312"/>
      <c r="CU55" s="1312"/>
      <c r="CV55" s="1324"/>
      <c r="CW55" s="1312"/>
      <c r="CX55" s="1312"/>
      <c r="CY55" s="1312"/>
      <c r="CZ55" s="1312"/>
      <c r="DA55" s="1312"/>
      <c r="DB55" s="1312"/>
      <c r="DC55" s="1312"/>
    </row>
    <row r="56" spans="1:109" x14ac:dyDescent="0.15">
      <c r="A56" s="403"/>
      <c r="B56" s="395"/>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18"/>
      <c r="H57" s="1318"/>
      <c r="I57" s="1313"/>
      <c r="J57" s="1313"/>
      <c r="K57" s="1319"/>
      <c r="L57" s="1319"/>
      <c r="M57" s="1319"/>
      <c r="N57" s="1319"/>
      <c r="AM57" s="388"/>
      <c r="AN57" s="1317"/>
      <c r="AO57" s="1317"/>
      <c r="AP57" s="1317"/>
      <c r="AQ57" s="1317"/>
      <c r="AR57" s="1317"/>
      <c r="AS57" s="1317"/>
      <c r="AT57" s="1317"/>
      <c r="AU57" s="1317"/>
      <c r="AV57" s="1317"/>
      <c r="AW57" s="1317"/>
      <c r="AX57" s="1317"/>
      <c r="AY57" s="1317"/>
      <c r="AZ57" s="1317"/>
      <c r="BA57" s="1317"/>
      <c r="BB57" s="1315" t="s">
        <v>599</v>
      </c>
      <c r="BC57" s="1315"/>
      <c r="BD57" s="1315"/>
      <c r="BE57" s="1315"/>
      <c r="BF57" s="1315"/>
      <c r="BG57" s="1315"/>
      <c r="BH57" s="1315"/>
      <c r="BI57" s="1315"/>
      <c r="BJ57" s="1315"/>
      <c r="BK57" s="1315"/>
      <c r="BL57" s="1315"/>
      <c r="BM57" s="1315"/>
      <c r="BN57" s="1315"/>
      <c r="BO57" s="1315"/>
      <c r="BP57" s="1312">
        <v>54.2</v>
      </c>
      <c r="BQ57" s="1312"/>
      <c r="BR57" s="1312"/>
      <c r="BS57" s="1312"/>
      <c r="BT57" s="1312"/>
      <c r="BU57" s="1312"/>
      <c r="BV57" s="1312"/>
      <c r="BW57" s="1312"/>
      <c r="BX57" s="1312">
        <v>56.3</v>
      </c>
      <c r="BY57" s="1312"/>
      <c r="BZ57" s="1312"/>
      <c r="CA57" s="1312"/>
      <c r="CB57" s="1312"/>
      <c r="CC57" s="1312"/>
      <c r="CD57" s="1312"/>
      <c r="CE57" s="1312"/>
      <c r="CF57" s="1324"/>
      <c r="CG57" s="1312"/>
      <c r="CH57" s="1312"/>
      <c r="CI57" s="1312"/>
      <c r="CJ57" s="1312"/>
      <c r="CK57" s="1312"/>
      <c r="CL57" s="1312"/>
      <c r="CM57" s="1312"/>
      <c r="CN57" s="1324"/>
      <c r="CO57" s="1312"/>
      <c r="CP57" s="1312"/>
      <c r="CQ57" s="1312"/>
      <c r="CR57" s="1312"/>
      <c r="CS57" s="1312"/>
      <c r="CT57" s="1312"/>
      <c r="CU57" s="1312"/>
      <c r="CV57" s="1324"/>
      <c r="CW57" s="1312"/>
      <c r="CX57" s="1312"/>
      <c r="CY57" s="1312"/>
      <c r="CZ57" s="1312"/>
      <c r="DA57" s="1312"/>
      <c r="DB57" s="1312"/>
      <c r="DC57" s="1312"/>
      <c r="DD57" s="408"/>
      <c r="DE57" s="407"/>
    </row>
    <row r="58" spans="1:109" s="403" customFormat="1" x14ac:dyDescent="0.15">
      <c r="A58" s="388"/>
      <c r="B58" s="407"/>
      <c r="G58" s="1318"/>
      <c r="H58" s="1318"/>
      <c r="I58" s="1313"/>
      <c r="J58" s="1313"/>
      <c r="K58" s="1319"/>
      <c r="L58" s="1319"/>
      <c r="M58" s="1319"/>
      <c r="N58" s="1319"/>
      <c r="AM58" s="388"/>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601</v>
      </c>
    </row>
    <row r="64" spans="1:109" x14ac:dyDescent="0.15">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5" t="s">
        <v>602</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5"/>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5"/>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5"/>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5"/>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596</v>
      </c>
    </row>
    <row r="72" spans="2:107" x14ac:dyDescent="0.15">
      <c r="B72" s="395"/>
      <c r="G72" s="1318"/>
      <c r="H72" s="1318"/>
      <c r="I72" s="1318"/>
      <c r="J72" s="1318"/>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555</v>
      </c>
      <c r="BQ72" s="1317"/>
      <c r="BR72" s="1317"/>
      <c r="BS72" s="1317"/>
      <c r="BT72" s="1317"/>
      <c r="BU72" s="1317"/>
      <c r="BV72" s="1317"/>
      <c r="BW72" s="1317"/>
      <c r="BX72" s="1317" t="s">
        <v>556</v>
      </c>
      <c r="BY72" s="1317"/>
      <c r="BZ72" s="1317"/>
      <c r="CA72" s="1317"/>
      <c r="CB72" s="1317"/>
      <c r="CC72" s="1317"/>
      <c r="CD72" s="1317"/>
      <c r="CE72" s="1317"/>
      <c r="CF72" s="1317" t="s">
        <v>557</v>
      </c>
      <c r="CG72" s="1317"/>
      <c r="CH72" s="1317"/>
      <c r="CI72" s="1317"/>
      <c r="CJ72" s="1317"/>
      <c r="CK72" s="1317"/>
      <c r="CL72" s="1317"/>
      <c r="CM72" s="1317"/>
      <c r="CN72" s="1317" t="s">
        <v>558</v>
      </c>
      <c r="CO72" s="1317"/>
      <c r="CP72" s="1317"/>
      <c r="CQ72" s="1317"/>
      <c r="CR72" s="1317"/>
      <c r="CS72" s="1317"/>
      <c r="CT72" s="1317"/>
      <c r="CU72" s="1317"/>
      <c r="CV72" s="1317" t="s">
        <v>559</v>
      </c>
      <c r="CW72" s="1317"/>
      <c r="CX72" s="1317"/>
      <c r="CY72" s="1317"/>
      <c r="CZ72" s="1317"/>
      <c r="DA72" s="1317"/>
      <c r="DB72" s="1317"/>
      <c r="DC72" s="1317"/>
    </row>
    <row r="73" spans="2:107" x14ac:dyDescent="0.15">
      <c r="B73" s="395"/>
      <c r="G73" s="1320"/>
      <c r="H73" s="1320"/>
      <c r="I73" s="1320"/>
      <c r="J73" s="1320"/>
      <c r="K73" s="1316"/>
      <c r="L73" s="1316"/>
      <c r="M73" s="1316"/>
      <c r="N73" s="1316"/>
      <c r="AM73" s="404"/>
      <c r="AN73" s="1315" t="s">
        <v>597</v>
      </c>
      <c r="AO73" s="1315"/>
      <c r="AP73" s="1315"/>
      <c r="AQ73" s="1315"/>
      <c r="AR73" s="1315"/>
      <c r="AS73" s="1315"/>
      <c r="AT73" s="1315"/>
      <c r="AU73" s="1315"/>
      <c r="AV73" s="1315"/>
      <c r="AW73" s="1315"/>
      <c r="AX73" s="1315"/>
      <c r="AY73" s="1315"/>
      <c r="AZ73" s="1315"/>
      <c r="BA73" s="1315"/>
      <c r="BB73" s="1315" t="s">
        <v>598</v>
      </c>
      <c r="BC73" s="1315"/>
      <c r="BD73" s="1315"/>
      <c r="BE73" s="1315"/>
      <c r="BF73" s="1315"/>
      <c r="BG73" s="1315"/>
      <c r="BH73" s="1315"/>
      <c r="BI73" s="1315"/>
      <c r="BJ73" s="1315"/>
      <c r="BK73" s="1315"/>
      <c r="BL73" s="1315"/>
      <c r="BM73" s="1315"/>
      <c r="BN73" s="1315"/>
      <c r="BO73" s="1315"/>
      <c r="BP73" s="1312">
        <v>34.5</v>
      </c>
      <c r="BQ73" s="1312"/>
      <c r="BR73" s="1312"/>
      <c r="BS73" s="1312"/>
      <c r="BT73" s="1312"/>
      <c r="BU73" s="1312"/>
      <c r="BV73" s="1312"/>
      <c r="BW73" s="1312"/>
      <c r="BX73" s="1312">
        <v>38.700000000000003</v>
      </c>
      <c r="BY73" s="1312"/>
      <c r="BZ73" s="1312"/>
      <c r="CA73" s="1312"/>
      <c r="CB73" s="1312"/>
      <c r="CC73" s="1312"/>
      <c r="CD73" s="1312"/>
      <c r="CE73" s="1312"/>
      <c r="CF73" s="1312">
        <v>12.4</v>
      </c>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5"/>
      <c r="G74" s="1320"/>
      <c r="H74" s="1320"/>
      <c r="I74" s="1320"/>
      <c r="J74" s="1320"/>
      <c r="K74" s="1316"/>
      <c r="L74" s="1316"/>
      <c r="M74" s="1316"/>
      <c r="N74" s="1316"/>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0"/>
      <c r="H75" s="1320"/>
      <c r="I75" s="1318"/>
      <c r="J75" s="1318"/>
      <c r="K75" s="1319"/>
      <c r="L75" s="1319"/>
      <c r="M75" s="1319"/>
      <c r="N75" s="1319"/>
      <c r="AM75" s="404"/>
      <c r="AN75" s="1315"/>
      <c r="AO75" s="1315"/>
      <c r="AP75" s="1315"/>
      <c r="AQ75" s="1315"/>
      <c r="AR75" s="1315"/>
      <c r="AS75" s="1315"/>
      <c r="AT75" s="1315"/>
      <c r="AU75" s="1315"/>
      <c r="AV75" s="1315"/>
      <c r="AW75" s="1315"/>
      <c r="AX75" s="1315"/>
      <c r="AY75" s="1315"/>
      <c r="AZ75" s="1315"/>
      <c r="BA75" s="1315"/>
      <c r="BB75" s="1315" t="s">
        <v>603</v>
      </c>
      <c r="BC75" s="1315"/>
      <c r="BD75" s="1315"/>
      <c r="BE75" s="1315"/>
      <c r="BF75" s="1315"/>
      <c r="BG75" s="1315"/>
      <c r="BH75" s="1315"/>
      <c r="BI75" s="1315"/>
      <c r="BJ75" s="1315"/>
      <c r="BK75" s="1315"/>
      <c r="BL75" s="1315"/>
      <c r="BM75" s="1315"/>
      <c r="BN75" s="1315"/>
      <c r="BO75" s="1315"/>
      <c r="BP75" s="1312">
        <v>12.4</v>
      </c>
      <c r="BQ75" s="1312"/>
      <c r="BR75" s="1312"/>
      <c r="BS75" s="1312"/>
      <c r="BT75" s="1312"/>
      <c r="BU75" s="1312"/>
      <c r="BV75" s="1312"/>
      <c r="BW75" s="1312"/>
      <c r="BX75" s="1312">
        <v>12.8</v>
      </c>
      <c r="BY75" s="1312"/>
      <c r="BZ75" s="1312"/>
      <c r="CA75" s="1312"/>
      <c r="CB75" s="1312"/>
      <c r="CC75" s="1312"/>
      <c r="CD75" s="1312"/>
      <c r="CE75" s="1312"/>
      <c r="CF75" s="1312">
        <v>13.5</v>
      </c>
      <c r="CG75" s="1312"/>
      <c r="CH75" s="1312"/>
      <c r="CI75" s="1312"/>
      <c r="CJ75" s="1312"/>
      <c r="CK75" s="1312"/>
      <c r="CL75" s="1312"/>
      <c r="CM75" s="1312"/>
      <c r="CN75" s="1312">
        <v>14.6</v>
      </c>
      <c r="CO75" s="1312"/>
      <c r="CP75" s="1312"/>
      <c r="CQ75" s="1312"/>
      <c r="CR75" s="1312"/>
      <c r="CS75" s="1312"/>
      <c r="CT75" s="1312"/>
      <c r="CU75" s="1312"/>
      <c r="CV75" s="1312">
        <v>15</v>
      </c>
      <c r="CW75" s="1312"/>
      <c r="CX75" s="1312"/>
      <c r="CY75" s="1312"/>
      <c r="CZ75" s="1312"/>
      <c r="DA75" s="1312"/>
      <c r="DB75" s="1312"/>
      <c r="DC75" s="1312"/>
    </row>
    <row r="76" spans="2:107" x14ac:dyDescent="0.15">
      <c r="B76" s="395"/>
      <c r="G76" s="1320"/>
      <c r="H76" s="1320"/>
      <c r="I76" s="1318"/>
      <c r="J76" s="1318"/>
      <c r="K76" s="1319"/>
      <c r="L76" s="1319"/>
      <c r="M76" s="1319"/>
      <c r="N76" s="1319"/>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18"/>
      <c r="H77" s="1318"/>
      <c r="I77" s="1318"/>
      <c r="J77" s="1318"/>
      <c r="K77" s="1316"/>
      <c r="L77" s="1316"/>
      <c r="M77" s="1316"/>
      <c r="N77" s="1316"/>
      <c r="AN77" s="1317" t="s">
        <v>600</v>
      </c>
      <c r="AO77" s="1317"/>
      <c r="AP77" s="1317"/>
      <c r="AQ77" s="1317"/>
      <c r="AR77" s="1317"/>
      <c r="AS77" s="1317"/>
      <c r="AT77" s="1317"/>
      <c r="AU77" s="1317"/>
      <c r="AV77" s="1317"/>
      <c r="AW77" s="1317"/>
      <c r="AX77" s="1317"/>
      <c r="AY77" s="1317"/>
      <c r="AZ77" s="1317"/>
      <c r="BA77" s="1317"/>
      <c r="BB77" s="1315" t="s">
        <v>598</v>
      </c>
      <c r="BC77" s="1315"/>
      <c r="BD77" s="1315"/>
      <c r="BE77" s="1315"/>
      <c r="BF77" s="1315"/>
      <c r="BG77" s="1315"/>
      <c r="BH77" s="1315"/>
      <c r="BI77" s="1315"/>
      <c r="BJ77" s="1315"/>
      <c r="BK77" s="1315"/>
      <c r="BL77" s="1315"/>
      <c r="BM77" s="1315"/>
      <c r="BN77" s="1315"/>
      <c r="BO77" s="1315"/>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5"/>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603</v>
      </c>
      <c r="BC79" s="1315"/>
      <c r="BD79" s="1315"/>
      <c r="BE79" s="1315"/>
      <c r="BF79" s="1315"/>
      <c r="BG79" s="1315"/>
      <c r="BH79" s="1315"/>
      <c r="BI79" s="1315"/>
      <c r="BJ79" s="1315"/>
      <c r="BK79" s="1315"/>
      <c r="BL79" s="1315"/>
      <c r="BM79" s="1315"/>
      <c r="BN79" s="1315"/>
      <c r="BO79" s="1315"/>
      <c r="BP79" s="1312">
        <v>7.8</v>
      </c>
      <c r="BQ79" s="1312"/>
      <c r="BR79" s="1312"/>
      <c r="BS79" s="1312"/>
      <c r="BT79" s="1312"/>
      <c r="BU79" s="1312"/>
      <c r="BV79" s="1312"/>
      <c r="BW79" s="1312"/>
      <c r="BX79" s="1312">
        <v>7.4</v>
      </c>
      <c r="BY79" s="1312"/>
      <c r="BZ79" s="1312"/>
      <c r="CA79" s="1312"/>
      <c r="CB79" s="1312"/>
      <c r="CC79" s="1312"/>
      <c r="CD79" s="1312"/>
      <c r="CE79" s="1312"/>
      <c r="CF79" s="1312">
        <v>7.1</v>
      </c>
      <c r="CG79" s="1312"/>
      <c r="CH79" s="1312"/>
      <c r="CI79" s="1312"/>
      <c r="CJ79" s="1312"/>
      <c r="CK79" s="1312"/>
      <c r="CL79" s="1312"/>
      <c r="CM79" s="1312"/>
      <c r="CN79" s="1312">
        <v>7.1</v>
      </c>
      <c r="CO79" s="1312"/>
      <c r="CP79" s="1312"/>
      <c r="CQ79" s="1312"/>
      <c r="CR79" s="1312"/>
      <c r="CS79" s="1312"/>
      <c r="CT79" s="1312"/>
      <c r="CU79" s="1312"/>
      <c r="CV79" s="1312">
        <v>7.3</v>
      </c>
      <c r="CW79" s="1312"/>
      <c r="CX79" s="1312"/>
      <c r="CY79" s="1312"/>
      <c r="CZ79" s="1312"/>
      <c r="DA79" s="1312"/>
      <c r="DB79" s="1312"/>
      <c r="DC79" s="1312"/>
    </row>
    <row r="80" spans="2:107" x14ac:dyDescent="0.15">
      <c r="B80" s="395"/>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5gvijZDG6cs6gKTP2lYKM70wOmqjKi7vYFAlVochnqSxzuRJ3CUqLPVKdrD2KWMHz018aGkJFEKhaeXioATGZQ==" saltValue="ICaGvOCqsKpUKF1EjvkzA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1D8DF-D2A2-41C6-8D09-955B28FBF423}">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2gY7IT9Q2znAtmLGjuqn7fox4374sNARhPG2oE773Nawqg3019Ewm1s3mCxP6wrSmyL8dIZ4zsI68UZasEk1zw==" saltValue="gK6m88IrkbYddrbnN2dd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6E452-3C47-4272-96F1-93970A1DA0B5}">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AY2Go2N1DEho8uccb6VNkaYLFwj85AlIBB48Zmcc9MOEsv+cMY0EeQCHWan05r3eH/78Hhdn1wwgzQqNbRx1Dg==" saltValue="rma01BhTUhKAQNX4ivfoi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439747</v>
      </c>
      <c r="E3" s="162"/>
      <c r="F3" s="163">
        <v>280458</v>
      </c>
      <c r="G3" s="164"/>
      <c r="H3" s="165"/>
    </row>
    <row r="4" spans="1:8" x14ac:dyDescent="0.15">
      <c r="A4" s="166"/>
      <c r="B4" s="167"/>
      <c r="C4" s="168"/>
      <c r="D4" s="169">
        <v>207537</v>
      </c>
      <c r="E4" s="170"/>
      <c r="F4" s="171">
        <v>127286</v>
      </c>
      <c r="G4" s="172"/>
      <c r="H4" s="173"/>
    </row>
    <row r="5" spans="1:8" x14ac:dyDescent="0.15">
      <c r="A5" s="154" t="s">
        <v>547</v>
      </c>
      <c r="B5" s="159"/>
      <c r="C5" s="160"/>
      <c r="D5" s="161">
        <v>451092</v>
      </c>
      <c r="E5" s="162"/>
      <c r="F5" s="163">
        <v>291945</v>
      </c>
      <c r="G5" s="164"/>
      <c r="H5" s="165"/>
    </row>
    <row r="6" spans="1:8" x14ac:dyDescent="0.15">
      <c r="A6" s="166"/>
      <c r="B6" s="167"/>
      <c r="C6" s="168"/>
      <c r="D6" s="169">
        <v>158394</v>
      </c>
      <c r="E6" s="170"/>
      <c r="F6" s="171">
        <v>127651</v>
      </c>
      <c r="G6" s="172"/>
      <c r="H6" s="173"/>
    </row>
    <row r="7" spans="1:8" x14ac:dyDescent="0.15">
      <c r="A7" s="154" t="s">
        <v>548</v>
      </c>
      <c r="B7" s="159"/>
      <c r="C7" s="160"/>
      <c r="D7" s="161">
        <v>212691</v>
      </c>
      <c r="E7" s="162"/>
      <c r="F7" s="163">
        <v>291173</v>
      </c>
      <c r="G7" s="164"/>
      <c r="H7" s="165"/>
    </row>
    <row r="8" spans="1:8" x14ac:dyDescent="0.15">
      <c r="A8" s="166"/>
      <c r="B8" s="167"/>
      <c r="C8" s="168"/>
      <c r="D8" s="169">
        <v>51452</v>
      </c>
      <c r="E8" s="170"/>
      <c r="F8" s="171">
        <v>119071</v>
      </c>
      <c r="G8" s="172"/>
      <c r="H8" s="173"/>
    </row>
    <row r="9" spans="1:8" x14ac:dyDescent="0.15">
      <c r="A9" s="154" t="s">
        <v>549</v>
      </c>
      <c r="B9" s="159"/>
      <c r="C9" s="160"/>
      <c r="D9" s="161">
        <v>145422</v>
      </c>
      <c r="E9" s="162"/>
      <c r="F9" s="163">
        <v>271581</v>
      </c>
      <c r="G9" s="164"/>
      <c r="H9" s="165"/>
    </row>
    <row r="10" spans="1:8" x14ac:dyDescent="0.15">
      <c r="A10" s="166"/>
      <c r="B10" s="167"/>
      <c r="C10" s="168"/>
      <c r="D10" s="169">
        <v>49196</v>
      </c>
      <c r="E10" s="170"/>
      <c r="F10" s="171">
        <v>117844</v>
      </c>
      <c r="G10" s="172"/>
      <c r="H10" s="173"/>
    </row>
    <row r="11" spans="1:8" x14ac:dyDescent="0.15">
      <c r="A11" s="154" t="s">
        <v>550</v>
      </c>
      <c r="B11" s="159"/>
      <c r="C11" s="160"/>
      <c r="D11" s="161">
        <v>160712</v>
      </c>
      <c r="E11" s="162"/>
      <c r="F11" s="163">
        <v>268375</v>
      </c>
      <c r="G11" s="164"/>
      <c r="H11" s="165"/>
    </row>
    <row r="12" spans="1:8" x14ac:dyDescent="0.15">
      <c r="A12" s="166"/>
      <c r="B12" s="167"/>
      <c r="C12" s="174"/>
      <c r="D12" s="169">
        <v>57445</v>
      </c>
      <c r="E12" s="170"/>
      <c r="F12" s="171">
        <v>119602</v>
      </c>
      <c r="G12" s="172"/>
      <c r="H12" s="173"/>
    </row>
    <row r="13" spans="1:8" x14ac:dyDescent="0.15">
      <c r="A13" s="154"/>
      <c r="B13" s="159"/>
      <c r="C13" s="175"/>
      <c r="D13" s="176">
        <v>281933</v>
      </c>
      <c r="E13" s="177"/>
      <c r="F13" s="178">
        <v>280706</v>
      </c>
      <c r="G13" s="179"/>
      <c r="H13" s="165"/>
    </row>
    <row r="14" spans="1:8" x14ac:dyDescent="0.15">
      <c r="A14" s="166"/>
      <c r="B14" s="167"/>
      <c r="C14" s="168"/>
      <c r="D14" s="169">
        <v>104805</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19.22</v>
      </c>
      <c r="C19" s="180">
        <f>ROUND(VALUE(SUBSTITUTE(実質収支比率等に係る経年分析!G$48,"▲","-")),2)</f>
        <v>20.75</v>
      </c>
      <c r="D19" s="180">
        <f>ROUND(VALUE(SUBSTITUTE(実質収支比率等に係る経年分析!H$48,"▲","-")),2)</f>
        <v>17.25</v>
      </c>
      <c r="E19" s="180">
        <f>ROUND(VALUE(SUBSTITUTE(実質収支比率等に係る経年分析!I$48,"▲","-")),2)</f>
        <v>18.23</v>
      </c>
      <c r="F19" s="180">
        <f>ROUND(VALUE(SUBSTITUTE(実質収支比率等に係る経年分析!J$48,"▲","-")),2)</f>
        <v>20.100000000000001</v>
      </c>
    </row>
    <row r="20" spans="1:11" x14ac:dyDescent="0.15">
      <c r="A20" s="180" t="s">
        <v>54</v>
      </c>
      <c r="B20" s="180">
        <f>ROUND(VALUE(SUBSTITUTE(実質収支比率等に係る経年分析!F$47,"▲","-")),2)</f>
        <v>13.51</v>
      </c>
      <c r="C20" s="180">
        <f>ROUND(VALUE(SUBSTITUTE(実質収支比率等に係る経年分析!G$47,"▲","-")),2)</f>
        <v>11.77</v>
      </c>
      <c r="D20" s="180">
        <f>ROUND(VALUE(SUBSTITUTE(実質収支比率等に係る経年分析!H$47,"▲","-")),2)</f>
        <v>15.44</v>
      </c>
      <c r="E20" s="180">
        <f>ROUND(VALUE(SUBSTITUTE(実質収支比率等に係る経年分析!I$47,"▲","-")),2)</f>
        <v>15.99</v>
      </c>
      <c r="F20" s="180">
        <f>ROUND(VALUE(SUBSTITUTE(実質収支比率等に係る経年分析!J$47,"▲","-")),2)</f>
        <v>16.149999999999999</v>
      </c>
    </row>
    <row r="21" spans="1:11" x14ac:dyDescent="0.15">
      <c r="A21" s="180" t="s">
        <v>55</v>
      </c>
      <c r="B21" s="180">
        <f>IF(ISNUMBER(VALUE(SUBSTITUTE(実質収支比率等に係る経年分析!F$49,"▲","-"))),ROUND(VALUE(SUBSTITUTE(実質収支比率等に係る経年分析!F$49,"▲","-")),2),NA())</f>
        <v>4.28</v>
      </c>
      <c r="C21" s="180">
        <f>IF(ISNUMBER(VALUE(SUBSTITUTE(実質収支比率等に係る経年分析!G$49,"▲","-"))),ROUND(VALUE(SUBSTITUTE(実質収支比率等に係る経年分析!G$49,"▲","-")),2),NA())</f>
        <v>-1.1100000000000001</v>
      </c>
      <c r="D21" s="180">
        <f>IF(ISNUMBER(VALUE(SUBSTITUTE(実質収支比率等に係る経年分析!H$49,"▲","-"))),ROUND(VALUE(SUBSTITUTE(実質収支比率等に係る経年分析!H$49,"▲","-")),2),NA())</f>
        <v>-1.1000000000000001</v>
      </c>
      <c r="E21" s="180">
        <f>IF(ISNUMBER(VALUE(SUBSTITUTE(実質収支比率等に係る経年分析!I$49,"▲","-"))),ROUND(VALUE(SUBSTITUTE(実質収支比率等に係る経年分析!I$49,"▲","-")),2),NA())</f>
        <v>0.3</v>
      </c>
      <c r="F21" s="180">
        <f>IF(ISNUMBER(VALUE(SUBSTITUTE(実質収支比率等に係る経年分析!J$49,"▲","-"))),ROUND(VALUE(SUBSTITUTE(実質収支比率等に係る経年分析!J$49,"▲","-")),2),NA())</f>
        <v>1.78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4.72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4.59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4.5199999999999996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豊富町介護サービス事業特別会計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15">
      <c r="A30" s="181" t="str">
        <f>IF(連結実質赤字比率に係る赤字・黒字の構成分析!C$40="",NA(),連結実質赤字比率に係る赤字・黒字の構成分析!C$40)</f>
        <v>豊富町下水道事業特別会計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0.28999999999999998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0.31</v>
      </c>
    </row>
    <row r="31" spans="1:11" x14ac:dyDescent="0.15">
      <c r="A31" s="181" t="str">
        <f>IF(連結実質赤字比率に係る赤字・黒字の構成分析!C$39="",NA(),連結実質赤字比率に係る赤字・黒字の構成分析!C$39)</f>
        <v>豊富町ガス事業会計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0.68</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1.1499999999999999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1.1499999999999999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0.79</v>
      </c>
    </row>
    <row r="33" spans="1:16" x14ac:dyDescent="0.15">
      <c r="A33" s="181" t="str">
        <f>IF(連結実質赤字比率に係る赤字・黒字の構成分析!C$37="",NA(),連結実質赤字比率に係る赤字・黒字の構成分析!C$37)</f>
        <v>豊富町簡易水道事業特別会計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1.1499999999999999</v>
      </c>
    </row>
    <row r="35" spans="1:16" x14ac:dyDescent="0.15">
      <c r="A35" s="181" t="str">
        <f>IF(連結実質赤字比率に係る赤字・黒字の構成分析!C$35="",NA(),連結実質赤字比率に係る赤字・黒字の構成分析!C$35)</f>
        <v>豊富町国民健康保険診療所直診勘定特別会計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18.22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20.09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745</v>
      </c>
      <c r="E42" s="182"/>
      <c r="F42" s="182"/>
      <c r="G42" s="182">
        <f>'実質公債費比率（分子）の構造'!L$52</f>
        <v>741</v>
      </c>
      <c r="H42" s="182"/>
      <c r="I42" s="182"/>
      <c r="J42" s="182">
        <f>'実質公債費比率（分子）の構造'!M$52</f>
        <v>660</v>
      </c>
      <c r="K42" s="182"/>
      <c r="L42" s="182"/>
      <c r="M42" s="182">
        <f>'実質公債費比率（分子）の構造'!N$52</f>
        <v>598</v>
      </c>
      <c r="N42" s="182"/>
      <c r="O42" s="182"/>
      <c r="P42" s="182">
        <f>'実質公債費比率（分子）の構造'!O$52</f>
        <v>590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17</v>
      </c>
      <c r="C44" s="182"/>
      <c r="D44" s="182"/>
      <c r="E44" s="182">
        <f>'実質公債費比率（分子）の構造'!L$50</f>
        <v>14</v>
      </c>
      <c r="F44" s="182"/>
      <c r="G44" s="182"/>
      <c r="H44" s="182">
        <f>'実質公債費比率（分子）の構造'!M$50</f>
        <v>16</v>
      </c>
      <c r="I44" s="182"/>
      <c r="J44" s="182"/>
      <c r="K44" s="182">
        <f>'実質公債費比率（分子）の構造'!N$50</f>
        <v>17</v>
      </c>
      <c r="L44" s="182"/>
      <c r="M44" s="182"/>
      <c r="N44" s="182">
        <f>'実質公債費比率（分子）の構造'!O$50</f>
        <v>16</v>
      </c>
      <c r="O44" s="182"/>
      <c r="P44" s="182"/>
    </row>
    <row r="45" spans="1:16" x14ac:dyDescent="0.15">
      <c r="A45" s="182" t="s">
        <v>65</v>
      </c>
      <c r="B45" s="182">
        <f>'実質公債費比率（分子）の構造'!K$49</f>
        <v>71</v>
      </c>
      <c r="C45" s="182"/>
      <c r="D45" s="182"/>
      <c r="E45" s="182">
        <f>'実質公債費比率（分子）の構造'!L$49</f>
        <v>61</v>
      </c>
      <c r="F45" s="182"/>
      <c r="G45" s="182"/>
      <c r="H45" s="182">
        <f>'実質公債費比率（分子）の構造'!M$49</f>
        <v>28</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159</v>
      </c>
      <c r="C46" s="182"/>
      <c r="D46" s="182"/>
      <c r="E46" s="182">
        <f>'実質公債費比率（分子）の構造'!L$48</f>
        <v>162</v>
      </c>
      <c r="F46" s="182"/>
      <c r="G46" s="182"/>
      <c r="H46" s="182">
        <f>'実質公債費比率（分子）の構造'!M$48</f>
        <v>147</v>
      </c>
      <c r="I46" s="182"/>
      <c r="J46" s="182"/>
      <c r="K46" s="182">
        <f>'実質公債費比率（分子）の構造'!N$48</f>
        <v>144</v>
      </c>
      <c r="L46" s="182"/>
      <c r="M46" s="182"/>
      <c r="N46" s="182">
        <f>'実質公債費比率（分子）の構造'!O$48</f>
        <v>138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836</v>
      </c>
      <c r="C49" s="182"/>
      <c r="D49" s="182"/>
      <c r="E49" s="182">
        <f>'実質公債費比率（分子）の構造'!L$45</f>
        <v>886</v>
      </c>
      <c r="F49" s="182"/>
      <c r="G49" s="182"/>
      <c r="H49" s="182">
        <f>'実質公債費比率（分子）の構造'!M$45</f>
        <v>902</v>
      </c>
      <c r="I49" s="182"/>
      <c r="J49" s="182"/>
      <c r="K49" s="182">
        <f>'実質公債費比率（分子）の構造'!N$45</f>
        <v>839</v>
      </c>
      <c r="L49" s="182"/>
      <c r="M49" s="182"/>
      <c r="N49" s="182">
        <f>'実質公債費比率（分子）の構造'!O$45</f>
        <v>833</v>
      </c>
      <c r="O49" s="182"/>
      <c r="P49" s="182"/>
    </row>
    <row r="50" spans="1:16" x14ac:dyDescent="0.15">
      <c r="A50" s="182" t="s">
        <v>70</v>
      </c>
      <c r="B50" s="182" t="e">
        <f>NA()</f>
        <v>#N/A</v>
      </c>
      <c r="C50" s="182">
        <f>IF(ISNUMBER('実質公債費比率（分子）の構造'!K$53),'実質公債費比率（分子）の構造'!K$53,NA())</f>
        <v>338</v>
      </c>
      <c r="D50" s="182" t="e">
        <f>NA()</f>
        <v>#N/A</v>
      </c>
      <c r="E50" s="182" t="e">
        <f>NA()</f>
        <v>#N/A</v>
      </c>
      <c r="F50" s="182">
        <f>IF(ISNUMBER('実質公債費比率（分子）の構造'!L$53),'実質公債費比率（分子）の構造'!L$53,NA())</f>
        <v>382</v>
      </c>
      <c r="G50" s="182" t="e">
        <f>NA()</f>
        <v>#N/A</v>
      </c>
      <c r="H50" s="182" t="e">
        <f>NA()</f>
        <v>#N/A</v>
      </c>
      <c r="I50" s="182">
        <f>IF(ISNUMBER('実質公債費比率（分子）の構造'!M$53),'実質公債費比率（分子）の構造'!M$53,NA())</f>
        <v>433</v>
      </c>
      <c r="J50" s="182" t="e">
        <f>NA()</f>
        <v>#N/A</v>
      </c>
      <c r="K50" s="182" t="e">
        <f>NA()</f>
        <v>#N/A</v>
      </c>
      <c r="L50" s="182">
        <f>IF(ISNUMBER('実質公債費比率（分子）の構造'!N$53),'実質公債費比率（分子）の構造'!N$53,NA())</f>
        <v>402</v>
      </c>
      <c r="M50" s="182" t="e">
        <f>NA()</f>
        <v>#N/A</v>
      </c>
      <c r="N50" s="182" t="e">
        <f>NA()</f>
        <v>#N/A</v>
      </c>
      <c r="O50" s="182">
        <f>IF(ISNUMBER('実質公債費比率（分子）の構造'!O$53),'実質公債費比率（分子）の構造'!O$53,NA())</f>
        <v>397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5370</v>
      </c>
      <c r="E56" s="181"/>
      <c r="F56" s="181"/>
      <c r="G56" s="181">
        <f>'将来負担比率（分子）の構造'!J$52</f>
        <v>5239</v>
      </c>
      <c r="H56" s="181"/>
      <c r="I56" s="181"/>
      <c r="J56" s="181">
        <f>'将来負担比率（分子）の構造'!K$52</f>
        <v>4989</v>
      </c>
      <c r="K56" s="181"/>
      <c r="L56" s="181"/>
      <c r="M56" s="181">
        <f>'将来負担比率（分子）の構造'!L$52</f>
        <v>4837</v>
      </c>
      <c r="N56" s="181"/>
      <c r="O56" s="181"/>
      <c r="P56" s="181">
        <f>'将来負担比率（分子）の構造'!M$52</f>
        <v>4648</v>
      </c>
    </row>
    <row r="57" spans="1:16" x14ac:dyDescent="0.15">
      <c r="A57" s="181" t="s">
        <v>41</v>
      </c>
      <c r="B57" s="181"/>
      <c r="C57" s="181"/>
      <c r="D57" s="181">
        <f>'将来負担比率（分子）の構造'!I$51</f>
        <v>1048</v>
      </c>
      <c r="E57" s="181"/>
      <c r="F57" s="181"/>
      <c r="G57" s="181">
        <f>'将来負担比率（分子）の構造'!J$51</f>
        <v>959</v>
      </c>
      <c r="H57" s="181"/>
      <c r="I57" s="181"/>
      <c r="J57" s="181">
        <f>'将来負担比率（分子）の構造'!K$51</f>
        <v>852</v>
      </c>
      <c r="K57" s="181"/>
      <c r="L57" s="181"/>
      <c r="M57" s="181">
        <f>'将来負担比率（分子）の構造'!L$51</f>
        <v>744</v>
      </c>
      <c r="N57" s="181"/>
      <c r="O57" s="181"/>
      <c r="P57" s="181">
        <f>'将来負担比率（分子）の構造'!M$51</f>
        <v>662</v>
      </c>
    </row>
    <row r="58" spans="1:16" x14ac:dyDescent="0.15">
      <c r="A58" s="181" t="s">
        <v>40</v>
      </c>
      <c r="B58" s="181"/>
      <c r="C58" s="181"/>
      <c r="D58" s="181">
        <f>'将来負担比率（分子）の構造'!I$50</f>
        <v>2528</v>
      </c>
      <c r="E58" s="181"/>
      <c r="F58" s="181"/>
      <c r="G58" s="181">
        <f>'将来負担比率（分子）の構造'!J$50</f>
        <v>2320</v>
      </c>
      <c r="H58" s="181"/>
      <c r="I58" s="181"/>
      <c r="J58" s="181">
        <f>'将来負担比率（分子）の構造'!K$50</f>
        <v>2646</v>
      </c>
      <c r="K58" s="181"/>
      <c r="L58" s="181"/>
      <c r="M58" s="181">
        <f>'将来負担比率（分子）の構造'!L$50</f>
        <v>2991</v>
      </c>
      <c r="N58" s="181"/>
      <c r="O58" s="181"/>
      <c r="P58" s="181">
        <f>'将来負担比率（分子）の構造'!M$50</f>
        <v>3118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612</v>
      </c>
      <c r="C62" s="181"/>
      <c r="D62" s="181"/>
      <c r="E62" s="181">
        <f>'将来負担比率（分子）の構造'!J$45</f>
        <v>547</v>
      </c>
      <c r="F62" s="181"/>
      <c r="G62" s="181"/>
      <c r="H62" s="181">
        <f>'将来負担比率（分子）の構造'!K$45</f>
        <v>451</v>
      </c>
      <c r="I62" s="181"/>
      <c r="J62" s="181"/>
      <c r="K62" s="181">
        <f>'将来負担比率（分子）の構造'!L$45</f>
        <v>430</v>
      </c>
      <c r="L62" s="181"/>
      <c r="M62" s="181"/>
      <c r="N62" s="181">
        <f>'将来負担比率（分子）の構造'!M$45</f>
        <v>445</v>
      </c>
      <c r="O62" s="181"/>
      <c r="P62" s="181"/>
    </row>
    <row r="63" spans="1:16" x14ac:dyDescent="0.15">
      <c r="A63" s="181" t="s">
        <v>33</v>
      </c>
      <c r="B63" s="181">
        <f>'将来負担比率（分子）の構造'!I$44</f>
        <v>88</v>
      </c>
      <c r="C63" s="181"/>
      <c r="D63" s="181"/>
      <c r="E63" s="181">
        <f>'将来負担比率（分子）の構造'!J$44</f>
        <v>28</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1516</v>
      </c>
      <c r="C64" s="181"/>
      <c r="D64" s="181"/>
      <c r="E64" s="181">
        <f>'将来負担比率（分子）の構造'!J$43</f>
        <v>1508</v>
      </c>
      <c r="F64" s="181"/>
      <c r="G64" s="181"/>
      <c r="H64" s="181">
        <f>'将来負担比率（分子）の構造'!K$43</f>
        <v>1347</v>
      </c>
      <c r="I64" s="181"/>
      <c r="J64" s="181"/>
      <c r="K64" s="181">
        <f>'将来負担比率（分子）の構造'!L$43</f>
        <v>1194</v>
      </c>
      <c r="L64" s="181"/>
      <c r="M64" s="181"/>
      <c r="N64" s="181">
        <f>'将来負担比率（分子）の構造'!M$43</f>
        <v>1033</v>
      </c>
      <c r="O64" s="181"/>
      <c r="P64" s="181"/>
    </row>
    <row r="65" spans="1:16" x14ac:dyDescent="0.15">
      <c r="A65" s="181" t="s">
        <v>31</v>
      </c>
      <c r="B65" s="181">
        <f>'将来負担比率（分子）の構造'!I$42</f>
        <v>475</v>
      </c>
      <c r="C65" s="181"/>
      <c r="D65" s="181"/>
      <c r="E65" s="181">
        <f>'将来負担比率（分子）の構造'!J$42</f>
        <v>442</v>
      </c>
      <c r="F65" s="181"/>
      <c r="G65" s="181"/>
      <c r="H65" s="181">
        <f>'将来負担比率（分子）の構造'!K$42</f>
        <v>409</v>
      </c>
      <c r="I65" s="181"/>
      <c r="J65" s="181"/>
      <c r="K65" s="181">
        <f>'将来負担比率（分子）の構造'!L$42</f>
        <v>376</v>
      </c>
      <c r="L65" s="181"/>
      <c r="M65" s="181"/>
      <c r="N65" s="181">
        <f>'将来負担比率（分子）の構造'!M$42</f>
        <v>517</v>
      </c>
      <c r="O65" s="181"/>
      <c r="P65" s="181"/>
    </row>
    <row r="66" spans="1:16" x14ac:dyDescent="0.15">
      <c r="A66" s="181" t="s">
        <v>30</v>
      </c>
      <c r="B66" s="181">
        <f>'将来負担比率（分子）の構造'!I$41</f>
        <v>7264</v>
      </c>
      <c r="C66" s="181"/>
      <c r="D66" s="181"/>
      <c r="E66" s="181">
        <f>'将来負担比率（分子）の構造'!J$41</f>
        <v>7086</v>
      </c>
      <c r="F66" s="181"/>
      <c r="G66" s="181"/>
      <c r="H66" s="181">
        <f>'将来負担比率（分子）の構造'!K$41</f>
        <v>6623</v>
      </c>
      <c r="I66" s="181"/>
      <c r="J66" s="181"/>
      <c r="K66" s="181">
        <f>'将来負担比率（分子）の構造'!L$41</f>
        <v>6279</v>
      </c>
      <c r="L66" s="181"/>
      <c r="M66" s="181"/>
      <c r="N66" s="181">
        <f>'将来負担比率（分子）の構造'!M$41</f>
        <v>5856</v>
      </c>
      <c r="O66" s="181"/>
      <c r="P66" s="181"/>
    </row>
    <row r="67" spans="1:16" x14ac:dyDescent="0.15">
      <c r="A67" s="181" t="s">
        <v>74</v>
      </c>
      <c r="B67" s="181" t="e">
        <f>NA()</f>
        <v>#N/A</v>
      </c>
      <c r="C67" s="181">
        <f>IF(ISNUMBER('将来負担比率（分子）の構造'!I$53), IF('将来負担比率（分子）の構造'!I$53 &lt; 0, 0, '将来負担比率（分子）の構造'!I$53), NA())</f>
        <v>1008</v>
      </c>
      <c r="D67" s="181" t="e">
        <f>NA()</f>
        <v>#N/A</v>
      </c>
      <c r="E67" s="181" t="e">
        <f>NA()</f>
        <v>#N/A</v>
      </c>
      <c r="F67" s="181">
        <f>IF(ISNUMBER('将来負担比率（分子）の構造'!J$53), IF('将来負担比率（分子）の構造'!J$53 &lt; 0, 0, '将来負担比率（分子）の構造'!J$53), NA())</f>
        <v>1093</v>
      </c>
      <c r="G67" s="181" t="e">
        <f>NA()</f>
        <v>#N/A</v>
      </c>
      <c r="H67" s="181" t="e">
        <f>NA()</f>
        <v>#N/A</v>
      </c>
      <c r="I67" s="181">
        <f>IF(ISNUMBER('将来負担比率（分子）の構造'!K$53), IF('将来負担比率（分子）の構造'!K$53 &lt; 0, 0, '将来負担比率（分子）の構造'!K$53), NA())</f>
        <v>344</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522</v>
      </c>
      <c r="C72" s="185">
        <f>基金残高に係る経年分析!G55</f>
        <v>520</v>
      </c>
      <c r="D72" s="185">
        <f>基金残高に係る経年分析!H55</f>
        <v>522</v>
      </c>
    </row>
    <row r="73" spans="1:16" x14ac:dyDescent="0.15">
      <c r="A73" s="184" t="s">
        <v>77</v>
      </c>
      <c r="B73" s="185">
        <f>基金残高に係る経年分析!F56</f>
        <v>237</v>
      </c>
      <c r="C73" s="185">
        <f>基金残高に係る経年分析!G56</f>
        <v>237</v>
      </c>
      <c r="D73" s="185">
        <f>基金残高に係る経年分析!H56</f>
        <v>237</v>
      </c>
    </row>
    <row r="74" spans="1:16" x14ac:dyDescent="0.15">
      <c r="A74" s="184" t="s">
        <v>78</v>
      </c>
      <c r="B74" s="185">
        <f>基金残高に係る経年分析!F57</f>
        <v>1711</v>
      </c>
      <c r="C74" s="185">
        <f>基金残高に係る経年分析!G57</f>
        <v>1992</v>
      </c>
      <c r="D74" s="185">
        <f>基金残高に係る経年分析!H57</f>
        <v>2117</v>
      </c>
    </row>
  </sheetData>
  <sheetProtection algorithmName="SHA-512" hashValue="WG6rFnJxzEH/dE3ujSAgWQ0Fwxq1X1dmQHeX1bYaAZNYQCQxZ/2jwX0Kn0/ubLpvaqLlE5p0Cto98mF9AOBdgQ==" saltValue="991lcP1yHkGeWUCEWmGL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517265</v>
      </c>
      <c r="S5" s="734"/>
      <c r="T5" s="734"/>
      <c r="U5" s="734"/>
      <c r="V5" s="734"/>
      <c r="W5" s="734"/>
      <c r="X5" s="734"/>
      <c r="Y5" s="777"/>
      <c r="Z5" s="795">
        <v>8.3000000000000007</v>
      </c>
      <c r="AA5" s="795"/>
      <c r="AB5" s="795"/>
      <c r="AC5" s="795"/>
      <c r="AD5" s="796">
        <v>517265</v>
      </c>
      <c r="AE5" s="796"/>
      <c r="AF5" s="796"/>
      <c r="AG5" s="796"/>
      <c r="AH5" s="796"/>
      <c r="AI5" s="796"/>
      <c r="AJ5" s="796"/>
      <c r="AK5" s="796"/>
      <c r="AL5" s="778">
        <v>16.2</v>
      </c>
      <c r="AM5" s="749"/>
      <c r="AN5" s="749"/>
      <c r="AO5" s="779"/>
      <c r="AP5" s="744" t="s">
        <v>225</v>
      </c>
      <c r="AQ5" s="745"/>
      <c r="AR5" s="745"/>
      <c r="AS5" s="745"/>
      <c r="AT5" s="745"/>
      <c r="AU5" s="745"/>
      <c r="AV5" s="745"/>
      <c r="AW5" s="745"/>
      <c r="AX5" s="745"/>
      <c r="AY5" s="745"/>
      <c r="AZ5" s="745"/>
      <c r="BA5" s="745"/>
      <c r="BB5" s="745"/>
      <c r="BC5" s="745"/>
      <c r="BD5" s="745"/>
      <c r="BE5" s="745"/>
      <c r="BF5" s="746"/>
      <c r="BG5" s="678">
        <v>510811</v>
      </c>
      <c r="BH5" s="679"/>
      <c r="BI5" s="679"/>
      <c r="BJ5" s="679"/>
      <c r="BK5" s="679"/>
      <c r="BL5" s="679"/>
      <c r="BM5" s="679"/>
      <c r="BN5" s="680"/>
      <c r="BO5" s="715">
        <v>98.8</v>
      </c>
      <c r="BP5" s="715"/>
      <c r="BQ5" s="715"/>
      <c r="BR5" s="715"/>
      <c r="BS5" s="716">
        <v>7392</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114553</v>
      </c>
      <c r="S6" s="679"/>
      <c r="T6" s="679"/>
      <c r="U6" s="679"/>
      <c r="V6" s="679"/>
      <c r="W6" s="679"/>
      <c r="X6" s="679"/>
      <c r="Y6" s="680"/>
      <c r="Z6" s="715">
        <v>1.8</v>
      </c>
      <c r="AA6" s="715"/>
      <c r="AB6" s="715"/>
      <c r="AC6" s="715"/>
      <c r="AD6" s="716">
        <v>114553</v>
      </c>
      <c r="AE6" s="716"/>
      <c r="AF6" s="716"/>
      <c r="AG6" s="716"/>
      <c r="AH6" s="716"/>
      <c r="AI6" s="716"/>
      <c r="AJ6" s="716"/>
      <c r="AK6" s="716"/>
      <c r="AL6" s="681">
        <v>3.6</v>
      </c>
      <c r="AM6" s="682"/>
      <c r="AN6" s="682"/>
      <c r="AO6" s="717"/>
      <c r="AP6" s="675" t="s">
        <v>230</v>
      </c>
      <c r="AQ6" s="676"/>
      <c r="AR6" s="676"/>
      <c r="AS6" s="676"/>
      <c r="AT6" s="676"/>
      <c r="AU6" s="676"/>
      <c r="AV6" s="676"/>
      <c r="AW6" s="676"/>
      <c r="AX6" s="676"/>
      <c r="AY6" s="676"/>
      <c r="AZ6" s="676"/>
      <c r="BA6" s="676"/>
      <c r="BB6" s="676"/>
      <c r="BC6" s="676"/>
      <c r="BD6" s="676"/>
      <c r="BE6" s="676"/>
      <c r="BF6" s="677"/>
      <c r="BG6" s="678">
        <v>510811</v>
      </c>
      <c r="BH6" s="679"/>
      <c r="BI6" s="679"/>
      <c r="BJ6" s="679"/>
      <c r="BK6" s="679"/>
      <c r="BL6" s="679"/>
      <c r="BM6" s="679"/>
      <c r="BN6" s="680"/>
      <c r="BO6" s="715">
        <v>98.8</v>
      </c>
      <c r="BP6" s="715"/>
      <c r="BQ6" s="715"/>
      <c r="BR6" s="715"/>
      <c r="BS6" s="716">
        <v>7392</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56064</v>
      </c>
      <c r="CS6" s="679"/>
      <c r="CT6" s="679"/>
      <c r="CU6" s="679"/>
      <c r="CV6" s="679"/>
      <c r="CW6" s="679"/>
      <c r="CX6" s="679"/>
      <c r="CY6" s="680"/>
      <c r="CZ6" s="778">
        <v>1</v>
      </c>
      <c r="DA6" s="749"/>
      <c r="DB6" s="749"/>
      <c r="DC6" s="781"/>
      <c r="DD6" s="684" t="s">
        <v>127</v>
      </c>
      <c r="DE6" s="679"/>
      <c r="DF6" s="679"/>
      <c r="DG6" s="679"/>
      <c r="DH6" s="679"/>
      <c r="DI6" s="679"/>
      <c r="DJ6" s="679"/>
      <c r="DK6" s="679"/>
      <c r="DL6" s="679"/>
      <c r="DM6" s="679"/>
      <c r="DN6" s="679"/>
      <c r="DO6" s="679"/>
      <c r="DP6" s="680"/>
      <c r="DQ6" s="684">
        <v>56064</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345</v>
      </c>
      <c r="S7" s="679"/>
      <c r="T7" s="679"/>
      <c r="U7" s="679"/>
      <c r="V7" s="679"/>
      <c r="W7" s="679"/>
      <c r="X7" s="679"/>
      <c r="Y7" s="680"/>
      <c r="Z7" s="715">
        <v>0</v>
      </c>
      <c r="AA7" s="715"/>
      <c r="AB7" s="715"/>
      <c r="AC7" s="715"/>
      <c r="AD7" s="716">
        <v>345</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237230</v>
      </c>
      <c r="BH7" s="679"/>
      <c r="BI7" s="679"/>
      <c r="BJ7" s="679"/>
      <c r="BK7" s="679"/>
      <c r="BL7" s="679"/>
      <c r="BM7" s="679"/>
      <c r="BN7" s="680"/>
      <c r="BO7" s="715">
        <v>45.9</v>
      </c>
      <c r="BP7" s="715"/>
      <c r="BQ7" s="715"/>
      <c r="BR7" s="715"/>
      <c r="BS7" s="716">
        <v>7392</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1116123</v>
      </c>
      <c r="CS7" s="679"/>
      <c r="CT7" s="679"/>
      <c r="CU7" s="679"/>
      <c r="CV7" s="679"/>
      <c r="CW7" s="679"/>
      <c r="CX7" s="679"/>
      <c r="CY7" s="680"/>
      <c r="CZ7" s="715">
        <v>20.2</v>
      </c>
      <c r="DA7" s="715"/>
      <c r="DB7" s="715"/>
      <c r="DC7" s="715"/>
      <c r="DD7" s="684">
        <v>55925</v>
      </c>
      <c r="DE7" s="679"/>
      <c r="DF7" s="679"/>
      <c r="DG7" s="679"/>
      <c r="DH7" s="679"/>
      <c r="DI7" s="679"/>
      <c r="DJ7" s="679"/>
      <c r="DK7" s="679"/>
      <c r="DL7" s="679"/>
      <c r="DM7" s="679"/>
      <c r="DN7" s="679"/>
      <c r="DO7" s="679"/>
      <c r="DP7" s="680"/>
      <c r="DQ7" s="684">
        <v>611892</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1136</v>
      </c>
      <c r="S8" s="679"/>
      <c r="T8" s="679"/>
      <c r="U8" s="679"/>
      <c r="V8" s="679"/>
      <c r="W8" s="679"/>
      <c r="X8" s="679"/>
      <c r="Y8" s="680"/>
      <c r="Z8" s="715">
        <v>0</v>
      </c>
      <c r="AA8" s="715"/>
      <c r="AB8" s="715"/>
      <c r="AC8" s="715"/>
      <c r="AD8" s="716">
        <v>1136</v>
      </c>
      <c r="AE8" s="716"/>
      <c r="AF8" s="716"/>
      <c r="AG8" s="716"/>
      <c r="AH8" s="716"/>
      <c r="AI8" s="716"/>
      <c r="AJ8" s="716"/>
      <c r="AK8" s="716"/>
      <c r="AL8" s="681">
        <v>0</v>
      </c>
      <c r="AM8" s="682"/>
      <c r="AN8" s="682"/>
      <c r="AO8" s="717"/>
      <c r="AP8" s="675" t="s">
        <v>236</v>
      </c>
      <c r="AQ8" s="676"/>
      <c r="AR8" s="676"/>
      <c r="AS8" s="676"/>
      <c r="AT8" s="676"/>
      <c r="AU8" s="676"/>
      <c r="AV8" s="676"/>
      <c r="AW8" s="676"/>
      <c r="AX8" s="676"/>
      <c r="AY8" s="676"/>
      <c r="AZ8" s="676"/>
      <c r="BA8" s="676"/>
      <c r="BB8" s="676"/>
      <c r="BC8" s="676"/>
      <c r="BD8" s="676"/>
      <c r="BE8" s="676"/>
      <c r="BF8" s="677"/>
      <c r="BG8" s="678">
        <v>7130</v>
      </c>
      <c r="BH8" s="679"/>
      <c r="BI8" s="679"/>
      <c r="BJ8" s="679"/>
      <c r="BK8" s="679"/>
      <c r="BL8" s="679"/>
      <c r="BM8" s="679"/>
      <c r="BN8" s="680"/>
      <c r="BO8" s="715">
        <v>1.4</v>
      </c>
      <c r="BP8" s="715"/>
      <c r="BQ8" s="715"/>
      <c r="BR8" s="715"/>
      <c r="BS8" s="684" t="s">
        <v>127</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659997</v>
      </c>
      <c r="CS8" s="679"/>
      <c r="CT8" s="679"/>
      <c r="CU8" s="679"/>
      <c r="CV8" s="679"/>
      <c r="CW8" s="679"/>
      <c r="CX8" s="679"/>
      <c r="CY8" s="680"/>
      <c r="CZ8" s="715">
        <v>12</v>
      </c>
      <c r="DA8" s="715"/>
      <c r="DB8" s="715"/>
      <c r="DC8" s="715"/>
      <c r="DD8" s="684">
        <v>3540</v>
      </c>
      <c r="DE8" s="679"/>
      <c r="DF8" s="679"/>
      <c r="DG8" s="679"/>
      <c r="DH8" s="679"/>
      <c r="DI8" s="679"/>
      <c r="DJ8" s="679"/>
      <c r="DK8" s="679"/>
      <c r="DL8" s="679"/>
      <c r="DM8" s="679"/>
      <c r="DN8" s="679"/>
      <c r="DO8" s="679"/>
      <c r="DP8" s="680"/>
      <c r="DQ8" s="684">
        <v>379071</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743</v>
      </c>
      <c r="S9" s="679"/>
      <c r="T9" s="679"/>
      <c r="U9" s="679"/>
      <c r="V9" s="679"/>
      <c r="W9" s="679"/>
      <c r="X9" s="679"/>
      <c r="Y9" s="680"/>
      <c r="Z9" s="715">
        <v>0</v>
      </c>
      <c r="AA9" s="715"/>
      <c r="AB9" s="715"/>
      <c r="AC9" s="715"/>
      <c r="AD9" s="716">
        <v>743</v>
      </c>
      <c r="AE9" s="716"/>
      <c r="AF9" s="716"/>
      <c r="AG9" s="716"/>
      <c r="AH9" s="716"/>
      <c r="AI9" s="716"/>
      <c r="AJ9" s="716"/>
      <c r="AK9" s="716"/>
      <c r="AL9" s="681">
        <v>0</v>
      </c>
      <c r="AM9" s="682"/>
      <c r="AN9" s="682"/>
      <c r="AO9" s="717"/>
      <c r="AP9" s="675" t="s">
        <v>239</v>
      </c>
      <c r="AQ9" s="676"/>
      <c r="AR9" s="676"/>
      <c r="AS9" s="676"/>
      <c r="AT9" s="676"/>
      <c r="AU9" s="676"/>
      <c r="AV9" s="676"/>
      <c r="AW9" s="676"/>
      <c r="AX9" s="676"/>
      <c r="AY9" s="676"/>
      <c r="AZ9" s="676"/>
      <c r="BA9" s="676"/>
      <c r="BB9" s="676"/>
      <c r="BC9" s="676"/>
      <c r="BD9" s="676"/>
      <c r="BE9" s="676"/>
      <c r="BF9" s="677"/>
      <c r="BG9" s="678">
        <v>189790</v>
      </c>
      <c r="BH9" s="679"/>
      <c r="BI9" s="679"/>
      <c r="BJ9" s="679"/>
      <c r="BK9" s="679"/>
      <c r="BL9" s="679"/>
      <c r="BM9" s="679"/>
      <c r="BN9" s="680"/>
      <c r="BO9" s="715">
        <v>36.700000000000003</v>
      </c>
      <c r="BP9" s="715"/>
      <c r="BQ9" s="715"/>
      <c r="BR9" s="715"/>
      <c r="BS9" s="684" t="s">
        <v>127</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639939</v>
      </c>
      <c r="CS9" s="679"/>
      <c r="CT9" s="679"/>
      <c r="CU9" s="679"/>
      <c r="CV9" s="679"/>
      <c r="CW9" s="679"/>
      <c r="CX9" s="679"/>
      <c r="CY9" s="680"/>
      <c r="CZ9" s="715">
        <v>11.6</v>
      </c>
      <c r="DA9" s="715"/>
      <c r="DB9" s="715"/>
      <c r="DC9" s="715"/>
      <c r="DD9" s="684" t="s">
        <v>127</v>
      </c>
      <c r="DE9" s="679"/>
      <c r="DF9" s="679"/>
      <c r="DG9" s="679"/>
      <c r="DH9" s="679"/>
      <c r="DI9" s="679"/>
      <c r="DJ9" s="679"/>
      <c r="DK9" s="679"/>
      <c r="DL9" s="679"/>
      <c r="DM9" s="679"/>
      <c r="DN9" s="679"/>
      <c r="DO9" s="679"/>
      <c r="DP9" s="680"/>
      <c r="DQ9" s="684">
        <v>495673</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242</v>
      </c>
      <c r="S10" s="679"/>
      <c r="T10" s="679"/>
      <c r="U10" s="679"/>
      <c r="V10" s="679"/>
      <c r="W10" s="679"/>
      <c r="X10" s="679"/>
      <c r="Y10" s="680"/>
      <c r="Z10" s="715" t="s">
        <v>242</v>
      </c>
      <c r="AA10" s="715"/>
      <c r="AB10" s="715"/>
      <c r="AC10" s="715"/>
      <c r="AD10" s="716" t="s">
        <v>242</v>
      </c>
      <c r="AE10" s="716"/>
      <c r="AF10" s="716"/>
      <c r="AG10" s="716"/>
      <c r="AH10" s="716"/>
      <c r="AI10" s="716"/>
      <c r="AJ10" s="716"/>
      <c r="AK10" s="716"/>
      <c r="AL10" s="681" t="s">
        <v>127</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20339</v>
      </c>
      <c r="BH10" s="679"/>
      <c r="BI10" s="679"/>
      <c r="BJ10" s="679"/>
      <c r="BK10" s="679"/>
      <c r="BL10" s="679"/>
      <c r="BM10" s="679"/>
      <c r="BN10" s="680"/>
      <c r="BO10" s="715">
        <v>3.9</v>
      </c>
      <c r="BP10" s="715"/>
      <c r="BQ10" s="715"/>
      <c r="BR10" s="715"/>
      <c r="BS10" s="684">
        <v>3430</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5230</v>
      </c>
      <c r="CS10" s="679"/>
      <c r="CT10" s="679"/>
      <c r="CU10" s="679"/>
      <c r="CV10" s="679"/>
      <c r="CW10" s="679"/>
      <c r="CX10" s="679"/>
      <c r="CY10" s="680"/>
      <c r="CZ10" s="715">
        <v>0.1</v>
      </c>
      <c r="DA10" s="715"/>
      <c r="DB10" s="715"/>
      <c r="DC10" s="715"/>
      <c r="DD10" s="684" t="s">
        <v>127</v>
      </c>
      <c r="DE10" s="679"/>
      <c r="DF10" s="679"/>
      <c r="DG10" s="679"/>
      <c r="DH10" s="679"/>
      <c r="DI10" s="679"/>
      <c r="DJ10" s="679"/>
      <c r="DK10" s="679"/>
      <c r="DL10" s="679"/>
      <c r="DM10" s="679"/>
      <c r="DN10" s="679"/>
      <c r="DO10" s="679"/>
      <c r="DP10" s="680"/>
      <c r="DQ10" s="684">
        <v>5223</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77462</v>
      </c>
      <c r="S11" s="679"/>
      <c r="T11" s="679"/>
      <c r="U11" s="679"/>
      <c r="V11" s="679"/>
      <c r="W11" s="679"/>
      <c r="X11" s="679"/>
      <c r="Y11" s="680"/>
      <c r="Z11" s="681">
        <v>1.2</v>
      </c>
      <c r="AA11" s="682"/>
      <c r="AB11" s="682"/>
      <c r="AC11" s="683"/>
      <c r="AD11" s="684">
        <v>77462</v>
      </c>
      <c r="AE11" s="679"/>
      <c r="AF11" s="679"/>
      <c r="AG11" s="679"/>
      <c r="AH11" s="679"/>
      <c r="AI11" s="679"/>
      <c r="AJ11" s="679"/>
      <c r="AK11" s="680"/>
      <c r="AL11" s="681">
        <v>2.4</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19971</v>
      </c>
      <c r="BH11" s="679"/>
      <c r="BI11" s="679"/>
      <c r="BJ11" s="679"/>
      <c r="BK11" s="679"/>
      <c r="BL11" s="679"/>
      <c r="BM11" s="679"/>
      <c r="BN11" s="680"/>
      <c r="BO11" s="715">
        <v>3.9</v>
      </c>
      <c r="BP11" s="715"/>
      <c r="BQ11" s="715"/>
      <c r="BR11" s="715"/>
      <c r="BS11" s="684">
        <v>3962</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713127</v>
      </c>
      <c r="CS11" s="679"/>
      <c r="CT11" s="679"/>
      <c r="CU11" s="679"/>
      <c r="CV11" s="679"/>
      <c r="CW11" s="679"/>
      <c r="CX11" s="679"/>
      <c r="CY11" s="680"/>
      <c r="CZ11" s="715">
        <v>12.9</v>
      </c>
      <c r="DA11" s="715"/>
      <c r="DB11" s="715"/>
      <c r="DC11" s="715"/>
      <c r="DD11" s="684">
        <v>326822</v>
      </c>
      <c r="DE11" s="679"/>
      <c r="DF11" s="679"/>
      <c r="DG11" s="679"/>
      <c r="DH11" s="679"/>
      <c r="DI11" s="679"/>
      <c r="DJ11" s="679"/>
      <c r="DK11" s="679"/>
      <c r="DL11" s="679"/>
      <c r="DM11" s="679"/>
      <c r="DN11" s="679"/>
      <c r="DO11" s="679"/>
      <c r="DP11" s="680"/>
      <c r="DQ11" s="684">
        <v>197989</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1520</v>
      </c>
      <c r="S12" s="679"/>
      <c r="T12" s="679"/>
      <c r="U12" s="679"/>
      <c r="V12" s="679"/>
      <c r="W12" s="679"/>
      <c r="X12" s="679"/>
      <c r="Y12" s="680"/>
      <c r="Z12" s="715">
        <v>0</v>
      </c>
      <c r="AA12" s="715"/>
      <c r="AB12" s="715"/>
      <c r="AC12" s="715"/>
      <c r="AD12" s="716">
        <v>1520</v>
      </c>
      <c r="AE12" s="716"/>
      <c r="AF12" s="716"/>
      <c r="AG12" s="716"/>
      <c r="AH12" s="716"/>
      <c r="AI12" s="716"/>
      <c r="AJ12" s="716"/>
      <c r="AK12" s="716"/>
      <c r="AL12" s="681">
        <v>0</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222177</v>
      </c>
      <c r="BH12" s="679"/>
      <c r="BI12" s="679"/>
      <c r="BJ12" s="679"/>
      <c r="BK12" s="679"/>
      <c r="BL12" s="679"/>
      <c r="BM12" s="679"/>
      <c r="BN12" s="680"/>
      <c r="BO12" s="715">
        <v>43</v>
      </c>
      <c r="BP12" s="715"/>
      <c r="BQ12" s="715"/>
      <c r="BR12" s="715"/>
      <c r="BS12" s="684" t="s">
        <v>242</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362075</v>
      </c>
      <c r="CS12" s="679"/>
      <c r="CT12" s="679"/>
      <c r="CU12" s="679"/>
      <c r="CV12" s="679"/>
      <c r="CW12" s="679"/>
      <c r="CX12" s="679"/>
      <c r="CY12" s="680"/>
      <c r="CZ12" s="715">
        <v>6.6</v>
      </c>
      <c r="DA12" s="715"/>
      <c r="DB12" s="715"/>
      <c r="DC12" s="715"/>
      <c r="DD12" s="684">
        <v>26768</v>
      </c>
      <c r="DE12" s="679"/>
      <c r="DF12" s="679"/>
      <c r="DG12" s="679"/>
      <c r="DH12" s="679"/>
      <c r="DI12" s="679"/>
      <c r="DJ12" s="679"/>
      <c r="DK12" s="679"/>
      <c r="DL12" s="679"/>
      <c r="DM12" s="679"/>
      <c r="DN12" s="679"/>
      <c r="DO12" s="679"/>
      <c r="DP12" s="680"/>
      <c r="DQ12" s="684">
        <v>202192</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242</v>
      </c>
      <c r="S13" s="679"/>
      <c r="T13" s="679"/>
      <c r="U13" s="679"/>
      <c r="V13" s="679"/>
      <c r="W13" s="679"/>
      <c r="X13" s="679"/>
      <c r="Y13" s="680"/>
      <c r="Z13" s="715" t="s">
        <v>127</v>
      </c>
      <c r="AA13" s="715"/>
      <c r="AB13" s="715"/>
      <c r="AC13" s="715"/>
      <c r="AD13" s="716" t="s">
        <v>242</v>
      </c>
      <c r="AE13" s="716"/>
      <c r="AF13" s="716"/>
      <c r="AG13" s="716"/>
      <c r="AH13" s="716"/>
      <c r="AI13" s="716"/>
      <c r="AJ13" s="716"/>
      <c r="AK13" s="716"/>
      <c r="AL13" s="681" t="s">
        <v>242</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219790</v>
      </c>
      <c r="BH13" s="679"/>
      <c r="BI13" s="679"/>
      <c r="BJ13" s="679"/>
      <c r="BK13" s="679"/>
      <c r="BL13" s="679"/>
      <c r="BM13" s="679"/>
      <c r="BN13" s="680"/>
      <c r="BO13" s="715">
        <v>42.5</v>
      </c>
      <c r="BP13" s="715"/>
      <c r="BQ13" s="715"/>
      <c r="BR13" s="715"/>
      <c r="BS13" s="684" t="s">
        <v>242</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592773</v>
      </c>
      <c r="CS13" s="679"/>
      <c r="CT13" s="679"/>
      <c r="CU13" s="679"/>
      <c r="CV13" s="679"/>
      <c r="CW13" s="679"/>
      <c r="CX13" s="679"/>
      <c r="CY13" s="680"/>
      <c r="CZ13" s="715">
        <v>10.7</v>
      </c>
      <c r="DA13" s="715"/>
      <c r="DB13" s="715"/>
      <c r="DC13" s="715"/>
      <c r="DD13" s="684">
        <v>186667</v>
      </c>
      <c r="DE13" s="679"/>
      <c r="DF13" s="679"/>
      <c r="DG13" s="679"/>
      <c r="DH13" s="679"/>
      <c r="DI13" s="679"/>
      <c r="DJ13" s="679"/>
      <c r="DK13" s="679"/>
      <c r="DL13" s="679"/>
      <c r="DM13" s="679"/>
      <c r="DN13" s="679"/>
      <c r="DO13" s="679"/>
      <c r="DP13" s="680"/>
      <c r="DQ13" s="684">
        <v>362805</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12011</v>
      </c>
      <c r="S14" s="679"/>
      <c r="T14" s="679"/>
      <c r="U14" s="679"/>
      <c r="V14" s="679"/>
      <c r="W14" s="679"/>
      <c r="X14" s="679"/>
      <c r="Y14" s="680"/>
      <c r="Z14" s="715">
        <v>0.2</v>
      </c>
      <c r="AA14" s="715"/>
      <c r="AB14" s="715"/>
      <c r="AC14" s="715"/>
      <c r="AD14" s="716">
        <v>12011</v>
      </c>
      <c r="AE14" s="716"/>
      <c r="AF14" s="716"/>
      <c r="AG14" s="716"/>
      <c r="AH14" s="716"/>
      <c r="AI14" s="716"/>
      <c r="AJ14" s="716"/>
      <c r="AK14" s="716"/>
      <c r="AL14" s="681">
        <v>0.4</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11765</v>
      </c>
      <c r="BH14" s="679"/>
      <c r="BI14" s="679"/>
      <c r="BJ14" s="679"/>
      <c r="BK14" s="679"/>
      <c r="BL14" s="679"/>
      <c r="BM14" s="679"/>
      <c r="BN14" s="680"/>
      <c r="BO14" s="715">
        <v>2.2999999999999998</v>
      </c>
      <c r="BP14" s="715"/>
      <c r="BQ14" s="715"/>
      <c r="BR14" s="715"/>
      <c r="BS14" s="684" t="s">
        <v>127</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172797</v>
      </c>
      <c r="CS14" s="679"/>
      <c r="CT14" s="679"/>
      <c r="CU14" s="679"/>
      <c r="CV14" s="679"/>
      <c r="CW14" s="679"/>
      <c r="CX14" s="679"/>
      <c r="CY14" s="680"/>
      <c r="CZ14" s="715">
        <v>3.1</v>
      </c>
      <c r="DA14" s="715"/>
      <c r="DB14" s="715"/>
      <c r="DC14" s="715"/>
      <c r="DD14" s="684" t="s">
        <v>127</v>
      </c>
      <c r="DE14" s="679"/>
      <c r="DF14" s="679"/>
      <c r="DG14" s="679"/>
      <c r="DH14" s="679"/>
      <c r="DI14" s="679"/>
      <c r="DJ14" s="679"/>
      <c r="DK14" s="679"/>
      <c r="DL14" s="679"/>
      <c r="DM14" s="679"/>
      <c r="DN14" s="679"/>
      <c r="DO14" s="679"/>
      <c r="DP14" s="680"/>
      <c r="DQ14" s="684">
        <v>169497</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5" t="s">
        <v>127</v>
      </c>
      <c r="AA15" s="715"/>
      <c r="AB15" s="715"/>
      <c r="AC15" s="715"/>
      <c r="AD15" s="716" t="s">
        <v>242</v>
      </c>
      <c r="AE15" s="716"/>
      <c r="AF15" s="716"/>
      <c r="AG15" s="716"/>
      <c r="AH15" s="716"/>
      <c r="AI15" s="716"/>
      <c r="AJ15" s="716"/>
      <c r="AK15" s="716"/>
      <c r="AL15" s="681" t="s">
        <v>127</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39415</v>
      </c>
      <c r="BH15" s="679"/>
      <c r="BI15" s="679"/>
      <c r="BJ15" s="679"/>
      <c r="BK15" s="679"/>
      <c r="BL15" s="679"/>
      <c r="BM15" s="679"/>
      <c r="BN15" s="680"/>
      <c r="BO15" s="715">
        <v>7.6</v>
      </c>
      <c r="BP15" s="715"/>
      <c r="BQ15" s="715"/>
      <c r="BR15" s="715"/>
      <c r="BS15" s="684" t="s">
        <v>127</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342793</v>
      </c>
      <c r="CS15" s="679"/>
      <c r="CT15" s="679"/>
      <c r="CU15" s="679"/>
      <c r="CV15" s="679"/>
      <c r="CW15" s="679"/>
      <c r="CX15" s="679"/>
      <c r="CY15" s="680"/>
      <c r="CZ15" s="715">
        <v>6.2</v>
      </c>
      <c r="DA15" s="715"/>
      <c r="DB15" s="715"/>
      <c r="DC15" s="715"/>
      <c r="DD15" s="684">
        <v>25608</v>
      </c>
      <c r="DE15" s="679"/>
      <c r="DF15" s="679"/>
      <c r="DG15" s="679"/>
      <c r="DH15" s="679"/>
      <c r="DI15" s="679"/>
      <c r="DJ15" s="679"/>
      <c r="DK15" s="679"/>
      <c r="DL15" s="679"/>
      <c r="DM15" s="679"/>
      <c r="DN15" s="679"/>
      <c r="DO15" s="679"/>
      <c r="DP15" s="680"/>
      <c r="DQ15" s="684">
        <v>299003</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3467</v>
      </c>
      <c r="S16" s="679"/>
      <c r="T16" s="679"/>
      <c r="U16" s="679"/>
      <c r="V16" s="679"/>
      <c r="W16" s="679"/>
      <c r="X16" s="679"/>
      <c r="Y16" s="680"/>
      <c r="Z16" s="715">
        <v>0.1</v>
      </c>
      <c r="AA16" s="715"/>
      <c r="AB16" s="715"/>
      <c r="AC16" s="715"/>
      <c r="AD16" s="716">
        <v>3467</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v>224</v>
      </c>
      <c r="BH16" s="679"/>
      <c r="BI16" s="679"/>
      <c r="BJ16" s="679"/>
      <c r="BK16" s="679"/>
      <c r="BL16" s="679"/>
      <c r="BM16" s="679"/>
      <c r="BN16" s="680"/>
      <c r="BO16" s="715">
        <v>0</v>
      </c>
      <c r="BP16" s="715"/>
      <c r="BQ16" s="715"/>
      <c r="BR16" s="715"/>
      <c r="BS16" s="684" t="s">
        <v>127</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t="s">
        <v>127</v>
      </c>
      <c r="CS16" s="679"/>
      <c r="CT16" s="679"/>
      <c r="CU16" s="679"/>
      <c r="CV16" s="679"/>
      <c r="CW16" s="679"/>
      <c r="CX16" s="679"/>
      <c r="CY16" s="680"/>
      <c r="CZ16" s="715" t="s">
        <v>242</v>
      </c>
      <c r="DA16" s="715"/>
      <c r="DB16" s="715"/>
      <c r="DC16" s="715"/>
      <c r="DD16" s="684" t="s">
        <v>127</v>
      </c>
      <c r="DE16" s="679"/>
      <c r="DF16" s="679"/>
      <c r="DG16" s="679"/>
      <c r="DH16" s="679"/>
      <c r="DI16" s="679"/>
      <c r="DJ16" s="679"/>
      <c r="DK16" s="679"/>
      <c r="DL16" s="679"/>
      <c r="DM16" s="679"/>
      <c r="DN16" s="679"/>
      <c r="DO16" s="679"/>
      <c r="DP16" s="680"/>
      <c r="DQ16" s="684" t="s">
        <v>127</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14867</v>
      </c>
      <c r="S17" s="679"/>
      <c r="T17" s="679"/>
      <c r="U17" s="679"/>
      <c r="V17" s="679"/>
      <c r="W17" s="679"/>
      <c r="X17" s="679"/>
      <c r="Y17" s="680"/>
      <c r="Z17" s="715">
        <v>0.2</v>
      </c>
      <c r="AA17" s="715"/>
      <c r="AB17" s="715"/>
      <c r="AC17" s="715"/>
      <c r="AD17" s="716">
        <v>14867</v>
      </c>
      <c r="AE17" s="716"/>
      <c r="AF17" s="716"/>
      <c r="AG17" s="716"/>
      <c r="AH17" s="716"/>
      <c r="AI17" s="716"/>
      <c r="AJ17" s="716"/>
      <c r="AK17" s="716"/>
      <c r="AL17" s="681">
        <v>0.5</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127</v>
      </c>
      <c r="BP17" s="715"/>
      <c r="BQ17" s="715"/>
      <c r="BR17" s="715"/>
      <c r="BS17" s="684" t="s">
        <v>242</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832803</v>
      </c>
      <c r="CS17" s="679"/>
      <c r="CT17" s="679"/>
      <c r="CU17" s="679"/>
      <c r="CV17" s="679"/>
      <c r="CW17" s="679"/>
      <c r="CX17" s="679"/>
      <c r="CY17" s="680"/>
      <c r="CZ17" s="715">
        <v>15.1</v>
      </c>
      <c r="DA17" s="715"/>
      <c r="DB17" s="715"/>
      <c r="DC17" s="715"/>
      <c r="DD17" s="684" t="s">
        <v>242</v>
      </c>
      <c r="DE17" s="679"/>
      <c r="DF17" s="679"/>
      <c r="DG17" s="679"/>
      <c r="DH17" s="679"/>
      <c r="DI17" s="679"/>
      <c r="DJ17" s="679"/>
      <c r="DK17" s="679"/>
      <c r="DL17" s="679"/>
      <c r="DM17" s="679"/>
      <c r="DN17" s="679"/>
      <c r="DO17" s="679"/>
      <c r="DP17" s="680"/>
      <c r="DQ17" s="684">
        <v>781676</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782</v>
      </c>
      <c r="S18" s="679"/>
      <c r="T18" s="679"/>
      <c r="U18" s="679"/>
      <c r="V18" s="679"/>
      <c r="W18" s="679"/>
      <c r="X18" s="679"/>
      <c r="Y18" s="680"/>
      <c r="Z18" s="715">
        <v>0</v>
      </c>
      <c r="AA18" s="715"/>
      <c r="AB18" s="715"/>
      <c r="AC18" s="715"/>
      <c r="AD18" s="716">
        <v>782</v>
      </c>
      <c r="AE18" s="716"/>
      <c r="AF18" s="716"/>
      <c r="AG18" s="716"/>
      <c r="AH18" s="716"/>
      <c r="AI18" s="716"/>
      <c r="AJ18" s="716"/>
      <c r="AK18" s="716"/>
      <c r="AL18" s="681">
        <v>0</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127</v>
      </c>
      <c r="BP18" s="715"/>
      <c r="BQ18" s="715"/>
      <c r="BR18" s="715"/>
      <c r="BS18" s="684" t="s">
        <v>242</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v>28023</v>
      </c>
      <c r="CS18" s="679"/>
      <c r="CT18" s="679"/>
      <c r="CU18" s="679"/>
      <c r="CV18" s="679"/>
      <c r="CW18" s="679"/>
      <c r="CX18" s="679"/>
      <c r="CY18" s="680"/>
      <c r="CZ18" s="715">
        <v>0.5</v>
      </c>
      <c r="DA18" s="715"/>
      <c r="DB18" s="715"/>
      <c r="DC18" s="715"/>
      <c r="DD18" s="684" t="s">
        <v>242</v>
      </c>
      <c r="DE18" s="679"/>
      <c r="DF18" s="679"/>
      <c r="DG18" s="679"/>
      <c r="DH18" s="679"/>
      <c r="DI18" s="679"/>
      <c r="DJ18" s="679"/>
      <c r="DK18" s="679"/>
      <c r="DL18" s="679"/>
      <c r="DM18" s="679"/>
      <c r="DN18" s="679"/>
      <c r="DO18" s="679"/>
      <c r="DP18" s="680"/>
      <c r="DQ18" s="684">
        <v>5123</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1779</v>
      </c>
      <c r="S19" s="679"/>
      <c r="T19" s="679"/>
      <c r="U19" s="679"/>
      <c r="V19" s="679"/>
      <c r="W19" s="679"/>
      <c r="X19" s="679"/>
      <c r="Y19" s="680"/>
      <c r="Z19" s="715">
        <v>0</v>
      </c>
      <c r="AA19" s="715"/>
      <c r="AB19" s="715"/>
      <c r="AC19" s="715"/>
      <c r="AD19" s="716">
        <v>1779</v>
      </c>
      <c r="AE19" s="716"/>
      <c r="AF19" s="716"/>
      <c r="AG19" s="716"/>
      <c r="AH19" s="716"/>
      <c r="AI19" s="716"/>
      <c r="AJ19" s="716"/>
      <c r="AK19" s="716"/>
      <c r="AL19" s="681">
        <v>0.1</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6454</v>
      </c>
      <c r="BH19" s="679"/>
      <c r="BI19" s="679"/>
      <c r="BJ19" s="679"/>
      <c r="BK19" s="679"/>
      <c r="BL19" s="679"/>
      <c r="BM19" s="679"/>
      <c r="BN19" s="680"/>
      <c r="BO19" s="715">
        <v>1.2</v>
      </c>
      <c r="BP19" s="715"/>
      <c r="BQ19" s="715"/>
      <c r="BR19" s="715"/>
      <c r="BS19" s="684" t="s">
        <v>242</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242</v>
      </c>
      <c r="DA19" s="715"/>
      <c r="DB19" s="715"/>
      <c r="DC19" s="715"/>
      <c r="DD19" s="684" t="s">
        <v>242</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83</v>
      </c>
      <c r="S20" s="679"/>
      <c r="T20" s="679"/>
      <c r="U20" s="679"/>
      <c r="V20" s="679"/>
      <c r="W20" s="679"/>
      <c r="X20" s="679"/>
      <c r="Y20" s="680"/>
      <c r="Z20" s="715">
        <v>0</v>
      </c>
      <c r="AA20" s="715"/>
      <c r="AB20" s="715"/>
      <c r="AC20" s="715"/>
      <c r="AD20" s="716">
        <v>83</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6454</v>
      </c>
      <c r="BH20" s="679"/>
      <c r="BI20" s="679"/>
      <c r="BJ20" s="679"/>
      <c r="BK20" s="679"/>
      <c r="BL20" s="679"/>
      <c r="BM20" s="679"/>
      <c r="BN20" s="680"/>
      <c r="BO20" s="715">
        <v>1.2</v>
      </c>
      <c r="BP20" s="715"/>
      <c r="BQ20" s="715"/>
      <c r="BR20" s="715"/>
      <c r="BS20" s="684" t="s">
        <v>127</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5521744</v>
      </c>
      <c r="CS20" s="679"/>
      <c r="CT20" s="679"/>
      <c r="CU20" s="679"/>
      <c r="CV20" s="679"/>
      <c r="CW20" s="679"/>
      <c r="CX20" s="679"/>
      <c r="CY20" s="680"/>
      <c r="CZ20" s="715">
        <v>100</v>
      </c>
      <c r="DA20" s="715"/>
      <c r="DB20" s="715"/>
      <c r="DC20" s="715"/>
      <c r="DD20" s="684">
        <v>625330</v>
      </c>
      <c r="DE20" s="679"/>
      <c r="DF20" s="679"/>
      <c r="DG20" s="679"/>
      <c r="DH20" s="679"/>
      <c r="DI20" s="679"/>
      <c r="DJ20" s="679"/>
      <c r="DK20" s="679"/>
      <c r="DL20" s="679"/>
      <c r="DM20" s="679"/>
      <c r="DN20" s="679"/>
      <c r="DO20" s="679"/>
      <c r="DP20" s="680"/>
      <c r="DQ20" s="684">
        <v>3566208</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12223</v>
      </c>
      <c r="S21" s="679"/>
      <c r="T21" s="679"/>
      <c r="U21" s="679"/>
      <c r="V21" s="679"/>
      <c r="W21" s="679"/>
      <c r="X21" s="679"/>
      <c r="Y21" s="680"/>
      <c r="Z21" s="715">
        <v>0.2</v>
      </c>
      <c r="AA21" s="715"/>
      <c r="AB21" s="715"/>
      <c r="AC21" s="715"/>
      <c r="AD21" s="716">
        <v>12223</v>
      </c>
      <c r="AE21" s="716"/>
      <c r="AF21" s="716"/>
      <c r="AG21" s="716"/>
      <c r="AH21" s="716"/>
      <c r="AI21" s="716"/>
      <c r="AJ21" s="716"/>
      <c r="AK21" s="716"/>
      <c r="AL21" s="681">
        <v>0.4</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6454</v>
      </c>
      <c r="BH21" s="679"/>
      <c r="BI21" s="679"/>
      <c r="BJ21" s="679"/>
      <c r="BK21" s="679"/>
      <c r="BL21" s="679"/>
      <c r="BM21" s="679"/>
      <c r="BN21" s="680"/>
      <c r="BO21" s="715">
        <v>1.2</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2735351</v>
      </c>
      <c r="S22" s="679"/>
      <c r="T22" s="679"/>
      <c r="U22" s="679"/>
      <c r="V22" s="679"/>
      <c r="W22" s="679"/>
      <c r="X22" s="679"/>
      <c r="Y22" s="680"/>
      <c r="Z22" s="715">
        <v>44</v>
      </c>
      <c r="AA22" s="715"/>
      <c r="AB22" s="715"/>
      <c r="AC22" s="715"/>
      <c r="AD22" s="716">
        <v>2435385</v>
      </c>
      <c r="AE22" s="716"/>
      <c r="AF22" s="716"/>
      <c r="AG22" s="716"/>
      <c r="AH22" s="716"/>
      <c r="AI22" s="716"/>
      <c r="AJ22" s="716"/>
      <c r="AK22" s="716"/>
      <c r="AL22" s="681">
        <v>76.3</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127</v>
      </c>
      <c r="BH22" s="679"/>
      <c r="BI22" s="679"/>
      <c r="BJ22" s="679"/>
      <c r="BK22" s="679"/>
      <c r="BL22" s="679"/>
      <c r="BM22" s="679"/>
      <c r="BN22" s="680"/>
      <c r="BO22" s="715" t="s">
        <v>127</v>
      </c>
      <c r="BP22" s="715"/>
      <c r="BQ22" s="715"/>
      <c r="BR22" s="715"/>
      <c r="BS22" s="684" t="s">
        <v>242</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2435385</v>
      </c>
      <c r="S23" s="679"/>
      <c r="T23" s="679"/>
      <c r="U23" s="679"/>
      <c r="V23" s="679"/>
      <c r="W23" s="679"/>
      <c r="X23" s="679"/>
      <c r="Y23" s="680"/>
      <c r="Z23" s="715">
        <v>39.200000000000003</v>
      </c>
      <c r="AA23" s="715"/>
      <c r="AB23" s="715"/>
      <c r="AC23" s="715"/>
      <c r="AD23" s="716">
        <v>2435385</v>
      </c>
      <c r="AE23" s="716"/>
      <c r="AF23" s="716"/>
      <c r="AG23" s="716"/>
      <c r="AH23" s="716"/>
      <c r="AI23" s="716"/>
      <c r="AJ23" s="716"/>
      <c r="AK23" s="716"/>
      <c r="AL23" s="681">
        <v>76.3</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127</v>
      </c>
      <c r="BH23" s="679"/>
      <c r="BI23" s="679"/>
      <c r="BJ23" s="679"/>
      <c r="BK23" s="679"/>
      <c r="BL23" s="679"/>
      <c r="BM23" s="679"/>
      <c r="BN23" s="680"/>
      <c r="BO23" s="715" t="s">
        <v>127</v>
      </c>
      <c r="BP23" s="715"/>
      <c r="BQ23" s="715"/>
      <c r="BR23" s="715"/>
      <c r="BS23" s="684" t="s">
        <v>242</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299966</v>
      </c>
      <c r="S24" s="679"/>
      <c r="T24" s="679"/>
      <c r="U24" s="679"/>
      <c r="V24" s="679"/>
      <c r="W24" s="679"/>
      <c r="X24" s="679"/>
      <c r="Y24" s="680"/>
      <c r="Z24" s="715">
        <v>4.8</v>
      </c>
      <c r="AA24" s="715"/>
      <c r="AB24" s="715"/>
      <c r="AC24" s="715"/>
      <c r="AD24" s="716" t="s">
        <v>127</v>
      </c>
      <c r="AE24" s="716"/>
      <c r="AF24" s="716"/>
      <c r="AG24" s="716"/>
      <c r="AH24" s="716"/>
      <c r="AI24" s="716"/>
      <c r="AJ24" s="716"/>
      <c r="AK24" s="716"/>
      <c r="AL24" s="681" t="s">
        <v>242</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242</v>
      </c>
      <c r="BP24" s="715"/>
      <c r="BQ24" s="715"/>
      <c r="BR24" s="715"/>
      <c r="BS24" s="684" t="s">
        <v>127</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1748004</v>
      </c>
      <c r="CS24" s="734"/>
      <c r="CT24" s="734"/>
      <c r="CU24" s="734"/>
      <c r="CV24" s="734"/>
      <c r="CW24" s="734"/>
      <c r="CX24" s="734"/>
      <c r="CY24" s="777"/>
      <c r="CZ24" s="778">
        <v>31.7</v>
      </c>
      <c r="DA24" s="749"/>
      <c r="DB24" s="749"/>
      <c r="DC24" s="781"/>
      <c r="DD24" s="776">
        <v>1471075</v>
      </c>
      <c r="DE24" s="734"/>
      <c r="DF24" s="734"/>
      <c r="DG24" s="734"/>
      <c r="DH24" s="734"/>
      <c r="DI24" s="734"/>
      <c r="DJ24" s="734"/>
      <c r="DK24" s="777"/>
      <c r="DL24" s="776">
        <v>1448383</v>
      </c>
      <c r="DM24" s="734"/>
      <c r="DN24" s="734"/>
      <c r="DO24" s="734"/>
      <c r="DP24" s="734"/>
      <c r="DQ24" s="734"/>
      <c r="DR24" s="734"/>
      <c r="DS24" s="734"/>
      <c r="DT24" s="734"/>
      <c r="DU24" s="734"/>
      <c r="DV24" s="777"/>
      <c r="DW24" s="778">
        <v>44.1</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127</v>
      </c>
      <c r="S25" s="679"/>
      <c r="T25" s="679"/>
      <c r="U25" s="679"/>
      <c r="V25" s="679"/>
      <c r="W25" s="679"/>
      <c r="X25" s="679"/>
      <c r="Y25" s="680"/>
      <c r="Z25" s="715" t="s">
        <v>127</v>
      </c>
      <c r="AA25" s="715"/>
      <c r="AB25" s="715"/>
      <c r="AC25" s="715"/>
      <c r="AD25" s="716" t="s">
        <v>127</v>
      </c>
      <c r="AE25" s="716"/>
      <c r="AF25" s="716"/>
      <c r="AG25" s="716"/>
      <c r="AH25" s="716"/>
      <c r="AI25" s="716"/>
      <c r="AJ25" s="716"/>
      <c r="AK25" s="716"/>
      <c r="AL25" s="681" t="s">
        <v>127</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242</v>
      </c>
      <c r="BH25" s="679"/>
      <c r="BI25" s="679"/>
      <c r="BJ25" s="679"/>
      <c r="BK25" s="679"/>
      <c r="BL25" s="679"/>
      <c r="BM25" s="679"/>
      <c r="BN25" s="680"/>
      <c r="BO25" s="715" t="s">
        <v>242</v>
      </c>
      <c r="BP25" s="715"/>
      <c r="BQ25" s="715"/>
      <c r="BR25" s="715"/>
      <c r="BS25" s="684" t="s">
        <v>127</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678892</v>
      </c>
      <c r="CS25" s="697"/>
      <c r="CT25" s="697"/>
      <c r="CU25" s="697"/>
      <c r="CV25" s="697"/>
      <c r="CW25" s="697"/>
      <c r="CX25" s="697"/>
      <c r="CY25" s="698"/>
      <c r="CZ25" s="681">
        <v>12.3</v>
      </c>
      <c r="DA25" s="699"/>
      <c r="DB25" s="699"/>
      <c r="DC25" s="700"/>
      <c r="DD25" s="684">
        <v>625775</v>
      </c>
      <c r="DE25" s="697"/>
      <c r="DF25" s="697"/>
      <c r="DG25" s="697"/>
      <c r="DH25" s="697"/>
      <c r="DI25" s="697"/>
      <c r="DJ25" s="697"/>
      <c r="DK25" s="698"/>
      <c r="DL25" s="684">
        <v>608821</v>
      </c>
      <c r="DM25" s="697"/>
      <c r="DN25" s="697"/>
      <c r="DO25" s="697"/>
      <c r="DP25" s="697"/>
      <c r="DQ25" s="697"/>
      <c r="DR25" s="697"/>
      <c r="DS25" s="697"/>
      <c r="DT25" s="697"/>
      <c r="DU25" s="697"/>
      <c r="DV25" s="698"/>
      <c r="DW25" s="681">
        <v>18.600000000000001</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3478720</v>
      </c>
      <c r="S26" s="679"/>
      <c r="T26" s="679"/>
      <c r="U26" s="679"/>
      <c r="V26" s="679"/>
      <c r="W26" s="679"/>
      <c r="X26" s="679"/>
      <c r="Y26" s="680"/>
      <c r="Z26" s="715">
        <v>56</v>
      </c>
      <c r="AA26" s="715"/>
      <c r="AB26" s="715"/>
      <c r="AC26" s="715"/>
      <c r="AD26" s="716">
        <v>3178754</v>
      </c>
      <c r="AE26" s="716"/>
      <c r="AF26" s="716"/>
      <c r="AG26" s="716"/>
      <c r="AH26" s="716"/>
      <c r="AI26" s="716"/>
      <c r="AJ26" s="716"/>
      <c r="AK26" s="716"/>
      <c r="AL26" s="681">
        <v>99.5</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127</v>
      </c>
      <c r="BH26" s="679"/>
      <c r="BI26" s="679"/>
      <c r="BJ26" s="679"/>
      <c r="BK26" s="679"/>
      <c r="BL26" s="679"/>
      <c r="BM26" s="679"/>
      <c r="BN26" s="680"/>
      <c r="BO26" s="715" t="s">
        <v>127</v>
      </c>
      <c r="BP26" s="715"/>
      <c r="BQ26" s="715"/>
      <c r="BR26" s="715"/>
      <c r="BS26" s="684" t="s">
        <v>127</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426747</v>
      </c>
      <c r="CS26" s="679"/>
      <c r="CT26" s="679"/>
      <c r="CU26" s="679"/>
      <c r="CV26" s="679"/>
      <c r="CW26" s="679"/>
      <c r="CX26" s="679"/>
      <c r="CY26" s="680"/>
      <c r="CZ26" s="681">
        <v>7.7</v>
      </c>
      <c r="DA26" s="699"/>
      <c r="DB26" s="699"/>
      <c r="DC26" s="700"/>
      <c r="DD26" s="684">
        <v>378295</v>
      </c>
      <c r="DE26" s="679"/>
      <c r="DF26" s="679"/>
      <c r="DG26" s="679"/>
      <c r="DH26" s="679"/>
      <c r="DI26" s="679"/>
      <c r="DJ26" s="679"/>
      <c r="DK26" s="680"/>
      <c r="DL26" s="684" t="s">
        <v>127</v>
      </c>
      <c r="DM26" s="679"/>
      <c r="DN26" s="679"/>
      <c r="DO26" s="679"/>
      <c r="DP26" s="679"/>
      <c r="DQ26" s="679"/>
      <c r="DR26" s="679"/>
      <c r="DS26" s="679"/>
      <c r="DT26" s="679"/>
      <c r="DU26" s="679"/>
      <c r="DV26" s="680"/>
      <c r="DW26" s="681" t="s">
        <v>242</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788</v>
      </c>
      <c r="S27" s="679"/>
      <c r="T27" s="679"/>
      <c r="U27" s="679"/>
      <c r="V27" s="679"/>
      <c r="W27" s="679"/>
      <c r="X27" s="679"/>
      <c r="Y27" s="680"/>
      <c r="Z27" s="715">
        <v>0</v>
      </c>
      <c r="AA27" s="715"/>
      <c r="AB27" s="715"/>
      <c r="AC27" s="715"/>
      <c r="AD27" s="716">
        <v>788</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517265</v>
      </c>
      <c r="BH27" s="679"/>
      <c r="BI27" s="679"/>
      <c r="BJ27" s="679"/>
      <c r="BK27" s="679"/>
      <c r="BL27" s="679"/>
      <c r="BM27" s="679"/>
      <c r="BN27" s="680"/>
      <c r="BO27" s="715">
        <v>100</v>
      </c>
      <c r="BP27" s="715"/>
      <c r="BQ27" s="715"/>
      <c r="BR27" s="715"/>
      <c r="BS27" s="684">
        <v>7392</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236309</v>
      </c>
      <c r="CS27" s="697"/>
      <c r="CT27" s="697"/>
      <c r="CU27" s="697"/>
      <c r="CV27" s="697"/>
      <c r="CW27" s="697"/>
      <c r="CX27" s="697"/>
      <c r="CY27" s="698"/>
      <c r="CZ27" s="681">
        <v>4.3</v>
      </c>
      <c r="DA27" s="699"/>
      <c r="DB27" s="699"/>
      <c r="DC27" s="700"/>
      <c r="DD27" s="684">
        <v>63624</v>
      </c>
      <c r="DE27" s="697"/>
      <c r="DF27" s="697"/>
      <c r="DG27" s="697"/>
      <c r="DH27" s="697"/>
      <c r="DI27" s="697"/>
      <c r="DJ27" s="697"/>
      <c r="DK27" s="698"/>
      <c r="DL27" s="684">
        <v>57922</v>
      </c>
      <c r="DM27" s="697"/>
      <c r="DN27" s="697"/>
      <c r="DO27" s="697"/>
      <c r="DP27" s="697"/>
      <c r="DQ27" s="697"/>
      <c r="DR27" s="697"/>
      <c r="DS27" s="697"/>
      <c r="DT27" s="697"/>
      <c r="DU27" s="697"/>
      <c r="DV27" s="698"/>
      <c r="DW27" s="681">
        <v>1.8</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56470</v>
      </c>
      <c r="S28" s="679"/>
      <c r="T28" s="679"/>
      <c r="U28" s="679"/>
      <c r="V28" s="679"/>
      <c r="W28" s="679"/>
      <c r="X28" s="679"/>
      <c r="Y28" s="680"/>
      <c r="Z28" s="715">
        <v>0.9</v>
      </c>
      <c r="AA28" s="715"/>
      <c r="AB28" s="715"/>
      <c r="AC28" s="715"/>
      <c r="AD28" s="716" t="s">
        <v>127</v>
      </c>
      <c r="AE28" s="716"/>
      <c r="AF28" s="716"/>
      <c r="AG28" s="716"/>
      <c r="AH28" s="716"/>
      <c r="AI28" s="716"/>
      <c r="AJ28" s="716"/>
      <c r="AK28" s="716"/>
      <c r="AL28" s="681" t="s">
        <v>242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832803</v>
      </c>
      <c r="CS28" s="679"/>
      <c r="CT28" s="679"/>
      <c r="CU28" s="679"/>
      <c r="CV28" s="679"/>
      <c r="CW28" s="679"/>
      <c r="CX28" s="679"/>
      <c r="CY28" s="680"/>
      <c r="CZ28" s="681">
        <v>15.1</v>
      </c>
      <c r="DA28" s="699"/>
      <c r="DB28" s="699"/>
      <c r="DC28" s="700"/>
      <c r="DD28" s="684">
        <v>781676</v>
      </c>
      <c r="DE28" s="679"/>
      <c r="DF28" s="679"/>
      <c r="DG28" s="679"/>
      <c r="DH28" s="679"/>
      <c r="DI28" s="679"/>
      <c r="DJ28" s="679"/>
      <c r="DK28" s="680"/>
      <c r="DL28" s="684">
        <v>781640</v>
      </c>
      <c r="DM28" s="679"/>
      <c r="DN28" s="679"/>
      <c r="DO28" s="679"/>
      <c r="DP28" s="679"/>
      <c r="DQ28" s="679"/>
      <c r="DR28" s="679"/>
      <c r="DS28" s="679"/>
      <c r="DT28" s="679"/>
      <c r="DU28" s="679"/>
      <c r="DV28" s="680"/>
      <c r="DW28" s="681">
        <v>23.8</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173150</v>
      </c>
      <c r="S29" s="679"/>
      <c r="T29" s="679"/>
      <c r="U29" s="679"/>
      <c r="V29" s="679"/>
      <c r="W29" s="679"/>
      <c r="X29" s="679"/>
      <c r="Y29" s="680"/>
      <c r="Z29" s="715">
        <v>2.8</v>
      </c>
      <c r="AA29" s="715"/>
      <c r="AB29" s="715"/>
      <c r="AC29" s="715"/>
      <c r="AD29" s="716">
        <v>11226</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302</v>
      </c>
      <c r="CE29" s="767"/>
      <c r="CF29" s="711" t="s">
        <v>69</v>
      </c>
      <c r="CG29" s="712"/>
      <c r="CH29" s="712"/>
      <c r="CI29" s="712"/>
      <c r="CJ29" s="712"/>
      <c r="CK29" s="712"/>
      <c r="CL29" s="712"/>
      <c r="CM29" s="712"/>
      <c r="CN29" s="712"/>
      <c r="CO29" s="712"/>
      <c r="CP29" s="712"/>
      <c r="CQ29" s="713"/>
      <c r="CR29" s="678">
        <v>832803</v>
      </c>
      <c r="CS29" s="697"/>
      <c r="CT29" s="697"/>
      <c r="CU29" s="697"/>
      <c r="CV29" s="697"/>
      <c r="CW29" s="697"/>
      <c r="CX29" s="697"/>
      <c r="CY29" s="698"/>
      <c r="CZ29" s="681">
        <v>15.1</v>
      </c>
      <c r="DA29" s="699"/>
      <c r="DB29" s="699"/>
      <c r="DC29" s="700"/>
      <c r="DD29" s="684">
        <v>781676</v>
      </c>
      <c r="DE29" s="697"/>
      <c r="DF29" s="697"/>
      <c r="DG29" s="697"/>
      <c r="DH29" s="697"/>
      <c r="DI29" s="697"/>
      <c r="DJ29" s="697"/>
      <c r="DK29" s="698"/>
      <c r="DL29" s="684">
        <v>781640</v>
      </c>
      <c r="DM29" s="697"/>
      <c r="DN29" s="697"/>
      <c r="DO29" s="697"/>
      <c r="DP29" s="697"/>
      <c r="DQ29" s="697"/>
      <c r="DR29" s="697"/>
      <c r="DS29" s="697"/>
      <c r="DT29" s="697"/>
      <c r="DU29" s="697"/>
      <c r="DV29" s="698"/>
      <c r="DW29" s="681">
        <v>23.8</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2534</v>
      </c>
      <c r="S30" s="679"/>
      <c r="T30" s="679"/>
      <c r="U30" s="679"/>
      <c r="V30" s="679"/>
      <c r="W30" s="679"/>
      <c r="X30" s="679"/>
      <c r="Y30" s="680"/>
      <c r="Z30" s="715">
        <v>0</v>
      </c>
      <c r="AA30" s="715"/>
      <c r="AB30" s="715"/>
      <c r="AC30" s="715"/>
      <c r="AD30" s="716">
        <v>1023</v>
      </c>
      <c r="AE30" s="716"/>
      <c r="AF30" s="716"/>
      <c r="AG30" s="716"/>
      <c r="AH30" s="716"/>
      <c r="AI30" s="716"/>
      <c r="AJ30" s="716"/>
      <c r="AK30" s="716"/>
      <c r="AL30" s="681">
        <v>0</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8"/>
      <c r="CE30" s="769"/>
      <c r="CF30" s="711" t="s">
        <v>306</v>
      </c>
      <c r="CG30" s="712"/>
      <c r="CH30" s="712"/>
      <c r="CI30" s="712"/>
      <c r="CJ30" s="712"/>
      <c r="CK30" s="712"/>
      <c r="CL30" s="712"/>
      <c r="CM30" s="712"/>
      <c r="CN30" s="712"/>
      <c r="CO30" s="712"/>
      <c r="CP30" s="712"/>
      <c r="CQ30" s="713"/>
      <c r="CR30" s="678">
        <v>779141</v>
      </c>
      <c r="CS30" s="679"/>
      <c r="CT30" s="679"/>
      <c r="CU30" s="679"/>
      <c r="CV30" s="679"/>
      <c r="CW30" s="679"/>
      <c r="CX30" s="679"/>
      <c r="CY30" s="680"/>
      <c r="CZ30" s="681">
        <v>14.1</v>
      </c>
      <c r="DA30" s="699"/>
      <c r="DB30" s="699"/>
      <c r="DC30" s="700"/>
      <c r="DD30" s="684">
        <v>728014</v>
      </c>
      <c r="DE30" s="679"/>
      <c r="DF30" s="679"/>
      <c r="DG30" s="679"/>
      <c r="DH30" s="679"/>
      <c r="DI30" s="679"/>
      <c r="DJ30" s="679"/>
      <c r="DK30" s="680"/>
      <c r="DL30" s="684">
        <v>727979</v>
      </c>
      <c r="DM30" s="679"/>
      <c r="DN30" s="679"/>
      <c r="DO30" s="679"/>
      <c r="DP30" s="679"/>
      <c r="DQ30" s="679"/>
      <c r="DR30" s="679"/>
      <c r="DS30" s="679"/>
      <c r="DT30" s="679"/>
      <c r="DU30" s="679"/>
      <c r="DV30" s="680"/>
      <c r="DW30" s="681">
        <v>22.2</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227913</v>
      </c>
      <c r="S31" s="679"/>
      <c r="T31" s="679"/>
      <c r="U31" s="679"/>
      <c r="V31" s="679"/>
      <c r="W31" s="679"/>
      <c r="X31" s="679"/>
      <c r="Y31" s="680"/>
      <c r="Z31" s="715">
        <v>3.7</v>
      </c>
      <c r="AA31" s="715"/>
      <c r="AB31" s="715"/>
      <c r="AC31" s="715"/>
      <c r="AD31" s="716" t="s">
        <v>242</v>
      </c>
      <c r="AE31" s="716"/>
      <c r="AF31" s="716"/>
      <c r="AG31" s="716"/>
      <c r="AH31" s="716"/>
      <c r="AI31" s="716"/>
      <c r="AJ31" s="716"/>
      <c r="AK31" s="716"/>
      <c r="AL31" s="681" t="s">
        <v>127</v>
      </c>
      <c r="AM31" s="682"/>
      <c r="AN31" s="682"/>
      <c r="AO31" s="717"/>
      <c r="AP31" s="752" t="s">
        <v>308</v>
      </c>
      <c r="AQ31" s="753"/>
      <c r="AR31" s="753"/>
      <c r="AS31" s="753"/>
      <c r="AT31" s="758" t="s">
        <v>309</v>
      </c>
      <c r="AU31" s="231"/>
      <c r="AV31" s="231"/>
      <c r="AW31" s="231"/>
      <c r="AX31" s="744" t="s">
        <v>184</v>
      </c>
      <c r="AY31" s="745"/>
      <c r="AZ31" s="745"/>
      <c r="BA31" s="745"/>
      <c r="BB31" s="745"/>
      <c r="BC31" s="745"/>
      <c r="BD31" s="745"/>
      <c r="BE31" s="745"/>
      <c r="BF31" s="746"/>
      <c r="BG31" s="747">
        <v>99.1</v>
      </c>
      <c r="BH31" s="748"/>
      <c r="BI31" s="748"/>
      <c r="BJ31" s="748"/>
      <c r="BK31" s="748"/>
      <c r="BL31" s="748"/>
      <c r="BM31" s="749">
        <v>91.4</v>
      </c>
      <c r="BN31" s="748"/>
      <c r="BO31" s="748"/>
      <c r="BP31" s="748"/>
      <c r="BQ31" s="750"/>
      <c r="BR31" s="747">
        <v>98.4</v>
      </c>
      <c r="BS31" s="748"/>
      <c r="BT31" s="748"/>
      <c r="BU31" s="748"/>
      <c r="BV31" s="748"/>
      <c r="BW31" s="748"/>
      <c r="BX31" s="749">
        <v>89.9</v>
      </c>
      <c r="BY31" s="748"/>
      <c r="BZ31" s="748"/>
      <c r="CA31" s="748"/>
      <c r="CB31" s="750"/>
      <c r="CD31" s="768"/>
      <c r="CE31" s="769"/>
      <c r="CF31" s="711" t="s">
        <v>310</v>
      </c>
      <c r="CG31" s="712"/>
      <c r="CH31" s="712"/>
      <c r="CI31" s="712"/>
      <c r="CJ31" s="712"/>
      <c r="CK31" s="712"/>
      <c r="CL31" s="712"/>
      <c r="CM31" s="712"/>
      <c r="CN31" s="712"/>
      <c r="CO31" s="712"/>
      <c r="CP31" s="712"/>
      <c r="CQ31" s="713"/>
      <c r="CR31" s="678">
        <v>53662</v>
      </c>
      <c r="CS31" s="697"/>
      <c r="CT31" s="697"/>
      <c r="CU31" s="697"/>
      <c r="CV31" s="697"/>
      <c r="CW31" s="697"/>
      <c r="CX31" s="697"/>
      <c r="CY31" s="698"/>
      <c r="CZ31" s="681">
        <v>1</v>
      </c>
      <c r="DA31" s="699"/>
      <c r="DB31" s="699"/>
      <c r="DC31" s="700"/>
      <c r="DD31" s="684">
        <v>53662</v>
      </c>
      <c r="DE31" s="697"/>
      <c r="DF31" s="697"/>
      <c r="DG31" s="697"/>
      <c r="DH31" s="697"/>
      <c r="DI31" s="697"/>
      <c r="DJ31" s="697"/>
      <c r="DK31" s="698"/>
      <c r="DL31" s="684">
        <v>53661</v>
      </c>
      <c r="DM31" s="697"/>
      <c r="DN31" s="697"/>
      <c r="DO31" s="697"/>
      <c r="DP31" s="697"/>
      <c r="DQ31" s="697"/>
      <c r="DR31" s="697"/>
      <c r="DS31" s="697"/>
      <c r="DT31" s="697"/>
      <c r="DU31" s="697"/>
      <c r="DV31" s="698"/>
      <c r="DW31" s="681">
        <v>1.6</v>
      </c>
      <c r="DX31" s="699"/>
      <c r="DY31" s="699"/>
      <c r="DZ31" s="699"/>
      <c r="EA31" s="699"/>
      <c r="EB31" s="699"/>
      <c r="EC31" s="714"/>
    </row>
    <row r="32" spans="2:133" ht="11.25" customHeight="1" x14ac:dyDescent="0.15">
      <c r="B32" s="761" t="s">
        <v>311</v>
      </c>
      <c r="C32" s="762"/>
      <c r="D32" s="762"/>
      <c r="E32" s="762"/>
      <c r="F32" s="762"/>
      <c r="G32" s="762"/>
      <c r="H32" s="762"/>
      <c r="I32" s="762"/>
      <c r="J32" s="762"/>
      <c r="K32" s="762"/>
      <c r="L32" s="762"/>
      <c r="M32" s="762"/>
      <c r="N32" s="762"/>
      <c r="O32" s="762"/>
      <c r="P32" s="762"/>
      <c r="Q32" s="763"/>
      <c r="R32" s="678" t="s">
        <v>127</v>
      </c>
      <c r="S32" s="679"/>
      <c r="T32" s="679"/>
      <c r="U32" s="679"/>
      <c r="V32" s="679"/>
      <c r="W32" s="679"/>
      <c r="X32" s="679"/>
      <c r="Y32" s="680"/>
      <c r="Z32" s="715" t="s">
        <v>127</v>
      </c>
      <c r="AA32" s="715"/>
      <c r="AB32" s="715"/>
      <c r="AC32" s="715"/>
      <c r="AD32" s="716" t="s">
        <v>127</v>
      </c>
      <c r="AE32" s="716"/>
      <c r="AF32" s="716"/>
      <c r="AG32" s="716"/>
      <c r="AH32" s="716"/>
      <c r="AI32" s="716"/>
      <c r="AJ32" s="716"/>
      <c r="AK32" s="716"/>
      <c r="AL32" s="681" t="s">
        <v>242</v>
      </c>
      <c r="AM32" s="682"/>
      <c r="AN32" s="682"/>
      <c r="AO32" s="717"/>
      <c r="AP32" s="754"/>
      <c r="AQ32" s="755"/>
      <c r="AR32" s="755"/>
      <c r="AS32" s="755"/>
      <c r="AT32" s="759"/>
      <c r="AU32" s="230" t="s">
        <v>312</v>
      </c>
      <c r="AV32" s="230"/>
      <c r="AW32" s="230"/>
      <c r="AX32" s="675" t="s">
        <v>313</v>
      </c>
      <c r="AY32" s="676"/>
      <c r="AZ32" s="676"/>
      <c r="BA32" s="676"/>
      <c r="BB32" s="676"/>
      <c r="BC32" s="676"/>
      <c r="BD32" s="676"/>
      <c r="BE32" s="676"/>
      <c r="BF32" s="677"/>
      <c r="BG32" s="751">
        <v>98.6</v>
      </c>
      <c r="BH32" s="697"/>
      <c r="BI32" s="697"/>
      <c r="BJ32" s="697"/>
      <c r="BK32" s="697"/>
      <c r="BL32" s="697"/>
      <c r="BM32" s="682">
        <v>91.4</v>
      </c>
      <c r="BN32" s="743"/>
      <c r="BO32" s="743"/>
      <c r="BP32" s="743"/>
      <c r="BQ32" s="721"/>
      <c r="BR32" s="751">
        <v>98.3</v>
      </c>
      <c r="BS32" s="697"/>
      <c r="BT32" s="697"/>
      <c r="BU32" s="697"/>
      <c r="BV32" s="697"/>
      <c r="BW32" s="697"/>
      <c r="BX32" s="682">
        <v>91.9</v>
      </c>
      <c r="BY32" s="743"/>
      <c r="BZ32" s="743"/>
      <c r="CA32" s="743"/>
      <c r="CB32" s="721"/>
      <c r="CD32" s="770"/>
      <c r="CE32" s="771"/>
      <c r="CF32" s="711" t="s">
        <v>314</v>
      </c>
      <c r="CG32" s="712"/>
      <c r="CH32" s="712"/>
      <c r="CI32" s="712"/>
      <c r="CJ32" s="712"/>
      <c r="CK32" s="712"/>
      <c r="CL32" s="712"/>
      <c r="CM32" s="712"/>
      <c r="CN32" s="712"/>
      <c r="CO32" s="712"/>
      <c r="CP32" s="712"/>
      <c r="CQ32" s="713"/>
      <c r="CR32" s="678" t="s">
        <v>127</v>
      </c>
      <c r="CS32" s="679"/>
      <c r="CT32" s="679"/>
      <c r="CU32" s="679"/>
      <c r="CV32" s="679"/>
      <c r="CW32" s="679"/>
      <c r="CX32" s="679"/>
      <c r="CY32" s="680"/>
      <c r="CZ32" s="681" t="s">
        <v>127</v>
      </c>
      <c r="DA32" s="699"/>
      <c r="DB32" s="699"/>
      <c r="DC32" s="700"/>
      <c r="DD32" s="684" t="s">
        <v>242</v>
      </c>
      <c r="DE32" s="679"/>
      <c r="DF32" s="679"/>
      <c r="DG32" s="679"/>
      <c r="DH32" s="679"/>
      <c r="DI32" s="679"/>
      <c r="DJ32" s="679"/>
      <c r="DK32" s="680"/>
      <c r="DL32" s="684" t="s">
        <v>127</v>
      </c>
      <c r="DM32" s="679"/>
      <c r="DN32" s="679"/>
      <c r="DO32" s="679"/>
      <c r="DP32" s="679"/>
      <c r="DQ32" s="679"/>
      <c r="DR32" s="679"/>
      <c r="DS32" s="679"/>
      <c r="DT32" s="679"/>
      <c r="DU32" s="679"/>
      <c r="DV32" s="680"/>
      <c r="DW32" s="681" t="s">
        <v>127</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471410</v>
      </c>
      <c r="S33" s="679"/>
      <c r="T33" s="679"/>
      <c r="U33" s="679"/>
      <c r="V33" s="679"/>
      <c r="W33" s="679"/>
      <c r="X33" s="679"/>
      <c r="Y33" s="680"/>
      <c r="Z33" s="715">
        <v>7.6</v>
      </c>
      <c r="AA33" s="715"/>
      <c r="AB33" s="715"/>
      <c r="AC33" s="715"/>
      <c r="AD33" s="716" t="s">
        <v>127</v>
      </c>
      <c r="AE33" s="716"/>
      <c r="AF33" s="716"/>
      <c r="AG33" s="716"/>
      <c r="AH33" s="716"/>
      <c r="AI33" s="716"/>
      <c r="AJ33" s="716"/>
      <c r="AK33" s="716"/>
      <c r="AL33" s="681" t="s">
        <v>242</v>
      </c>
      <c r="AM33" s="682"/>
      <c r="AN33" s="682"/>
      <c r="AO33" s="717"/>
      <c r="AP33" s="756"/>
      <c r="AQ33" s="757"/>
      <c r="AR33" s="757"/>
      <c r="AS33" s="757"/>
      <c r="AT33" s="760"/>
      <c r="AU33" s="232"/>
      <c r="AV33" s="232"/>
      <c r="AW33" s="232"/>
      <c r="AX33" s="659" t="s">
        <v>316</v>
      </c>
      <c r="AY33" s="660"/>
      <c r="AZ33" s="660"/>
      <c r="BA33" s="660"/>
      <c r="BB33" s="660"/>
      <c r="BC33" s="660"/>
      <c r="BD33" s="660"/>
      <c r="BE33" s="660"/>
      <c r="BF33" s="661"/>
      <c r="BG33" s="742">
        <v>99.4</v>
      </c>
      <c r="BH33" s="663"/>
      <c r="BI33" s="663"/>
      <c r="BJ33" s="663"/>
      <c r="BK33" s="663"/>
      <c r="BL33" s="663"/>
      <c r="BM33" s="706">
        <v>89.3</v>
      </c>
      <c r="BN33" s="663"/>
      <c r="BO33" s="663"/>
      <c r="BP33" s="663"/>
      <c r="BQ33" s="727"/>
      <c r="BR33" s="742">
        <v>98</v>
      </c>
      <c r="BS33" s="663"/>
      <c r="BT33" s="663"/>
      <c r="BU33" s="663"/>
      <c r="BV33" s="663"/>
      <c r="BW33" s="663"/>
      <c r="BX33" s="706">
        <v>85.4</v>
      </c>
      <c r="BY33" s="663"/>
      <c r="BZ33" s="663"/>
      <c r="CA33" s="663"/>
      <c r="CB33" s="727"/>
      <c r="CD33" s="711" t="s">
        <v>317</v>
      </c>
      <c r="CE33" s="712"/>
      <c r="CF33" s="712"/>
      <c r="CG33" s="712"/>
      <c r="CH33" s="712"/>
      <c r="CI33" s="712"/>
      <c r="CJ33" s="712"/>
      <c r="CK33" s="712"/>
      <c r="CL33" s="712"/>
      <c r="CM33" s="712"/>
      <c r="CN33" s="712"/>
      <c r="CO33" s="712"/>
      <c r="CP33" s="712"/>
      <c r="CQ33" s="713"/>
      <c r="CR33" s="678">
        <v>3148410</v>
      </c>
      <c r="CS33" s="697"/>
      <c r="CT33" s="697"/>
      <c r="CU33" s="697"/>
      <c r="CV33" s="697"/>
      <c r="CW33" s="697"/>
      <c r="CX33" s="697"/>
      <c r="CY33" s="698"/>
      <c r="CZ33" s="681">
        <v>57</v>
      </c>
      <c r="DA33" s="699"/>
      <c r="DB33" s="699"/>
      <c r="DC33" s="700"/>
      <c r="DD33" s="684">
        <v>1997871</v>
      </c>
      <c r="DE33" s="697"/>
      <c r="DF33" s="697"/>
      <c r="DG33" s="697"/>
      <c r="DH33" s="697"/>
      <c r="DI33" s="697"/>
      <c r="DJ33" s="697"/>
      <c r="DK33" s="698"/>
      <c r="DL33" s="684">
        <v>851956</v>
      </c>
      <c r="DM33" s="697"/>
      <c r="DN33" s="697"/>
      <c r="DO33" s="697"/>
      <c r="DP33" s="697"/>
      <c r="DQ33" s="697"/>
      <c r="DR33" s="697"/>
      <c r="DS33" s="697"/>
      <c r="DT33" s="697"/>
      <c r="DU33" s="697"/>
      <c r="DV33" s="698"/>
      <c r="DW33" s="681">
        <v>26</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26292</v>
      </c>
      <c r="S34" s="679"/>
      <c r="T34" s="679"/>
      <c r="U34" s="679"/>
      <c r="V34" s="679"/>
      <c r="W34" s="679"/>
      <c r="X34" s="679"/>
      <c r="Y34" s="680"/>
      <c r="Z34" s="715">
        <v>0.4</v>
      </c>
      <c r="AA34" s="715"/>
      <c r="AB34" s="715"/>
      <c r="AC34" s="715"/>
      <c r="AD34" s="716">
        <v>1385</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797392</v>
      </c>
      <c r="CS34" s="679"/>
      <c r="CT34" s="679"/>
      <c r="CU34" s="679"/>
      <c r="CV34" s="679"/>
      <c r="CW34" s="679"/>
      <c r="CX34" s="679"/>
      <c r="CY34" s="680"/>
      <c r="CZ34" s="681">
        <v>14.4</v>
      </c>
      <c r="DA34" s="699"/>
      <c r="DB34" s="699"/>
      <c r="DC34" s="700"/>
      <c r="DD34" s="684">
        <v>559059</v>
      </c>
      <c r="DE34" s="679"/>
      <c r="DF34" s="679"/>
      <c r="DG34" s="679"/>
      <c r="DH34" s="679"/>
      <c r="DI34" s="679"/>
      <c r="DJ34" s="679"/>
      <c r="DK34" s="680"/>
      <c r="DL34" s="684">
        <v>368437</v>
      </c>
      <c r="DM34" s="679"/>
      <c r="DN34" s="679"/>
      <c r="DO34" s="679"/>
      <c r="DP34" s="679"/>
      <c r="DQ34" s="679"/>
      <c r="DR34" s="679"/>
      <c r="DS34" s="679"/>
      <c r="DT34" s="679"/>
      <c r="DU34" s="679"/>
      <c r="DV34" s="680"/>
      <c r="DW34" s="681">
        <v>11.2</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416310</v>
      </c>
      <c r="S35" s="679"/>
      <c r="T35" s="679"/>
      <c r="U35" s="679"/>
      <c r="V35" s="679"/>
      <c r="W35" s="679"/>
      <c r="X35" s="679"/>
      <c r="Y35" s="680"/>
      <c r="Z35" s="715">
        <v>6.7</v>
      </c>
      <c r="AA35" s="715"/>
      <c r="AB35" s="715"/>
      <c r="AC35" s="715"/>
      <c r="AD35" s="716" t="s">
        <v>127</v>
      </c>
      <c r="AE35" s="716"/>
      <c r="AF35" s="716"/>
      <c r="AG35" s="716"/>
      <c r="AH35" s="716"/>
      <c r="AI35" s="716"/>
      <c r="AJ35" s="716"/>
      <c r="AK35" s="716"/>
      <c r="AL35" s="681" t="s">
        <v>242</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206414</v>
      </c>
      <c r="CS35" s="697"/>
      <c r="CT35" s="697"/>
      <c r="CU35" s="697"/>
      <c r="CV35" s="697"/>
      <c r="CW35" s="697"/>
      <c r="CX35" s="697"/>
      <c r="CY35" s="698"/>
      <c r="CZ35" s="681">
        <v>3.7</v>
      </c>
      <c r="DA35" s="699"/>
      <c r="DB35" s="699"/>
      <c r="DC35" s="700"/>
      <c r="DD35" s="684">
        <v>182006</v>
      </c>
      <c r="DE35" s="697"/>
      <c r="DF35" s="697"/>
      <c r="DG35" s="697"/>
      <c r="DH35" s="697"/>
      <c r="DI35" s="697"/>
      <c r="DJ35" s="697"/>
      <c r="DK35" s="698"/>
      <c r="DL35" s="684">
        <v>160406</v>
      </c>
      <c r="DM35" s="697"/>
      <c r="DN35" s="697"/>
      <c r="DO35" s="697"/>
      <c r="DP35" s="697"/>
      <c r="DQ35" s="697"/>
      <c r="DR35" s="697"/>
      <c r="DS35" s="697"/>
      <c r="DT35" s="697"/>
      <c r="DU35" s="697"/>
      <c r="DV35" s="698"/>
      <c r="DW35" s="681">
        <v>4.9000000000000004</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285931</v>
      </c>
      <c r="S36" s="679"/>
      <c r="T36" s="679"/>
      <c r="U36" s="679"/>
      <c r="V36" s="679"/>
      <c r="W36" s="679"/>
      <c r="X36" s="679"/>
      <c r="Y36" s="680"/>
      <c r="Z36" s="715">
        <v>4.5999999999999996</v>
      </c>
      <c r="AA36" s="715"/>
      <c r="AB36" s="715"/>
      <c r="AC36" s="715"/>
      <c r="AD36" s="716" t="s">
        <v>127</v>
      </c>
      <c r="AE36" s="716"/>
      <c r="AF36" s="716"/>
      <c r="AG36" s="716"/>
      <c r="AH36" s="716"/>
      <c r="AI36" s="716"/>
      <c r="AJ36" s="716"/>
      <c r="AK36" s="716"/>
      <c r="AL36" s="681" t="s">
        <v>127</v>
      </c>
      <c r="AM36" s="682"/>
      <c r="AN36" s="682"/>
      <c r="AO36" s="717"/>
      <c r="AP36" s="235"/>
      <c r="AQ36" s="730" t="s">
        <v>325</v>
      </c>
      <c r="AR36" s="731"/>
      <c r="AS36" s="731"/>
      <c r="AT36" s="731"/>
      <c r="AU36" s="731"/>
      <c r="AV36" s="731"/>
      <c r="AW36" s="731"/>
      <c r="AX36" s="731"/>
      <c r="AY36" s="732"/>
      <c r="AZ36" s="733">
        <v>690761</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37170</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990891</v>
      </c>
      <c r="CS36" s="679"/>
      <c r="CT36" s="679"/>
      <c r="CU36" s="679"/>
      <c r="CV36" s="679"/>
      <c r="CW36" s="679"/>
      <c r="CX36" s="679"/>
      <c r="CY36" s="680"/>
      <c r="CZ36" s="681">
        <v>17.899999999999999</v>
      </c>
      <c r="DA36" s="699"/>
      <c r="DB36" s="699"/>
      <c r="DC36" s="700"/>
      <c r="DD36" s="684">
        <v>648718</v>
      </c>
      <c r="DE36" s="679"/>
      <c r="DF36" s="679"/>
      <c r="DG36" s="679"/>
      <c r="DH36" s="679"/>
      <c r="DI36" s="679"/>
      <c r="DJ36" s="679"/>
      <c r="DK36" s="680"/>
      <c r="DL36" s="684">
        <v>308527</v>
      </c>
      <c r="DM36" s="679"/>
      <c r="DN36" s="679"/>
      <c r="DO36" s="679"/>
      <c r="DP36" s="679"/>
      <c r="DQ36" s="679"/>
      <c r="DR36" s="679"/>
      <c r="DS36" s="679"/>
      <c r="DT36" s="679"/>
      <c r="DU36" s="679"/>
      <c r="DV36" s="680"/>
      <c r="DW36" s="681">
        <v>9.4</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597769</v>
      </c>
      <c r="S37" s="679"/>
      <c r="T37" s="679"/>
      <c r="U37" s="679"/>
      <c r="V37" s="679"/>
      <c r="W37" s="679"/>
      <c r="X37" s="679"/>
      <c r="Y37" s="680"/>
      <c r="Z37" s="715">
        <v>9.6</v>
      </c>
      <c r="AA37" s="715"/>
      <c r="AB37" s="715"/>
      <c r="AC37" s="715"/>
      <c r="AD37" s="716" t="s">
        <v>242</v>
      </c>
      <c r="AE37" s="716"/>
      <c r="AF37" s="716"/>
      <c r="AG37" s="716"/>
      <c r="AH37" s="716"/>
      <c r="AI37" s="716"/>
      <c r="AJ37" s="716"/>
      <c r="AK37" s="716"/>
      <c r="AL37" s="681" t="s">
        <v>127</v>
      </c>
      <c r="AM37" s="682"/>
      <c r="AN37" s="682"/>
      <c r="AO37" s="717"/>
      <c r="AQ37" s="718" t="s">
        <v>329</v>
      </c>
      <c r="AR37" s="719"/>
      <c r="AS37" s="719"/>
      <c r="AT37" s="719"/>
      <c r="AU37" s="719"/>
      <c r="AV37" s="719"/>
      <c r="AW37" s="719"/>
      <c r="AX37" s="719"/>
      <c r="AY37" s="720"/>
      <c r="AZ37" s="678">
        <v>140730</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81189</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362488</v>
      </c>
      <c r="CS37" s="697"/>
      <c r="CT37" s="697"/>
      <c r="CU37" s="697"/>
      <c r="CV37" s="697"/>
      <c r="CW37" s="697"/>
      <c r="CX37" s="697"/>
      <c r="CY37" s="698"/>
      <c r="CZ37" s="681">
        <v>6.6</v>
      </c>
      <c r="DA37" s="699"/>
      <c r="DB37" s="699"/>
      <c r="DC37" s="700"/>
      <c r="DD37" s="684">
        <v>267888</v>
      </c>
      <c r="DE37" s="697"/>
      <c r="DF37" s="697"/>
      <c r="DG37" s="697"/>
      <c r="DH37" s="697"/>
      <c r="DI37" s="697"/>
      <c r="DJ37" s="697"/>
      <c r="DK37" s="698"/>
      <c r="DL37" s="684">
        <v>154121</v>
      </c>
      <c r="DM37" s="697"/>
      <c r="DN37" s="697"/>
      <c r="DO37" s="697"/>
      <c r="DP37" s="697"/>
      <c r="DQ37" s="697"/>
      <c r="DR37" s="697"/>
      <c r="DS37" s="697"/>
      <c r="DT37" s="697"/>
      <c r="DU37" s="697"/>
      <c r="DV37" s="698"/>
      <c r="DW37" s="681">
        <v>4.7</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118376</v>
      </c>
      <c r="S38" s="679"/>
      <c r="T38" s="679"/>
      <c r="U38" s="679"/>
      <c r="V38" s="679"/>
      <c r="W38" s="679"/>
      <c r="X38" s="679"/>
      <c r="Y38" s="680"/>
      <c r="Z38" s="715">
        <v>1.9</v>
      </c>
      <c r="AA38" s="715"/>
      <c r="AB38" s="715"/>
      <c r="AC38" s="715"/>
      <c r="AD38" s="716">
        <v>58</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28023</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656</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662738</v>
      </c>
      <c r="CS38" s="679"/>
      <c r="CT38" s="679"/>
      <c r="CU38" s="679"/>
      <c r="CV38" s="679"/>
      <c r="CW38" s="679"/>
      <c r="CX38" s="679"/>
      <c r="CY38" s="680"/>
      <c r="CZ38" s="681">
        <v>12</v>
      </c>
      <c r="DA38" s="699"/>
      <c r="DB38" s="699"/>
      <c r="DC38" s="700"/>
      <c r="DD38" s="684">
        <v>598363</v>
      </c>
      <c r="DE38" s="679"/>
      <c r="DF38" s="679"/>
      <c r="DG38" s="679"/>
      <c r="DH38" s="679"/>
      <c r="DI38" s="679"/>
      <c r="DJ38" s="679"/>
      <c r="DK38" s="680"/>
      <c r="DL38" s="684">
        <v>14586</v>
      </c>
      <c r="DM38" s="679"/>
      <c r="DN38" s="679"/>
      <c r="DO38" s="679"/>
      <c r="DP38" s="679"/>
      <c r="DQ38" s="679"/>
      <c r="DR38" s="679"/>
      <c r="DS38" s="679"/>
      <c r="DT38" s="679"/>
      <c r="DU38" s="679"/>
      <c r="DV38" s="680"/>
      <c r="DW38" s="681">
        <v>0.4</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356600</v>
      </c>
      <c r="S39" s="679"/>
      <c r="T39" s="679"/>
      <c r="U39" s="679"/>
      <c r="V39" s="679"/>
      <c r="W39" s="679"/>
      <c r="X39" s="679"/>
      <c r="Y39" s="680"/>
      <c r="Z39" s="715">
        <v>5.7</v>
      </c>
      <c r="AA39" s="715"/>
      <c r="AB39" s="715"/>
      <c r="AC39" s="715"/>
      <c r="AD39" s="716" t="s">
        <v>127</v>
      </c>
      <c r="AE39" s="716"/>
      <c r="AF39" s="716"/>
      <c r="AG39" s="716"/>
      <c r="AH39" s="716"/>
      <c r="AI39" s="716"/>
      <c r="AJ39" s="716"/>
      <c r="AK39" s="716"/>
      <c r="AL39" s="681" t="s">
        <v>127</v>
      </c>
      <c r="AM39" s="682"/>
      <c r="AN39" s="682"/>
      <c r="AO39" s="717"/>
      <c r="AQ39" s="718" t="s">
        <v>337</v>
      </c>
      <c r="AR39" s="719"/>
      <c r="AS39" s="719"/>
      <c r="AT39" s="719"/>
      <c r="AU39" s="719"/>
      <c r="AV39" s="719"/>
      <c r="AW39" s="719"/>
      <c r="AX39" s="719"/>
      <c r="AY39" s="720"/>
      <c r="AZ39" s="678">
        <v>6860</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1219</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412568</v>
      </c>
      <c r="CS39" s="697"/>
      <c r="CT39" s="697"/>
      <c r="CU39" s="697"/>
      <c r="CV39" s="697"/>
      <c r="CW39" s="697"/>
      <c r="CX39" s="697"/>
      <c r="CY39" s="698"/>
      <c r="CZ39" s="681">
        <v>7.5</v>
      </c>
      <c r="DA39" s="699"/>
      <c r="DB39" s="699"/>
      <c r="DC39" s="700"/>
      <c r="DD39" s="684">
        <v>7565</v>
      </c>
      <c r="DE39" s="697"/>
      <c r="DF39" s="697"/>
      <c r="DG39" s="697"/>
      <c r="DH39" s="697"/>
      <c r="DI39" s="697"/>
      <c r="DJ39" s="697"/>
      <c r="DK39" s="698"/>
      <c r="DL39" s="684" t="s">
        <v>242</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242</v>
      </c>
      <c r="S40" s="679"/>
      <c r="T40" s="679"/>
      <c r="U40" s="679"/>
      <c r="V40" s="679"/>
      <c r="W40" s="679"/>
      <c r="X40" s="679"/>
      <c r="Y40" s="680"/>
      <c r="Z40" s="715" t="s">
        <v>127</v>
      </c>
      <c r="AA40" s="715"/>
      <c r="AB40" s="715"/>
      <c r="AC40" s="715"/>
      <c r="AD40" s="716" t="s">
        <v>127</v>
      </c>
      <c r="AE40" s="716"/>
      <c r="AF40" s="716"/>
      <c r="AG40" s="716"/>
      <c r="AH40" s="716"/>
      <c r="AI40" s="716"/>
      <c r="AJ40" s="716"/>
      <c r="AK40" s="716"/>
      <c r="AL40" s="681" t="s">
        <v>242</v>
      </c>
      <c r="AM40" s="682"/>
      <c r="AN40" s="682"/>
      <c r="AO40" s="717"/>
      <c r="AQ40" s="718" t="s">
        <v>341</v>
      </c>
      <c r="AR40" s="719"/>
      <c r="AS40" s="719"/>
      <c r="AT40" s="719"/>
      <c r="AU40" s="719"/>
      <c r="AV40" s="719"/>
      <c r="AW40" s="719"/>
      <c r="AX40" s="719"/>
      <c r="AY40" s="720"/>
      <c r="AZ40" s="678">
        <v>18</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121</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78407</v>
      </c>
      <c r="CS40" s="679"/>
      <c r="CT40" s="679"/>
      <c r="CU40" s="679"/>
      <c r="CV40" s="679"/>
      <c r="CW40" s="679"/>
      <c r="CX40" s="679"/>
      <c r="CY40" s="680"/>
      <c r="CZ40" s="681">
        <v>1.4</v>
      </c>
      <c r="DA40" s="699"/>
      <c r="DB40" s="699"/>
      <c r="DC40" s="700"/>
      <c r="DD40" s="684">
        <v>2160</v>
      </c>
      <c r="DE40" s="679"/>
      <c r="DF40" s="679"/>
      <c r="DG40" s="679"/>
      <c r="DH40" s="679"/>
      <c r="DI40" s="679"/>
      <c r="DJ40" s="679"/>
      <c r="DK40" s="680"/>
      <c r="DL40" s="684" t="s">
        <v>242</v>
      </c>
      <c r="DM40" s="679"/>
      <c r="DN40" s="679"/>
      <c r="DO40" s="679"/>
      <c r="DP40" s="679"/>
      <c r="DQ40" s="679"/>
      <c r="DR40" s="679"/>
      <c r="DS40" s="679"/>
      <c r="DT40" s="679"/>
      <c r="DU40" s="679"/>
      <c r="DV40" s="680"/>
      <c r="DW40" s="681" t="s">
        <v>127</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88000</v>
      </c>
      <c r="S41" s="679"/>
      <c r="T41" s="679"/>
      <c r="U41" s="679"/>
      <c r="V41" s="679"/>
      <c r="W41" s="679"/>
      <c r="X41" s="679"/>
      <c r="Y41" s="680"/>
      <c r="Z41" s="715">
        <v>1.4</v>
      </c>
      <c r="AA41" s="715"/>
      <c r="AB41" s="715"/>
      <c r="AC41" s="715"/>
      <c r="AD41" s="716" t="s">
        <v>127</v>
      </c>
      <c r="AE41" s="716"/>
      <c r="AF41" s="716"/>
      <c r="AG41" s="716"/>
      <c r="AH41" s="716"/>
      <c r="AI41" s="716"/>
      <c r="AJ41" s="716"/>
      <c r="AK41" s="716"/>
      <c r="AL41" s="681" t="s">
        <v>242</v>
      </c>
      <c r="AM41" s="682"/>
      <c r="AN41" s="682"/>
      <c r="AO41" s="717"/>
      <c r="AQ41" s="718" t="s">
        <v>346</v>
      </c>
      <c r="AR41" s="719"/>
      <c r="AS41" s="719"/>
      <c r="AT41" s="719"/>
      <c r="AU41" s="719"/>
      <c r="AV41" s="719"/>
      <c r="AW41" s="719"/>
      <c r="AX41" s="719"/>
      <c r="AY41" s="720"/>
      <c r="AZ41" s="678">
        <v>367533</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242</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242</v>
      </c>
      <c r="CS41" s="697"/>
      <c r="CT41" s="697"/>
      <c r="CU41" s="697"/>
      <c r="CV41" s="697"/>
      <c r="CW41" s="697"/>
      <c r="CX41" s="697"/>
      <c r="CY41" s="698"/>
      <c r="CZ41" s="681" t="s">
        <v>127</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6212263</v>
      </c>
      <c r="S42" s="701"/>
      <c r="T42" s="701"/>
      <c r="U42" s="701"/>
      <c r="V42" s="701"/>
      <c r="W42" s="701"/>
      <c r="X42" s="701"/>
      <c r="Y42" s="703"/>
      <c r="Z42" s="704">
        <v>100</v>
      </c>
      <c r="AA42" s="704"/>
      <c r="AB42" s="704"/>
      <c r="AC42" s="704"/>
      <c r="AD42" s="705">
        <v>3193234</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147597</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247</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625330</v>
      </c>
      <c r="CS42" s="679"/>
      <c r="CT42" s="679"/>
      <c r="CU42" s="679"/>
      <c r="CV42" s="679"/>
      <c r="CW42" s="679"/>
      <c r="CX42" s="679"/>
      <c r="CY42" s="680"/>
      <c r="CZ42" s="681">
        <v>11.3</v>
      </c>
      <c r="DA42" s="682"/>
      <c r="DB42" s="682"/>
      <c r="DC42" s="683"/>
      <c r="DD42" s="684">
        <v>97262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8853</v>
      </c>
      <c r="CS43" s="697"/>
      <c r="CT43" s="697"/>
      <c r="CU43" s="697"/>
      <c r="CV43" s="697"/>
      <c r="CW43" s="697"/>
      <c r="CX43" s="697"/>
      <c r="CY43" s="698"/>
      <c r="CZ43" s="681">
        <v>0.2</v>
      </c>
      <c r="DA43" s="699"/>
      <c r="DB43" s="699"/>
      <c r="DC43" s="700"/>
      <c r="DD43" s="684">
        <v>8853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354</v>
      </c>
      <c r="CG44" s="676"/>
      <c r="CH44" s="676"/>
      <c r="CI44" s="676"/>
      <c r="CJ44" s="676"/>
      <c r="CK44" s="676"/>
      <c r="CL44" s="676"/>
      <c r="CM44" s="676"/>
      <c r="CN44" s="676"/>
      <c r="CO44" s="676"/>
      <c r="CP44" s="676"/>
      <c r="CQ44" s="677"/>
      <c r="CR44" s="678">
        <v>625330</v>
      </c>
      <c r="CS44" s="679"/>
      <c r="CT44" s="679"/>
      <c r="CU44" s="679"/>
      <c r="CV44" s="679"/>
      <c r="CW44" s="679"/>
      <c r="CX44" s="679"/>
      <c r="CY44" s="680"/>
      <c r="CZ44" s="681">
        <v>11.3</v>
      </c>
      <c r="DA44" s="682"/>
      <c r="DB44" s="682"/>
      <c r="DC44" s="683"/>
      <c r="DD44" s="684">
        <v>97262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347380</v>
      </c>
      <c r="CS45" s="697"/>
      <c r="CT45" s="697"/>
      <c r="CU45" s="697"/>
      <c r="CV45" s="697"/>
      <c r="CW45" s="697"/>
      <c r="CX45" s="697"/>
      <c r="CY45" s="698"/>
      <c r="CZ45" s="681">
        <v>6.3</v>
      </c>
      <c r="DA45" s="699"/>
      <c r="DB45" s="699"/>
      <c r="DC45" s="700"/>
      <c r="DD45" s="684">
        <v>10828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223520</v>
      </c>
      <c r="CS46" s="679"/>
      <c r="CT46" s="679"/>
      <c r="CU46" s="679"/>
      <c r="CV46" s="679"/>
      <c r="CW46" s="679"/>
      <c r="CX46" s="679"/>
      <c r="CY46" s="680"/>
      <c r="CZ46" s="681">
        <v>4</v>
      </c>
      <c r="DA46" s="682"/>
      <c r="DB46" s="682"/>
      <c r="DC46" s="683"/>
      <c r="DD46" s="684">
        <v>86434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t="s">
        <v>127</v>
      </c>
      <c r="CS47" s="697"/>
      <c r="CT47" s="697"/>
      <c r="CU47" s="697"/>
      <c r="CV47" s="697"/>
      <c r="CW47" s="697"/>
      <c r="CX47" s="697"/>
      <c r="CY47" s="698"/>
      <c r="CZ47" s="681" t="s">
        <v>127</v>
      </c>
      <c r="DA47" s="699"/>
      <c r="DB47" s="699"/>
      <c r="DC47" s="700"/>
      <c r="DD47" s="684" t="s">
        <v>242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127</v>
      </c>
      <c r="CS48" s="679"/>
      <c r="CT48" s="679"/>
      <c r="CU48" s="679"/>
      <c r="CV48" s="679"/>
      <c r="CW48" s="679"/>
      <c r="CX48" s="679"/>
      <c r="CY48" s="680"/>
      <c r="CZ48" s="681" t="s">
        <v>242</v>
      </c>
      <c r="DA48" s="682"/>
      <c r="DB48" s="682"/>
      <c r="DC48" s="683"/>
      <c r="DD48" s="684" t="s">
        <v>242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5521744</v>
      </c>
      <c r="CS49" s="663"/>
      <c r="CT49" s="663"/>
      <c r="CU49" s="663"/>
      <c r="CV49" s="663"/>
      <c r="CW49" s="663"/>
      <c r="CX49" s="663"/>
      <c r="CY49" s="664"/>
      <c r="CZ49" s="665">
        <v>100</v>
      </c>
      <c r="DA49" s="666"/>
      <c r="DB49" s="666"/>
      <c r="DC49" s="667"/>
      <c r="DD49" s="668">
        <v>3566208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1Kac+b19jNgPAMQVhL/G3cuVWC6olLbAXsqGfX5LuO82qJ8KeXICRIqc3xsuEQMqfPceOiKXsUAmUClH9q/pg==" saltValue="5l4s4TTzc6l9Qcz17EaH3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6" t="s">
        <v>364</v>
      </c>
      <c r="DK2" s="1207"/>
      <c r="DL2" s="1207"/>
      <c r="DM2" s="1207"/>
      <c r="DN2" s="1207"/>
      <c r="DO2" s="1208"/>
      <c r="DP2" s="250"/>
      <c r="DQ2" s="1206" t="s">
        <v>365</v>
      </c>
      <c r="DR2" s="1207"/>
      <c r="DS2" s="1207"/>
      <c r="DT2" s="1207"/>
      <c r="DU2" s="1207"/>
      <c r="DV2" s="1207"/>
      <c r="DW2" s="1207"/>
      <c r="DX2" s="1207"/>
      <c r="DY2" s="1207"/>
      <c r="DZ2" s="120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9" t="s">
        <v>366</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1" t="s">
        <v>368</v>
      </c>
      <c r="B5" s="1092"/>
      <c r="C5" s="1092"/>
      <c r="D5" s="1092"/>
      <c r="E5" s="1092"/>
      <c r="F5" s="1092"/>
      <c r="G5" s="1092"/>
      <c r="H5" s="1092"/>
      <c r="I5" s="1092"/>
      <c r="J5" s="1092"/>
      <c r="K5" s="1092"/>
      <c r="L5" s="1092"/>
      <c r="M5" s="1092"/>
      <c r="N5" s="1092"/>
      <c r="O5" s="1092"/>
      <c r="P5" s="1093"/>
      <c r="Q5" s="1097" t="s">
        <v>369</v>
      </c>
      <c r="R5" s="1098"/>
      <c r="S5" s="1098"/>
      <c r="T5" s="1098"/>
      <c r="U5" s="1099"/>
      <c r="V5" s="1097" t="s">
        <v>370</v>
      </c>
      <c r="W5" s="1098"/>
      <c r="X5" s="1098"/>
      <c r="Y5" s="1098"/>
      <c r="Z5" s="1099"/>
      <c r="AA5" s="1097" t="s">
        <v>371</v>
      </c>
      <c r="AB5" s="1098"/>
      <c r="AC5" s="1098"/>
      <c r="AD5" s="1098"/>
      <c r="AE5" s="1098"/>
      <c r="AF5" s="1209" t="s">
        <v>372</v>
      </c>
      <c r="AG5" s="1098"/>
      <c r="AH5" s="1098"/>
      <c r="AI5" s="1098"/>
      <c r="AJ5" s="1113"/>
      <c r="AK5" s="1098" t="s">
        <v>373</v>
      </c>
      <c r="AL5" s="1098"/>
      <c r="AM5" s="1098"/>
      <c r="AN5" s="1098"/>
      <c r="AO5" s="1099"/>
      <c r="AP5" s="1097" t="s">
        <v>374</v>
      </c>
      <c r="AQ5" s="1098"/>
      <c r="AR5" s="1098"/>
      <c r="AS5" s="1098"/>
      <c r="AT5" s="1099"/>
      <c r="AU5" s="1097" t="s">
        <v>375</v>
      </c>
      <c r="AV5" s="1098"/>
      <c r="AW5" s="1098"/>
      <c r="AX5" s="1098"/>
      <c r="AY5" s="1113"/>
      <c r="AZ5" s="257"/>
      <c r="BA5" s="257"/>
      <c r="BB5" s="257"/>
      <c r="BC5" s="257"/>
      <c r="BD5" s="257"/>
      <c r="BE5" s="258"/>
      <c r="BF5" s="258"/>
      <c r="BG5" s="258"/>
      <c r="BH5" s="258"/>
      <c r="BI5" s="258"/>
      <c r="BJ5" s="258"/>
      <c r="BK5" s="258"/>
      <c r="BL5" s="258"/>
      <c r="BM5" s="258"/>
      <c r="BN5" s="258"/>
      <c r="BO5" s="258"/>
      <c r="BP5" s="258"/>
      <c r="BQ5" s="1091" t="s">
        <v>376</v>
      </c>
      <c r="BR5" s="1092"/>
      <c r="BS5" s="1092"/>
      <c r="BT5" s="1092"/>
      <c r="BU5" s="1092"/>
      <c r="BV5" s="1092"/>
      <c r="BW5" s="1092"/>
      <c r="BX5" s="1092"/>
      <c r="BY5" s="1092"/>
      <c r="BZ5" s="1092"/>
      <c r="CA5" s="1092"/>
      <c r="CB5" s="1092"/>
      <c r="CC5" s="1092"/>
      <c r="CD5" s="1092"/>
      <c r="CE5" s="1092"/>
      <c r="CF5" s="1092"/>
      <c r="CG5" s="1093"/>
      <c r="CH5" s="1097" t="s">
        <v>377</v>
      </c>
      <c r="CI5" s="1098"/>
      <c r="CJ5" s="1098"/>
      <c r="CK5" s="1098"/>
      <c r="CL5" s="1099"/>
      <c r="CM5" s="1097" t="s">
        <v>378</v>
      </c>
      <c r="CN5" s="1098"/>
      <c r="CO5" s="1098"/>
      <c r="CP5" s="1098"/>
      <c r="CQ5" s="1099"/>
      <c r="CR5" s="1097" t="s">
        <v>379</v>
      </c>
      <c r="CS5" s="1098"/>
      <c r="CT5" s="1098"/>
      <c r="CU5" s="1098"/>
      <c r="CV5" s="1099"/>
      <c r="CW5" s="1097" t="s">
        <v>380</v>
      </c>
      <c r="CX5" s="1098"/>
      <c r="CY5" s="1098"/>
      <c r="CZ5" s="1098"/>
      <c r="DA5" s="1099"/>
      <c r="DB5" s="1097" t="s">
        <v>381</v>
      </c>
      <c r="DC5" s="1098"/>
      <c r="DD5" s="1098"/>
      <c r="DE5" s="1098"/>
      <c r="DF5" s="1099"/>
      <c r="DG5" s="1194" t="s">
        <v>382</v>
      </c>
      <c r="DH5" s="1195"/>
      <c r="DI5" s="1195"/>
      <c r="DJ5" s="1195"/>
      <c r="DK5" s="1196"/>
      <c r="DL5" s="1194" t="s">
        <v>383</v>
      </c>
      <c r="DM5" s="1195"/>
      <c r="DN5" s="1195"/>
      <c r="DO5" s="1195"/>
      <c r="DP5" s="1196"/>
      <c r="DQ5" s="1097" t="s">
        <v>384</v>
      </c>
      <c r="DR5" s="1098"/>
      <c r="DS5" s="1098"/>
      <c r="DT5" s="1098"/>
      <c r="DU5" s="1099"/>
      <c r="DV5" s="1097" t="s">
        <v>375</v>
      </c>
      <c r="DW5" s="1098"/>
      <c r="DX5" s="1098"/>
      <c r="DY5" s="1098"/>
      <c r="DZ5" s="1113"/>
      <c r="EA5" s="255"/>
    </row>
    <row r="6" spans="1:131" s="256"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3"/>
      <c r="BA6" s="253"/>
      <c r="BB6" s="253"/>
      <c r="BC6" s="253"/>
      <c r="BD6" s="253"/>
      <c r="BE6" s="254"/>
      <c r="BF6" s="254"/>
      <c r="BG6" s="254"/>
      <c r="BH6" s="254"/>
      <c r="BI6" s="254"/>
      <c r="BJ6" s="254"/>
      <c r="BK6" s="254"/>
      <c r="BL6" s="254"/>
      <c r="BM6" s="254"/>
      <c r="BN6" s="254"/>
      <c r="BO6" s="254"/>
      <c r="BP6" s="254"/>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5"/>
    </row>
    <row r="7" spans="1:131" s="256" customFormat="1" ht="26.25" customHeight="1" thickTop="1" x14ac:dyDescent="0.15">
      <c r="A7" s="259">
        <v>1</v>
      </c>
      <c r="B7" s="1146" t="s">
        <v>385</v>
      </c>
      <c r="C7" s="1147"/>
      <c r="D7" s="1147"/>
      <c r="E7" s="1147"/>
      <c r="F7" s="1147"/>
      <c r="G7" s="1147"/>
      <c r="H7" s="1147"/>
      <c r="I7" s="1147"/>
      <c r="J7" s="1147"/>
      <c r="K7" s="1147"/>
      <c r="L7" s="1147"/>
      <c r="M7" s="1147"/>
      <c r="N7" s="1147"/>
      <c r="O7" s="1147"/>
      <c r="P7" s="1148"/>
      <c r="Q7" s="1200">
        <v>6253</v>
      </c>
      <c r="R7" s="1201"/>
      <c r="S7" s="1201"/>
      <c r="T7" s="1201"/>
      <c r="U7" s="1201"/>
      <c r="V7" s="1201">
        <v>5562</v>
      </c>
      <c r="W7" s="1201"/>
      <c r="X7" s="1201"/>
      <c r="Y7" s="1201"/>
      <c r="Z7" s="1201"/>
      <c r="AA7" s="1201">
        <v>691</v>
      </c>
      <c r="AB7" s="1201"/>
      <c r="AC7" s="1201"/>
      <c r="AD7" s="1201"/>
      <c r="AE7" s="1202"/>
      <c r="AF7" s="1203">
        <v>649</v>
      </c>
      <c r="AG7" s="1204"/>
      <c r="AH7" s="1204"/>
      <c r="AI7" s="1204"/>
      <c r="AJ7" s="1205"/>
      <c r="AK7" s="1187" t="s">
        <v>578</v>
      </c>
      <c r="AL7" s="1188"/>
      <c r="AM7" s="1188"/>
      <c r="AN7" s="1188"/>
      <c r="AO7" s="1188"/>
      <c r="AP7" s="1188">
        <v>5856</v>
      </c>
      <c r="AQ7" s="1188"/>
      <c r="AR7" s="1188"/>
      <c r="AS7" s="1188"/>
      <c r="AT7" s="1188"/>
      <c r="AU7" s="1189"/>
      <c r="AV7" s="1189"/>
      <c r="AW7" s="1189"/>
      <c r="AX7" s="1189"/>
      <c r="AY7" s="1190"/>
      <c r="AZ7" s="253"/>
      <c r="BA7" s="253"/>
      <c r="BB7" s="253"/>
      <c r="BC7" s="253"/>
      <c r="BD7" s="253"/>
      <c r="BE7" s="254"/>
      <c r="BF7" s="254"/>
      <c r="BG7" s="254"/>
      <c r="BH7" s="254"/>
      <c r="BI7" s="254"/>
      <c r="BJ7" s="254"/>
      <c r="BK7" s="254"/>
      <c r="BL7" s="254"/>
      <c r="BM7" s="254"/>
      <c r="BN7" s="254"/>
      <c r="BO7" s="254"/>
      <c r="BP7" s="254"/>
      <c r="BQ7" s="260">
        <v>1</v>
      </c>
      <c r="BR7" s="261"/>
      <c r="BS7" s="1191" t="s">
        <v>579</v>
      </c>
      <c r="BT7" s="1192"/>
      <c r="BU7" s="1192"/>
      <c r="BV7" s="1192"/>
      <c r="BW7" s="1192"/>
      <c r="BX7" s="1192"/>
      <c r="BY7" s="1192"/>
      <c r="BZ7" s="1192"/>
      <c r="CA7" s="1192"/>
      <c r="CB7" s="1192"/>
      <c r="CC7" s="1192"/>
      <c r="CD7" s="1192"/>
      <c r="CE7" s="1192"/>
      <c r="CF7" s="1192"/>
      <c r="CG7" s="1193"/>
      <c r="CH7" s="1184">
        <v>102</v>
      </c>
      <c r="CI7" s="1185"/>
      <c r="CJ7" s="1185"/>
      <c r="CK7" s="1185"/>
      <c r="CL7" s="1186"/>
      <c r="CM7" s="1184">
        <v>1030</v>
      </c>
      <c r="CN7" s="1185"/>
      <c r="CO7" s="1185"/>
      <c r="CP7" s="1185"/>
      <c r="CQ7" s="1186"/>
      <c r="CR7" s="1184">
        <v>50</v>
      </c>
      <c r="CS7" s="1185"/>
      <c r="CT7" s="1185"/>
      <c r="CU7" s="1185"/>
      <c r="CV7" s="1186"/>
      <c r="CW7" s="1184">
        <v>2</v>
      </c>
      <c r="CX7" s="1185"/>
      <c r="CY7" s="1185"/>
      <c r="CZ7" s="1185"/>
      <c r="DA7" s="1186"/>
      <c r="DB7" s="1184" t="s">
        <v>582</v>
      </c>
      <c r="DC7" s="1185"/>
      <c r="DD7" s="1185"/>
      <c r="DE7" s="1185"/>
      <c r="DF7" s="1186"/>
      <c r="DG7" s="1184" t="s">
        <v>582</v>
      </c>
      <c r="DH7" s="1185"/>
      <c r="DI7" s="1185"/>
      <c r="DJ7" s="1185"/>
      <c r="DK7" s="1186"/>
      <c r="DL7" s="1184" t="s">
        <v>582</v>
      </c>
      <c r="DM7" s="1185"/>
      <c r="DN7" s="1185"/>
      <c r="DO7" s="1185"/>
      <c r="DP7" s="1186"/>
      <c r="DQ7" s="1184" t="s">
        <v>582</v>
      </c>
      <c r="DR7" s="1185"/>
      <c r="DS7" s="1185"/>
      <c r="DT7" s="1185"/>
      <c r="DU7" s="1186"/>
      <c r="DV7" s="1211"/>
      <c r="DW7" s="1212"/>
      <c r="DX7" s="1212"/>
      <c r="DY7" s="1212"/>
      <c r="DZ7" s="1213"/>
      <c r="EA7" s="255"/>
    </row>
    <row r="8" spans="1:131" s="256" customFormat="1" ht="26.25" customHeight="1" x14ac:dyDescent="0.15">
      <c r="A8" s="262">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5"/>
      <c r="AG8" s="1116"/>
      <c r="AH8" s="1116"/>
      <c r="AI8" s="1116"/>
      <c r="AJ8" s="1117"/>
      <c r="AK8" s="1182"/>
      <c r="AL8" s="1183"/>
      <c r="AM8" s="1183"/>
      <c r="AN8" s="1183"/>
      <c r="AO8" s="1183"/>
      <c r="AP8" s="1183"/>
      <c r="AQ8" s="1183"/>
      <c r="AR8" s="1183"/>
      <c r="AS8" s="1183"/>
      <c r="AT8" s="1183"/>
      <c r="AU8" s="1180"/>
      <c r="AV8" s="1180"/>
      <c r="AW8" s="1180"/>
      <c r="AX8" s="1180"/>
      <c r="AY8" s="1181"/>
      <c r="AZ8" s="253"/>
      <c r="BA8" s="253"/>
      <c r="BB8" s="253"/>
      <c r="BC8" s="253"/>
      <c r="BD8" s="253"/>
      <c r="BE8" s="254"/>
      <c r="BF8" s="254"/>
      <c r="BG8" s="254"/>
      <c r="BH8" s="254"/>
      <c r="BI8" s="254"/>
      <c r="BJ8" s="254"/>
      <c r="BK8" s="254"/>
      <c r="BL8" s="254"/>
      <c r="BM8" s="254"/>
      <c r="BN8" s="254"/>
      <c r="BO8" s="254"/>
      <c r="BP8" s="254"/>
      <c r="BQ8" s="263">
        <v>2</v>
      </c>
      <c r="BR8" s="264"/>
      <c r="BS8" s="1110" t="s">
        <v>580</v>
      </c>
      <c r="BT8" s="1111"/>
      <c r="BU8" s="1111"/>
      <c r="BV8" s="1111"/>
      <c r="BW8" s="1111"/>
      <c r="BX8" s="1111"/>
      <c r="BY8" s="1111"/>
      <c r="BZ8" s="1111"/>
      <c r="CA8" s="1111"/>
      <c r="CB8" s="1111"/>
      <c r="CC8" s="1111"/>
      <c r="CD8" s="1111"/>
      <c r="CE8" s="1111"/>
      <c r="CF8" s="1111"/>
      <c r="CG8" s="1112"/>
      <c r="CH8" s="1085">
        <v>20</v>
      </c>
      <c r="CI8" s="1086"/>
      <c r="CJ8" s="1086"/>
      <c r="CK8" s="1086"/>
      <c r="CL8" s="1087"/>
      <c r="CM8" s="1085">
        <v>150</v>
      </c>
      <c r="CN8" s="1086"/>
      <c r="CO8" s="1086"/>
      <c r="CP8" s="1086"/>
      <c r="CQ8" s="1087"/>
      <c r="CR8" s="1085">
        <v>5</v>
      </c>
      <c r="CS8" s="1086"/>
      <c r="CT8" s="1086"/>
      <c r="CU8" s="1086"/>
      <c r="CV8" s="1087"/>
      <c r="CW8" s="1085">
        <v>0</v>
      </c>
      <c r="CX8" s="1086"/>
      <c r="CY8" s="1086"/>
      <c r="CZ8" s="1086"/>
      <c r="DA8" s="1087"/>
      <c r="DB8" s="1085" t="s">
        <v>582</v>
      </c>
      <c r="DC8" s="1086"/>
      <c r="DD8" s="1086"/>
      <c r="DE8" s="1086"/>
      <c r="DF8" s="1087"/>
      <c r="DG8" s="1085" t="s">
        <v>582</v>
      </c>
      <c r="DH8" s="1086"/>
      <c r="DI8" s="1086"/>
      <c r="DJ8" s="1086"/>
      <c r="DK8" s="1087"/>
      <c r="DL8" s="1085" t="s">
        <v>582</v>
      </c>
      <c r="DM8" s="1086"/>
      <c r="DN8" s="1086"/>
      <c r="DO8" s="1086"/>
      <c r="DP8" s="1087"/>
      <c r="DQ8" s="1085" t="s">
        <v>582</v>
      </c>
      <c r="DR8" s="1086"/>
      <c r="DS8" s="1086"/>
      <c r="DT8" s="1086"/>
      <c r="DU8" s="1087"/>
      <c r="DV8" s="1088"/>
      <c r="DW8" s="1089"/>
      <c r="DX8" s="1089"/>
      <c r="DY8" s="1089"/>
      <c r="DZ8" s="1090"/>
      <c r="EA8" s="255"/>
    </row>
    <row r="9" spans="1:131" s="256" customFormat="1" ht="26.25" customHeight="1" x14ac:dyDescent="0.15">
      <c r="A9" s="262">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3"/>
      <c r="BA9" s="253"/>
      <c r="BB9" s="253"/>
      <c r="BC9" s="253"/>
      <c r="BD9" s="253"/>
      <c r="BE9" s="254"/>
      <c r="BF9" s="254"/>
      <c r="BG9" s="254"/>
      <c r="BH9" s="254"/>
      <c r="BI9" s="254"/>
      <c r="BJ9" s="254"/>
      <c r="BK9" s="254"/>
      <c r="BL9" s="254"/>
      <c r="BM9" s="254"/>
      <c r="BN9" s="254"/>
      <c r="BO9" s="254"/>
      <c r="BP9" s="254"/>
      <c r="BQ9" s="263">
        <v>3</v>
      </c>
      <c r="BR9" s="264"/>
      <c r="BS9" s="1110" t="s">
        <v>581</v>
      </c>
      <c r="BT9" s="1111"/>
      <c r="BU9" s="1111"/>
      <c r="BV9" s="1111"/>
      <c r="BW9" s="1111"/>
      <c r="BX9" s="1111"/>
      <c r="BY9" s="1111"/>
      <c r="BZ9" s="1111"/>
      <c r="CA9" s="1111"/>
      <c r="CB9" s="1111"/>
      <c r="CC9" s="1111"/>
      <c r="CD9" s="1111"/>
      <c r="CE9" s="1111"/>
      <c r="CF9" s="1111"/>
      <c r="CG9" s="1112"/>
      <c r="CH9" s="1085">
        <v>0</v>
      </c>
      <c r="CI9" s="1086"/>
      <c r="CJ9" s="1086"/>
      <c r="CK9" s="1086"/>
      <c r="CL9" s="1087"/>
      <c r="CM9" s="1085">
        <v>7</v>
      </c>
      <c r="CN9" s="1086"/>
      <c r="CO9" s="1086"/>
      <c r="CP9" s="1086"/>
      <c r="CQ9" s="1087"/>
      <c r="CR9" s="1085">
        <v>50</v>
      </c>
      <c r="CS9" s="1086"/>
      <c r="CT9" s="1086"/>
      <c r="CU9" s="1086"/>
      <c r="CV9" s="1087"/>
      <c r="CW9" s="1085">
        <v>0</v>
      </c>
      <c r="CX9" s="1086"/>
      <c r="CY9" s="1086"/>
      <c r="CZ9" s="1086"/>
      <c r="DA9" s="1087"/>
      <c r="DB9" s="1085" t="s">
        <v>582</v>
      </c>
      <c r="DC9" s="1086"/>
      <c r="DD9" s="1086"/>
      <c r="DE9" s="1086"/>
      <c r="DF9" s="1087"/>
      <c r="DG9" s="1085" t="s">
        <v>582</v>
      </c>
      <c r="DH9" s="1086"/>
      <c r="DI9" s="1086"/>
      <c r="DJ9" s="1086"/>
      <c r="DK9" s="1087"/>
      <c r="DL9" s="1085" t="s">
        <v>582</v>
      </c>
      <c r="DM9" s="1086"/>
      <c r="DN9" s="1086"/>
      <c r="DO9" s="1086"/>
      <c r="DP9" s="1087"/>
      <c r="DQ9" s="1085" t="s">
        <v>582</v>
      </c>
      <c r="DR9" s="1086"/>
      <c r="DS9" s="1086"/>
      <c r="DT9" s="1086"/>
      <c r="DU9" s="1087"/>
      <c r="DV9" s="1088"/>
      <c r="DW9" s="1089"/>
      <c r="DX9" s="1089"/>
      <c r="DY9" s="1089"/>
      <c r="DZ9" s="1090"/>
      <c r="EA9" s="255"/>
    </row>
    <row r="10" spans="1:131" s="256" customFormat="1" ht="26.25" customHeight="1" x14ac:dyDescent="0.15">
      <c r="A10" s="262">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3"/>
      <c r="BA10" s="253"/>
      <c r="BB10" s="253"/>
      <c r="BC10" s="253"/>
      <c r="BD10" s="253"/>
      <c r="BE10" s="254"/>
      <c r="BF10" s="254"/>
      <c r="BG10" s="254"/>
      <c r="BH10" s="254"/>
      <c r="BI10" s="254"/>
      <c r="BJ10" s="254"/>
      <c r="BK10" s="254"/>
      <c r="BL10" s="254"/>
      <c r="BM10" s="254"/>
      <c r="BN10" s="254"/>
      <c r="BO10" s="254"/>
      <c r="BP10" s="254"/>
      <c r="BQ10" s="263">
        <v>4</v>
      </c>
      <c r="BR10" s="264"/>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5"/>
    </row>
    <row r="11" spans="1:131" s="256" customFormat="1" ht="26.25" customHeight="1" x14ac:dyDescent="0.15">
      <c r="A11" s="262">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3"/>
      <c r="BA11" s="253"/>
      <c r="BB11" s="253"/>
      <c r="BC11" s="253"/>
      <c r="BD11" s="253"/>
      <c r="BE11" s="254"/>
      <c r="BF11" s="254"/>
      <c r="BG11" s="254"/>
      <c r="BH11" s="254"/>
      <c r="BI11" s="254"/>
      <c r="BJ11" s="254"/>
      <c r="BK11" s="254"/>
      <c r="BL11" s="254"/>
      <c r="BM11" s="254"/>
      <c r="BN11" s="254"/>
      <c r="BO11" s="254"/>
      <c r="BP11" s="254"/>
      <c r="BQ11" s="263">
        <v>5</v>
      </c>
      <c r="BR11" s="264"/>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5"/>
    </row>
    <row r="12" spans="1:131" s="256" customFormat="1" ht="26.25" customHeight="1" x14ac:dyDescent="0.15">
      <c r="A12" s="262">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3"/>
      <c r="BA12" s="253"/>
      <c r="BB12" s="253"/>
      <c r="BC12" s="253"/>
      <c r="BD12" s="253"/>
      <c r="BE12" s="254"/>
      <c r="BF12" s="254"/>
      <c r="BG12" s="254"/>
      <c r="BH12" s="254"/>
      <c r="BI12" s="254"/>
      <c r="BJ12" s="254"/>
      <c r="BK12" s="254"/>
      <c r="BL12" s="254"/>
      <c r="BM12" s="254"/>
      <c r="BN12" s="254"/>
      <c r="BO12" s="254"/>
      <c r="BP12" s="254"/>
      <c r="BQ12" s="263">
        <v>6</v>
      </c>
      <c r="BR12" s="264"/>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5"/>
    </row>
    <row r="13" spans="1:131" s="256" customFormat="1" ht="26.25" customHeight="1" x14ac:dyDescent="0.15">
      <c r="A13" s="262">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3"/>
      <c r="BA13" s="253"/>
      <c r="BB13" s="253"/>
      <c r="BC13" s="253"/>
      <c r="BD13" s="253"/>
      <c r="BE13" s="254"/>
      <c r="BF13" s="254"/>
      <c r="BG13" s="254"/>
      <c r="BH13" s="254"/>
      <c r="BI13" s="254"/>
      <c r="BJ13" s="254"/>
      <c r="BK13" s="254"/>
      <c r="BL13" s="254"/>
      <c r="BM13" s="254"/>
      <c r="BN13" s="254"/>
      <c r="BO13" s="254"/>
      <c r="BP13" s="254"/>
      <c r="BQ13" s="263">
        <v>7</v>
      </c>
      <c r="BR13" s="264"/>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5"/>
    </row>
    <row r="14" spans="1:131" s="256" customFormat="1" ht="26.25" customHeight="1" x14ac:dyDescent="0.15">
      <c r="A14" s="262">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3"/>
      <c r="BA14" s="253"/>
      <c r="BB14" s="253"/>
      <c r="BC14" s="253"/>
      <c r="BD14" s="253"/>
      <c r="BE14" s="254"/>
      <c r="BF14" s="254"/>
      <c r="BG14" s="254"/>
      <c r="BH14" s="254"/>
      <c r="BI14" s="254"/>
      <c r="BJ14" s="254"/>
      <c r="BK14" s="254"/>
      <c r="BL14" s="254"/>
      <c r="BM14" s="254"/>
      <c r="BN14" s="254"/>
      <c r="BO14" s="254"/>
      <c r="BP14" s="254"/>
      <c r="BQ14" s="263">
        <v>8</v>
      </c>
      <c r="BR14" s="264"/>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5"/>
    </row>
    <row r="15" spans="1:131" s="256" customFormat="1" ht="26.25" customHeight="1" x14ac:dyDescent="0.15">
      <c r="A15" s="262">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3"/>
      <c r="BA15" s="253"/>
      <c r="BB15" s="253"/>
      <c r="BC15" s="253"/>
      <c r="BD15" s="253"/>
      <c r="BE15" s="254"/>
      <c r="BF15" s="254"/>
      <c r="BG15" s="254"/>
      <c r="BH15" s="254"/>
      <c r="BI15" s="254"/>
      <c r="BJ15" s="254"/>
      <c r="BK15" s="254"/>
      <c r="BL15" s="254"/>
      <c r="BM15" s="254"/>
      <c r="BN15" s="254"/>
      <c r="BO15" s="254"/>
      <c r="BP15" s="254"/>
      <c r="BQ15" s="263">
        <v>9</v>
      </c>
      <c r="BR15" s="264"/>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5"/>
    </row>
    <row r="16" spans="1:131" s="256" customFormat="1" ht="26.25" customHeight="1" x14ac:dyDescent="0.15">
      <c r="A16" s="262">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3"/>
      <c r="BA16" s="253"/>
      <c r="BB16" s="253"/>
      <c r="BC16" s="253"/>
      <c r="BD16" s="253"/>
      <c r="BE16" s="254"/>
      <c r="BF16" s="254"/>
      <c r="BG16" s="254"/>
      <c r="BH16" s="254"/>
      <c r="BI16" s="254"/>
      <c r="BJ16" s="254"/>
      <c r="BK16" s="254"/>
      <c r="BL16" s="254"/>
      <c r="BM16" s="254"/>
      <c r="BN16" s="254"/>
      <c r="BO16" s="254"/>
      <c r="BP16" s="254"/>
      <c r="BQ16" s="263">
        <v>10</v>
      </c>
      <c r="BR16" s="264"/>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5"/>
    </row>
    <row r="17" spans="1:131" s="256" customFormat="1" ht="26.25" customHeight="1" x14ac:dyDescent="0.15">
      <c r="A17" s="262">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3"/>
      <c r="BA17" s="253"/>
      <c r="BB17" s="253"/>
      <c r="BC17" s="253"/>
      <c r="BD17" s="253"/>
      <c r="BE17" s="254"/>
      <c r="BF17" s="254"/>
      <c r="BG17" s="254"/>
      <c r="BH17" s="254"/>
      <c r="BI17" s="254"/>
      <c r="BJ17" s="254"/>
      <c r="BK17" s="254"/>
      <c r="BL17" s="254"/>
      <c r="BM17" s="254"/>
      <c r="BN17" s="254"/>
      <c r="BO17" s="254"/>
      <c r="BP17" s="254"/>
      <c r="BQ17" s="263">
        <v>11</v>
      </c>
      <c r="BR17" s="264"/>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5"/>
    </row>
    <row r="18" spans="1:131" s="256" customFormat="1" ht="26.25" customHeight="1" x14ac:dyDescent="0.15">
      <c r="A18" s="262">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3"/>
      <c r="BA18" s="253"/>
      <c r="BB18" s="253"/>
      <c r="BC18" s="253"/>
      <c r="BD18" s="253"/>
      <c r="BE18" s="254"/>
      <c r="BF18" s="254"/>
      <c r="BG18" s="254"/>
      <c r="BH18" s="254"/>
      <c r="BI18" s="254"/>
      <c r="BJ18" s="254"/>
      <c r="BK18" s="254"/>
      <c r="BL18" s="254"/>
      <c r="BM18" s="254"/>
      <c r="BN18" s="254"/>
      <c r="BO18" s="254"/>
      <c r="BP18" s="254"/>
      <c r="BQ18" s="263">
        <v>12</v>
      </c>
      <c r="BR18" s="264"/>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5"/>
    </row>
    <row r="19" spans="1:131" s="256" customFormat="1" ht="26.25" customHeight="1" x14ac:dyDescent="0.15">
      <c r="A19" s="262">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3"/>
      <c r="BA19" s="253"/>
      <c r="BB19" s="253"/>
      <c r="BC19" s="253"/>
      <c r="BD19" s="253"/>
      <c r="BE19" s="254"/>
      <c r="BF19" s="254"/>
      <c r="BG19" s="254"/>
      <c r="BH19" s="254"/>
      <c r="BI19" s="254"/>
      <c r="BJ19" s="254"/>
      <c r="BK19" s="254"/>
      <c r="BL19" s="254"/>
      <c r="BM19" s="254"/>
      <c r="BN19" s="254"/>
      <c r="BO19" s="254"/>
      <c r="BP19" s="254"/>
      <c r="BQ19" s="263">
        <v>13</v>
      </c>
      <c r="BR19" s="264"/>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5"/>
    </row>
    <row r="20" spans="1:131" s="256" customFormat="1" ht="26.25" customHeight="1" x14ac:dyDescent="0.15">
      <c r="A20" s="262">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3"/>
      <c r="BA20" s="253"/>
      <c r="BB20" s="253"/>
      <c r="BC20" s="253"/>
      <c r="BD20" s="253"/>
      <c r="BE20" s="254"/>
      <c r="BF20" s="254"/>
      <c r="BG20" s="254"/>
      <c r="BH20" s="254"/>
      <c r="BI20" s="254"/>
      <c r="BJ20" s="254"/>
      <c r="BK20" s="254"/>
      <c r="BL20" s="254"/>
      <c r="BM20" s="254"/>
      <c r="BN20" s="254"/>
      <c r="BO20" s="254"/>
      <c r="BP20" s="254"/>
      <c r="BQ20" s="263">
        <v>14</v>
      </c>
      <c r="BR20" s="264"/>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5"/>
    </row>
    <row r="21" spans="1:131" s="256" customFormat="1" ht="26.25" customHeight="1" thickBot="1" x14ac:dyDescent="0.2">
      <c r="A21" s="262">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3"/>
      <c r="BA21" s="253"/>
      <c r="BB21" s="253"/>
      <c r="BC21" s="253"/>
      <c r="BD21" s="253"/>
      <c r="BE21" s="254"/>
      <c r="BF21" s="254"/>
      <c r="BG21" s="254"/>
      <c r="BH21" s="254"/>
      <c r="BI21" s="254"/>
      <c r="BJ21" s="254"/>
      <c r="BK21" s="254"/>
      <c r="BL21" s="254"/>
      <c r="BM21" s="254"/>
      <c r="BN21" s="254"/>
      <c r="BO21" s="254"/>
      <c r="BP21" s="254"/>
      <c r="BQ21" s="263">
        <v>15</v>
      </c>
      <c r="BR21" s="264"/>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5"/>
    </row>
    <row r="22" spans="1:131" s="256" customFormat="1" ht="26.25" customHeight="1" x14ac:dyDescent="0.15">
      <c r="A22" s="262">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386</v>
      </c>
      <c r="BA22" s="1131"/>
      <c r="BB22" s="1131"/>
      <c r="BC22" s="1131"/>
      <c r="BD22" s="1132"/>
      <c r="BE22" s="254"/>
      <c r="BF22" s="254"/>
      <c r="BG22" s="254"/>
      <c r="BH22" s="254"/>
      <c r="BI22" s="254"/>
      <c r="BJ22" s="254"/>
      <c r="BK22" s="254"/>
      <c r="BL22" s="254"/>
      <c r="BM22" s="254"/>
      <c r="BN22" s="254"/>
      <c r="BO22" s="254"/>
      <c r="BP22" s="254"/>
      <c r="BQ22" s="263">
        <v>16</v>
      </c>
      <c r="BR22" s="264"/>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4">
        <v>6212</v>
      </c>
      <c r="R23" s="1165"/>
      <c r="S23" s="1165"/>
      <c r="T23" s="1165"/>
      <c r="U23" s="1165"/>
      <c r="V23" s="1165">
        <v>5521</v>
      </c>
      <c r="W23" s="1165"/>
      <c r="X23" s="1165"/>
      <c r="Y23" s="1165"/>
      <c r="Z23" s="1165"/>
      <c r="AA23" s="1165">
        <v>691</v>
      </c>
      <c r="AB23" s="1165"/>
      <c r="AC23" s="1165"/>
      <c r="AD23" s="1165"/>
      <c r="AE23" s="1166"/>
      <c r="AF23" s="1167">
        <v>649</v>
      </c>
      <c r="AG23" s="1165"/>
      <c r="AH23" s="1165"/>
      <c r="AI23" s="1165"/>
      <c r="AJ23" s="1168"/>
      <c r="AK23" s="1169"/>
      <c r="AL23" s="1170"/>
      <c r="AM23" s="1170"/>
      <c r="AN23" s="1170"/>
      <c r="AO23" s="1170"/>
      <c r="AP23" s="1165">
        <v>5856</v>
      </c>
      <c r="AQ23" s="1165"/>
      <c r="AR23" s="1165"/>
      <c r="AS23" s="1165"/>
      <c r="AT23" s="1165"/>
      <c r="AU23" s="1171"/>
      <c r="AV23" s="1171"/>
      <c r="AW23" s="1171"/>
      <c r="AX23" s="1171"/>
      <c r="AY23" s="1172"/>
      <c r="AZ23" s="1161" t="s">
        <v>389</v>
      </c>
      <c r="BA23" s="1162"/>
      <c r="BB23" s="1162"/>
      <c r="BC23" s="1162"/>
      <c r="BD23" s="1163"/>
      <c r="BE23" s="254"/>
      <c r="BF23" s="254"/>
      <c r="BG23" s="254"/>
      <c r="BH23" s="254"/>
      <c r="BI23" s="254"/>
      <c r="BJ23" s="254"/>
      <c r="BK23" s="254"/>
      <c r="BL23" s="254"/>
      <c r="BM23" s="254"/>
      <c r="BN23" s="254"/>
      <c r="BO23" s="254"/>
      <c r="BP23" s="254"/>
      <c r="BQ23" s="263">
        <v>17</v>
      </c>
      <c r="BR23" s="264"/>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5"/>
    </row>
    <row r="24" spans="1:131" s="256" customFormat="1" ht="26.25" customHeight="1" x14ac:dyDescent="0.15">
      <c r="A24" s="1160" t="s">
        <v>390</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3"/>
      <c r="BA24" s="253"/>
      <c r="BB24" s="253"/>
      <c r="BC24" s="253"/>
      <c r="BD24" s="253"/>
      <c r="BE24" s="254"/>
      <c r="BF24" s="254"/>
      <c r="BG24" s="254"/>
      <c r="BH24" s="254"/>
      <c r="BI24" s="254"/>
      <c r="BJ24" s="254"/>
      <c r="BK24" s="254"/>
      <c r="BL24" s="254"/>
      <c r="BM24" s="254"/>
      <c r="BN24" s="254"/>
      <c r="BO24" s="254"/>
      <c r="BP24" s="254"/>
      <c r="BQ24" s="263">
        <v>18</v>
      </c>
      <c r="BR24" s="264"/>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5"/>
    </row>
    <row r="25" spans="1:131" s="248" customFormat="1" ht="26.25" customHeight="1" thickBot="1" x14ac:dyDescent="0.2">
      <c r="A25" s="1159" t="s">
        <v>391</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3"/>
      <c r="BK25" s="253"/>
      <c r="BL25" s="253"/>
      <c r="BM25" s="253"/>
      <c r="BN25" s="253"/>
      <c r="BO25" s="266"/>
      <c r="BP25" s="266"/>
      <c r="BQ25" s="263">
        <v>19</v>
      </c>
      <c r="BR25" s="264"/>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7"/>
    </row>
    <row r="26" spans="1:131" s="248" customFormat="1" ht="26.25" customHeight="1" x14ac:dyDescent="0.15">
      <c r="A26" s="1091" t="s">
        <v>368</v>
      </c>
      <c r="B26" s="1092"/>
      <c r="C26" s="1092"/>
      <c r="D26" s="1092"/>
      <c r="E26" s="1092"/>
      <c r="F26" s="1092"/>
      <c r="G26" s="1092"/>
      <c r="H26" s="1092"/>
      <c r="I26" s="1092"/>
      <c r="J26" s="1092"/>
      <c r="K26" s="1092"/>
      <c r="L26" s="1092"/>
      <c r="M26" s="1092"/>
      <c r="N26" s="1092"/>
      <c r="O26" s="1092"/>
      <c r="P26" s="1093"/>
      <c r="Q26" s="1097" t="s">
        <v>392</v>
      </c>
      <c r="R26" s="1098"/>
      <c r="S26" s="1098"/>
      <c r="T26" s="1098"/>
      <c r="U26" s="1099"/>
      <c r="V26" s="1097" t="s">
        <v>393</v>
      </c>
      <c r="W26" s="1098"/>
      <c r="X26" s="1098"/>
      <c r="Y26" s="1098"/>
      <c r="Z26" s="1099"/>
      <c r="AA26" s="1097" t="s">
        <v>394</v>
      </c>
      <c r="AB26" s="1098"/>
      <c r="AC26" s="1098"/>
      <c r="AD26" s="1098"/>
      <c r="AE26" s="1098"/>
      <c r="AF26" s="1155" t="s">
        <v>395</v>
      </c>
      <c r="AG26" s="1104"/>
      <c r="AH26" s="1104"/>
      <c r="AI26" s="1104"/>
      <c r="AJ26" s="1156"/>
      <c r="AK26" s="1098" t="s">
        <v>396</v>
      </c>
      <c r="AL26" s="1098"/>
      <c r="AM26" s="1098"/>
      <c r="AN26" s="1098"/>
      <c r="AO26" s="1099"/>
      <c r="AP26" s="1097" t="s">
        <v>397</v>
      </c>
      <c r="AQ26" s="1098"/>
      <c r="AR26" s="1098"/>
      <c r="AS26" s="1098"/>
      <c r="AT26" s="1099"/>
      <c r="AU26" s="1097" t="s">
        <v>398</v>
      </c>
      <c r="AV26" s="1098"/>
      <c r="AW26" s="1098"/>
      <c r="AX26" s="1098"/>
      <c r="AY26" s="1099"/>
      <c r="AZ26" s="1097" t="s">
        <v>399</v>
      </c>
      <c r="BA26" s="1098"/>
      <c r="BB26" s="1098"/>
      <c r="BC26" s="1098"/>
      <c r="BD26" s="1099"/>
      <c r="BE26" s="1097" t="s">
        <v>375</v>
      </c>
      <c r="BF26" s="1098"/>
      <c r="BG26" s="1098"/>
      <c r="BH26" s="1098"/>
      <c r="BI26" s="1113"/>
      <c r="BJ26" s="253"/>
      <c r="BK26" s="253"/>
      <c r="BL26" s="253"/>
      <c r="BM26" s="253"/>
      <c r="BN26" s="253"/>
      <c r="BO26" s="266"/>
      <c r="BP26" s="266"/>
      <c r="BQ26" s="263">
        <v>20</v>
      </c>
      <c r="BR26" s="264"/>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7"/>
    </row>
    <row r="27" spans="1:131" s="248"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3"/>
      <c r="BK27" s="253"/>
      <c r="BL27" s="253"/>
      <c r="BM27" s="253"/>
      <c r="BN27" s="253"/>
      <c r="BO27" s="266"/>
      <c r="BP27" s="266"/>
      <c r="BQ27" s="263">
        <v>21</v>
      </c>
      <c r="BR27" s="264"/>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7"/>
    </row>
    <row r="28" spans="1:131" s="248" customFormat="1" ht="26.25" customHeight="1" thickTop="1" x14ac:dyDescent="0.15">
      <c r="A28" s="267">
        <v>1</v>
      </c>
      <c r="B28" s="1146" t="s">
        <v>400</v>
      </c>
      <c r="C28" s="1147"/>
      <c r="D28" s="1147"/>
      <c r="E28" s="1147"/>
      <c r="F28" s="1147"/>
      <c r="G28" s="1147"/>
      <c r="H28" s="1147"/>
      <c r="I28" s="1147"/>
      <c r="J28" s="1147"/>
      <c r="K28" s="1147"/>
      <c r="L28" s="1147"/>
      <c r="M28" s="1147"/>
      <c r="N28" s="1147"/>
      <c r="O28" s="1147"/>
      <c r="P28" s="1148"/>
      <c r="Q28" s="1149">
        <v>591</v>
      </c>
      <c r="R28" s="1150"/>
      <c r="S28" s="1150"/>
      <c r="T28" s="1150"/>
      <c r="U28" s="1150"/>
      <c r="V28" s="1150">
        <v>554</v>
      </c>
      <c r="W28" s="1150"/>
      <c r="X28" s="1150"/>
      <c r="Y28" s="1150"/>
      <c r="Z28" s="1150"/>
      <c r="AA28" s="1150">
        <v>37</v>
      </c>
      <c r="AB28" s="1150"/>
      <c r="AC28" s="1150"/>
      <c r="AD28" s="1150"/>
      <c r="AE28" s="1151"/>
      <c r="AF28" s="1152">
        <v>37</v>
      </c>
      <c r="AG28" s="1150"/>
      <c r="AH28" s="1150"/>
      <c r="AI28" s="1150"/>
      <c r="AJ28" s="1153"/>
      <c r="AK28" s="1154">
        <v>46</v>
      </c>
      <c r="AL28" s="1142"/>
      <c r="AM28" s="1142"/>
      <c r="AN28" s="1142"/>
      <c r="AO28" s="1142"/>
      <c r="AP28" s="1142" t="s">
        <v>578</v>
      </c>
      <c r="AQ28" s="1142"/>
      <c r="AR28" s="1142"/>
      <c r="AS28" s="1142"/>
      <c r="AT28" s="1142"/>
      <c r="AU28" s="1142" t="s">
        <v>578</v>
      </c>
      <c r="AV28" s="1142"/>
      <c r="AW28" s="1142"/>
      <c r="AX28" s="1142"/>
      <c r="AY28" s="1142"/>
      <c r="AZ28" s="1143"/>
      <c r="BA28" s="1143"/>
      <c r="BB28" s="1143"/>
      <c r="BC28" s="1143"/>
      <c r="BD28" s="1143"/>
      <c r="BE28" s="1144"/>
      <c r="BF28" s="1144"/>
      <c r="BG28" s="1144"/>
      <c r="BH28" s="1144"/>
      <c r="BI28" s="1145"/>
      <c r="BJ28" s="253"/>
      <c r="BK28" s="253"/>
      <c r="BL28" s="253"/>
      <c r="BM28" s="253"/>
      <c r="BN28" s="253"/>
      <c r="BO28" s="266"/>
      <c r="BP28" s="266"/>
      <c r="BQ28" s="263">
        <v>22</v>
      </c>
      <c r="BR28" s="264"/>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7"/>
    </row>
    <row r="29" spans="1:131" s="248" customFormat="1" ht="26.25" customHeight="1" x14ac:dyDescent="0.15">
      <c r="A29" s="267">
        <v>2</v>
      </c>
      <c r="B29" s="1133" t="s">
        <v>401</v>
      </c>
      <c r="C29" s="1134"/>
      <c r="D29" s="1134"/>
      <c r="E29" s="1134"/>
      <c r="F29" s="1134"/>
      <c r="G29" s="1134"/>
      <c r="H29" s="1134"/>
      <c r="I29" s="1134"/>
      <c r="J29" s="1134"/>
      <c r="K29" s="1134"/>
      <c r="L29" s="1134"/>
      <c r="M29" s="1134"/>
      <c r="N29" s="1134"/>
      <c r="O29" s="1134"/>
      <c r="P29" s="1135"/>
      <c r="Q29" s="1139">
        <v>640</v>
      </c>
      <c r="R29" s="1140"/>
      <c r="S29" s="1140"/>
      <c r="T29" s="1140"/>
      <c r="U29" s="1140"/>
      <c r="V29" s="1140">
        <v>563</v>
      </c>
      <c r="W29" s="1140"/>
      <c r="X29" s="1140"/>
      <c r="Y29" s="1140"/>
      <c r="Z29" s="1140"/>
      <c r="AA29" s="1140">
        <v>78</v>
      </c>
      <c r="AB29" s="1140"/>
      <c r="AC29" s="1140"/>
      <c r="AD29" s="1140"/>
      <c r="AE29" s="1141"/>
      <c r="AF29" s="1115">
        <v>78</v>
      </c>
      <c r="AG29" s="1116"/>
      <c r="AH29" s="1116"/>
      <c r="AI29" s="1116"/>
      <c r="AJ29" s="1117"/>
      <c r="AK29" s="1073">
        <v>363</v>
      </c>
      <c r="AL29" s="1064"/>
      <c r="AM29" s="1064"/>
      <c r="AN29" s="1064"/>
      <c r="AO29" s="1064"/>
      <c r="AP29" s="1064">
        <v>210</v>
      </c>
      <c r="AQ29" s="1064"/>
      <c r="AR29" s="1064"/>
      <c r="AS29" s="1064"/>
      <c r="AT29" s="1064"/>
      <c r="AU29" s="1064">
        <v>202</v>
      </c>
      <c r="AV29" s="1064"/>
      <c r="AW29" s="1064"/>
      <c r="AX29" s="1064"/>
      <c r="AY29" s="1064"/>
      <c r="AZ29" s="1138"/>
      <c r="BA29" s="1138"/>
      <c r="BB29" s="1138"/>
      <c r="BC29" s="1138"/>
      <c r="BD29" s="1138"/>
      <c r="BE29" s="1128"/>
      <c r="BF29" s="1128"/>
      <c r="BG29" s="1128"/>
      <c r="BH29" s="1128"/>
      <c r="BI29" s="1129"/>
      <c r="BJ29" s="253"/>
      <c r="BK29" s="253"/>
      <c r="BL29" s="253"/>
      <c r="BM29" s="253"/>
      <c r="BN29" s="253"/>
      <c r="BO29" s="266"/>
      <c r="BP29" s="266"/>
      <c r="BQ29" s="263">
        <v>23</v>
      </c>
      <c r="BR29" s="264"/>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7"/>
    </row>
    <row r="30" spans="1:131" s="248" customFormat="1" ht="26.25" customHeight="1" x14ac:dyDescent="0.15">
      <c r="A30" s="267">
        <v>3</v>
      </c>
      <c r="B30" s="1133" t="s">
        <v>402</v>
      </c>
      <c r="C30" s="1134"/>
      <c r="D30" s="1134"/>
      <c r="E30" s="1134"/>
      <c r="F30" s="1134"/>
      <c r="G30" s="1134"/>
      <c r="H30" s="1134"/>
      <c r="I30" s="1134"/>
      <c r="J30" s="1134"/>
      <c r="K30" s="1134"/>
      <c r="L30" s="1134"/>
      <c r="M30" s="1134"/>
      <c r="N30" s="1134"/>
      <c r="O30" s="1134"/>
      <c r="P30" s="1135"/>
      <c r="Q30" s="1139">
        <v>480</v>
      </c>
      <c r="R30" s="1140"/>
      <c r="S30" s="1140"/>
      <c r="T30" s="1140"/>
      <c r="U30" s="1140"/>
      <c r="V30" s="1140">
        <v>455</v>
      </c>
      <c r="W30" s="1140"/>
      <c r="X30" s="1140"/>
      <c r="Y30" s="1140"/>
      <c r="Z30" s="1140"/>
      <c r="AA30" s="1140">
        <v>26</v>
      </c>
      <c r="AB30" s="1140"/>
      <c r="AC30" s="1140"/>
      <c r="AD30" s="1140"/>
      <c r="AE30" s="1141"/>
      <c r="AF30" s="1115">
        <v>26</v>
      </c>
      <c r="AG30" s="1116"/>
      <c r="AH30" s="1116"/>
      <c r="AI30" s="1116"/>
      <c r="AJ30" s="1117"/>
      <c r="AK30" s="1073">
        <v>97</v>
      </c>
      <c r="AL30" s="1064"/>
      <c r="AM30" s="1064"/>
      <c r="AN30" s="1064"/>
      <c r="AO30" s="1064"/>
      <c r="AP30" s="1064" t="s">
        <v>582</v>
      </c>
      <c r="AQ30" s="1064"/>
      <c r="AR30" s="1064"/>
      <c r="AS30" s="1064"/>
      <c r="AT30" s="1064"/>
      <c r="AU30" s="1064" t="s">
        <v>582</v>
      </c>
      <c r="AV30" s="1064"/>
      <c r="AW30" s="1064"/>
      <c r="AX30" s="1064"/>
      <c r="AY30" s="1064"/>
      <c r="AZ30" s="1138"/>
      <c r="BA30" s="1138"/>
      <c r="BB30" s="1138"/>
      <c r="BC30" s="1138"/>
      <c r="BD30" s="1138"/>
      <c r="BE30" s="1128"/>
      <c r="BF30" s="1128"/>
      <c r="BG30" s="1128"/>
      <c r="BH30" s="1128"/>
      <c r="BI30" s="1129"/>
      <c r="BJ30" s="253"/>
      <c r="BK30" s="253"/>
      <c r="BL30" s="253"/>
      <c r="BM30" s="253"/>
      <c r="BN30" s="253"/>
      <c r="BO30" s="266"/>
      <c r="BP30" s="266"/>
      <c r="BQ30" s="263">
        <v>24</v>
      </c>
      <c r="BR30" s="264"/>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7"/>
    </row>
    <row r="31" spans="1:131" s="248" customFormat="1" ht="26.25" customHeight="1" x14ac:dyDescent="0.15">
      <c r="A31" s="267">
        <v>4</v>
      </c>
      <c r="B31" s="1133" t="s">
        <v>403</v>
      </c>
      <c r="C31" s="1134"/>
      <c r="D31" s="1134"/>
      <c r="E31" s="1134"/>
      <c r="F31" s="1134"/>
      <c r="G31" s="1134"/>
      <c r="H31" s="1134"/>
      <c r="I31" s="1134"/>
      <c r="J31" s="1134"/>
      <c r="K31" s="1134"/>
      <c r="L31" s="1134"/>
      <c r="M31" s="1134"/>
      <c r="N31" s="1134"/>
      <c r="O31" s="1134"/>
      <c r="P31" s="1135"/>
      <c r="Q31" s="1139">
        <v>58</v>
      </c>
      <c r="R31" s="1140"/>
      <c r="S31" s="1140"/>
      <c r="T31" s="1140"/>
      <c r="U31" s="1140"/>
      <c r="V31" s="1140">
        <v>55</v>
      </c>
      <c r="W31" s="1140"/>
      <c r="X31" s="1140"/>
      <c r="Y31" s="1140"/>
      <c r="Z31" s="1140"/>
      <c r="AA31" s="1140">
        <v>2</v>
      </c>
      <c r="AB31" s="1140"/>
      <c r="AC31" s="1140"/>
      <c r="AD31" s="1140"/>
      <c r="AE31" s="1141"/>
      <c r="AF31" s="1115">
        <v>2</v>
      </c>
      <c r="AG31" s="1116"/>
      <c r="AH31" s="1116"/>
      <c r="AI31" s="1116"/>
      <c r="AJ31" s="1117"/>
      <c r="AK31" s="1073">
        <v>21</v>
      </c>
      <c r="AL31" s="1064"/>
      <c r="AM31" s="1064"/>
      <c r="AN31" s="1064"/>
      <c r="AO31" s="1064"/>
      <c r="AP31" s="1064" t="s">
        <v>582</v>
      </c>
      <c r="AQ31" s="1064"/>
      <c r="AR31" s="1064"/>
      <c r="AS31" s="1064"/>
      <c r="AT31" s="1064"/>
      <c r="AU31" s="1064" t="s">
        <v>582</v>
      </c>
      <c r="AV31" s="1064"/>
      <c r="AW31" s="1064"/>
      <c r="AX31" s="1064"/>
      <c r="AY31" s="1064"/>
      <c r="AZ31" s="1138"/>
      <c r="BA31" s="1138"/>
      <c r="BB31" s="1138"/>
      <c r="BC31" s="1138"/>
      <c r="BD31" s="1138"/>
      <c r="BE31" s="1128"/>
      <c r="BF31" s="1128"/>
      <c r="BG31" s="1128"/>
      <c r="BH31" s="1128"/>
      <c r="BI31" s="1129"/>
      <c r="BJ31" s="253"/>
      <c r="BK31" s="253"/>
      <c r="BL31" s="253"/>
      <c r="BM31" s="253"/>
      <c r="BN31" s="253"/>
      <c r="BO31" s="266"/>
      <c r="BP31" s="266"/>
      <c r="BQ31" s="263">
        <v>25</v>
      </c>
      <c r="BR31" s="264"/>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7"/>
    </row>
    <row r="32" spans="1:131" s="248" customFormat="1" ht="26.25" customHeight="1" x14ac:dyDescent="0.15">
      <c r="A32" s="267">
        <v>5</v>
      </c>
      <c r="B32" s="1133" t="s">
        <v>404</v>
      </c>
      <c r="C32" s="1134"/>
      <c r="D32" s="1134"/>
      <c r="E32" s="1134"/>
      <c r="F32" s="1134"/>
      <c r="G32" s="1134"/>
      <c r="H32" s="1134"/>
      <c r="I32" s="1134"/>
      <c r="J32" s="1134"/>
      <c r="K32" s="1134"/>
      <c r="L32" s="1134"/>
      <c r="M32" s="1134"/>
      <c r="N32" s="1134"/>
      <c r="O32" s="1134"/>
      <c r="P32" s="1135"/>
      <c r="Q32" s="1139">
        <v>19</v>
      </c>
      <c r="R32" s="1140"/>
      <c r="S32" s="1140"/>
      <c r="T32" s="1140"/>
      <c r="U32" s="1140"/>
      <c r="V32" s="1140">
        <v>15</v>
      </c>
      <c r="W32" s="1140"/>
      <c r="X32" s="1140"/>
      <c r="Y32" s="1140"/>
      <c r="Z32" s="1140"/>
      <c r="AA32" s="1140">
        <v>4</v>
      </c>
      <c r="AB32" s="1140"/>
      <c r="AC32" s="1140"/>
      <c r="AD32" s="1140"/>
      <c r="AE32" s="1141"/>
      <c r="AF32" s="1115">
        <v>4</v>
      </c>
      <c r="AG32" s="1116"/>
      <c r="AH32" s="1116"/>
      <c r="AI32" s="1116"/>
      <c r="AJ32" s="1117"/>
      <c r="AK32" s="1073">
        <v>7</v>
      </c>
      <c r="AL32" s="1064"/>
      <c r="AM32" s="1064"/>
      <c r="AN32" s="1064"/>
      <c r="AO32" s="1064"/>
      <c r="AP32" s="1064">
        <v>5</v>
      </c>
      <c r="AQ32" s="1064"/>
      <c r="AR32" s="1064"/>
      <c r="AS32" s="1064"/>
      <c r="AT32" s="1064"/>
      <c r="AU32" s="1064">
        <v>5</v>
      </c>
      <c r="AV32" s="1064"/>
      <c r="AW32" s="1064"/>
      <c r="AX32" s="1064"/>
      <c r="AY32" s="1064"/>
      <c r="AZ32" s="1138"/>
      <c r="BA32" s="1138"/>
      <c r="BB32" s="1138"/>
      <c r="BC32" s="1138"/>
      <c r="BD32" s="1138"/>
      <c r="BE32" s="1128"/>
      <c r="BF32" s="1128"/>
      <c r="BG32" s="1128"/>
      <c r="BH32" s="1128"/>
      <c r="BI32" s="1129"/>
      <c r="BJ32" s="253"/>
      <c r="BK32" s="253"/>
      <c r="BL32" s="253"/>
      <c r="BM32" s="253"/>
      <c r="BN32" s="253"/>
      <c r="BO32" s="266"/>
      <c r="BP32" s="266"/>
      <c r="BQ32" s="263">
        <v>26</v>
      </c>
      <c r="BR32" s="264"/>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7"/>
    </row>
    <row r="33" spans="1:131" s="248" customFormat="1" ht="26.25" customHeight="1" x14ac:dyDescent="0.15">
      <c r="A33" s="267">
        <v>6</v>
      </c>
      <c r="B33" s="1133" t="s">
        <v>405</v>
      </c>
      <c r="C33" s="1134"/>
      <c r="D33" s="1134"/>
      <c r="E33" s="1134"/>
      <c r="F33" s="1134"/>
      <c r="G33" s="1134"/>
      <c r="H33" s="1134"/>
      <c r="I33" s="1134"/>
      <c r="J33" s="1134"/>
      <c r="K33" s="1134"/>
      <c r="L33" s="1134"/>
      <c r="M33" s="1134"/>
      <c r="N33" s="1134"/>
      <c r="O33" s="1134"/>
      <c r="P33" s="1135"/>
      <c r="Q33" s="1139">
        <v>44</v>
      </c>
      <c r="R33" s="1140"/>
      <c r="S33" s="1140"/>
      <c r="T33" s="1140"/>
      <c r="U33" s="1140"/>
      <c r="V33" s="1140">
        <v>48</v>
      </c>
      <c r="W33" s="1140"/>
      <c r="X33" s="1140"/>
      <c r="Y33" s="1140"/>
      <c r="Z33" s="1140"/>
      <c r="AA33" s="1140">
        <v>-4</v>
      </c>
      <c r="AB33" s="1140"/>
      <c r="AC33" s="1140"/>
      <c r="AD33" s="1140"/>
      <c r="AE33" s="1141"/>
      <c r="AF33" s="1115">
        <v>22</v>
      </c>
      <c r="AG33" s="1116"/>
      <c r="AH33" s="1116"/>
      <c r="AI33" s="1116"/>
      <c r="AJ33" s="1117"/>
      <c r="AK33" s="1073">
        <v>13</v>
      </c>
      <c r="AL33" s="1064"/>
      <c r="AM33" s="1064"/>
      <c r="AN33" s="1064"/>
      <c r="AO33" s="1064"/>
      <c r="AP33" s="1064" t="s">
        <v>582</v>
      </c>
      <c r="AQ33" s="1064"/>
      <c r="AR33" s="1064"/>
      <c r="AS33" s="1064"/>
      <c r="AT33" s="1064"/>
      <c r="AU33" s="1064" t="s">
        <v>582</v>
      </c>
      <c r="AV33" s="1064"/>
      <c r="AW33" s="1064"/>
      <c r="AX33" s="1064"/>
      <c r="AY33" s="1064"/>
      <c r="AZ33" s="1138" t="s">
        <v>592</v>
      </c>
      <c r="BA33" s="1138"/>
      <c r="BB33" s="1138"/>
      <c r="BC33" s="1138"/>
      <c r="BD33" s="1138"/>
      <c r="BE33" s="1128" t="s">
        <v>406</v>
      </c>
      <c r="BF33" s="1128"/>
      <c r="BG33" s="1128"/>
      <c r="BH33" s="1128"/>
      <c r="BI33" s="1129"/>
      <c r="BJ33" s="253"/>
      <c r="BK33" s="253"/>
      <c r="BL33" s="253"/>
      <c r="BM33" s="253"/>
      <c r="BN33" s="253"/>
      <c r="BO33" s="266"/>
      <c r="BP33" s="266"/>
      <c r="BQ33" s="263">
        <v>27</v>
      </c>
      <c r="BR33" s="264"/>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7"/>
    </row>
    <row r="34" spans="1:131" s="248" customFormat="1" ht="26.25" customHeight="1" x14ac:dyDescent="0.15">
      <c r="A34" s="267">
        <v>7</v>
      </c>
      <c r="B34" s="1133" t="s">
        <v>407</v>
      </c>
      <c r="C34" s="1134"/>
      <c r="D34" s="1134"/>
      <c r="E34" s="1134"/>
      <c r="F34" s="1134"/>
      <c r="G34" s="1134"/>
      <c r="H34" s="1134"/>
      <c r="I34" s="1134"/>
      <c r="J34" s="1134"/>
      <c r="K34" s="1134"/>
      <c r="L34" s="1134"/>
      <c r="M34" s="1134"/>
      <c r="N34" s="1134"/>
      <c r="O34" s="1134"/>
      <c r="P34" s="1135"/>
      <c r="Q34" s="1139">
        <v>228</v>
      </c>
      <c r="R34" s="1140"/>
      <c r="S34" s="1140"/>
      <c r="T34" s="1140"/>
      <c r="U34" s="1140"/>
      <c r="V34" s="1140">
        <v>201</v>
      </c>
      <c r="W34" s="1140"/>
      <c r="X34" s="1140"/>
      <c r="Y34" s="1140"/>
      <c r="Z34" s="1140"/>
      <c r="AA34" s="1140">
        <v>26</v>
      </c>
      <c r="AB34" s="1140"/>
      <c r="AC34" s="1140"/>
      <c r="AD34" s="1140"/>
      <c r="AE34" s="1141"/>
      <c r="AF34" s="1115">
        <v>26</v>
      </c>
      <c r="AG34" s="1116"/>
      <c r="AH34" s="1116"/>
      <c r="AI34" s="1116"/>
      <c r="AJ34" s="1117"/>
      <c r="AK34" s="1073" t="s">
        <v>578</v>
      </c>
      <c r="AL34" s="1064"/>
      <c r="AM34" s="1064"/>
      <c r="AN34" s="1064"/>
      <c r="AO34" s="1064"/>
      <c r="AP34" s="1064">
        <v>350</v>
      </c>
      <c r="AQ34" s="1064"/>
      <c r="AR34" s="1064"/>
      <c r="AS34" s="1064"/>
      <c r="AT34" s="1064"/>
      <c r="AU34" s="1064">
        <v>48</v>
      </c>
      <c r="AV34" s="1064"/>
      <c r="AW34" s="1064"/>
      <c r="AX34" s="1064"/>
      <c r="AY34" s="1064"/>
      <c r="AZ34" s="1138" t="s">
        <v>592</v>
      </c>
      <c r="BA34" s="1138"/>
      <c r="BB34" s="1138"/>
      <c r="BC34" s="1138"/>
      <c r="BD34" s="1138"/>
      <c r="BE34" s="1128" t="s">
        <v>408</v>
      </c>
      <c r="BF34" s="1128"/>
      <c r="BG34" s="1128"/>
      <c r="BH34" s="1128"/>
      <c r="BI34" s="1129"/>
      <c r="BJ34" s="253"/>
      <c r="BK34" s="253"/>
      <c r="BL34" s="253"/>
      <c r="BM34" s="253"/>
      <c r="BN34" s="253"/>
      <c r="BO34" s="266"/>
      <c r="BP34" s="266"/>
      <c r="BQ34" s="263">
        <v>28</v>
      </c>
      <c r="BR34" s="264"/>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7"/>
    </row>
    <row r="35" spans="1:131" s="248" customFormat="1" ht="26.25" customHeight="1" x14ac:dyDescent="0.15">
      <c r="A35" s="267">
        <v>8</v>
      </c>
      <c r="B35" s="1133" t="s">
        <v>409</v>
      </c>
      <c r="C35" s="1134"/>
      <c r="D35" s="1134"/>
      <c r="E35" s="1134"/>
      <c r="F35" s="1134"/>
      <c r="G35" s="1134"/>
      <c r="H35" s="1134"/>
      <c r="I35" s="1134"/>
      <c r="J35" s="1134"/>
      <c r="K35" s="1134"/>
      <c r="L35" s="1134"/>
      <c r="M35" s="1134"/>
      <c r="N35" s="1134"/>
      <c r="O35" s="1134"/>
      <c r="P35" s="1135"/>
      <c r="Q35" s="1139">
        <v>300</v>
      </c>
      <c r="R35" s="1140"/>
      <c r="S35" s="1140"/>
      <c r="T35" s="1140"/>
      <c r="U35" s="1140"/>
      <c r="V35" s="1140">
        <v>290</v>
      </c>
      <c r="W35" s="1140"/>
      <c r="X35" s="1140"/>
      <c r="Y35" s="1140"/>
      <c r="Z35" s="1140"/>
      <c r="AA35" s="1140">
        <v>10</v>
      </c>
      <c r="AB35" s="1140"/>
      <c r="AC35" s="1140"/>
      <c r="AD35" s="1140"/>
      <c r="AE35" s="1141"/>
      <c r="AF35" s="1115">
        <v>10</v>
      </c>
      <c r="AG35" s="1116"/>
      <c r="AH35" s="1116"/>
      <c r="AI35" s="1116"/>
      <c r="AJ35" s="1117"/>
      <c r="AK35" s="1073">
        <v>141</v>
      </c>
      <c r="AL35" s="1064"/>
      <c r="AM35" s="1064"/>
      <c r="AN35" s="1064"/>
      <c r="AO35" s="1064"/>
      <c r="AP35" s="1064">
        <v>1053</v>
      </c>
      <c r="AQ35" s="1064"/>
      <c r="AR35" s="1064"/>
      <c r="AS35" s="1064"/>
      <c r="AT35" s="1064"/>
      <c r="AU35" s="1064">
        <v>778</v>
      </c>
      <c r="AV35" s="1064"/>
      <c r="AW35" s="1064"/>
      <c r="AX35" s="1064"/>
      <c r="AY35" s="1064"/>
      <c r="AZ35" s="1138" t="s">
        <v>592</v>
      </c>
      <c r="BA35" s="1138"/>
      <c r="BB35" s="1138"/>
      <c r="BC35" s="1138"/>
      <c r="BD35" s="1138"/>
      <c r="BE35" s="1128" t="s">
        <v>410</v>
      </c>
      <c r="BF35" s="1128"/>
      <c r="BG35" s="1128"/>
      <c r="BH35" s="1128"/>
      <c r="BI35" s="1129"/>
      <c r="BJ35" s="253"/>
      <c r="BK35" s="253"/>
      <c r="BL35" s="253"/>
      <c r="BM35" s="253"/>
      <c r="BN35" s="253"/>
      <c r="BO35" s="266"/>
      <c r="BP35" s="266"/>
      <c r="BQ35" s="263">
        <v>29</v>
      </c>
      <c r="BR35" s="264"/>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7"/>
    </row>
    <row r="36" spans="1:131" s="248" customFormat="1" ht="26.25" customHeight="1" x14ac:dyDescent="0.15">
      <c r="A36" s="267">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3"/>
      <c r="AL36" s="1064"/>
      <c r="AM36" s="1064"/>
      <c r="AN36" s="1064"/>
      <c r="AO36" s="1064"/>
      <c r="AP36" s="1064"/>
      <c r="AQ36" s="1064"/>
      <c r="AR36" s="1064"/>
      <c r="AS36" s="1064"/>
      <c r="AT36" s="1064"/>
      <c r="AU36" s="1064"/>
      <c r="AV36" s="1064"/>
      <c r="AW36" s="1064"/>
      <c r="AX36" s="1064"/>
      <c r="AY36" s="1064"/>
      <c r="AZ36" s="1138"/>
      <c r="BA36" s="1138"/>
      <c r="BB36" s="1138"/>
      <c r="BC36" s="1138"/>
      <c r="BD36" s="1138"/>
      <c r="BE36" s="1128"/>
      <c r="BF36" s="1128"/>
      <c r="BG36" s="1128"/>
      <c r="BH36" s="1128"/>
      <c r="BI36" s="1129"/>
      <c r="BJ36" s="253"/>
      <c r="BK36" s="253"/>
      <c r="BL36" s="253"/>
      <c r="BM36" s="253"/>
      <c r="BN36" s="253"/>
      <c r="BO36" s="266"/>
      <c r="BP36" s="266"/>
      <c r="BQ36" s="263">
        <v>30</v>
      </c>
      <c r="BR36" s="264"/>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7"/>
    </row>
    <row r="37" spans="1:131" s="248" customFormat="1" ht="26.25" customHeight="1" x14ac:dyDescent="0.15">
      <c r="A37" s="267">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3"/>
      <c r="AL37" s="1064"/>
      <c r="AM37" s="1064"/>
      <c r="AN37" s="1064"/>
      <c r="AO37" s="1064"/>
      <c r="AP37" s="1064"/>
      <c r="AQ37" s="1064"/>
      <c r="AR37" s="1064"/>
      <c r="AS37" s="1064"/>
      <c r="AT37" s="1064"/>
      <c r="AU37" s="1064"/>
      <c r="AV37" s="1064"/>
      <c r="AW37" s="1064"/>
      <c r="AX37" s="1064"/>
      <c r="AY37" s="1064"/>
      <c r="AZ37" s="1138"/>
      <c r="BA37" s="1138"/>
      <c r="BB37" s="1138"/>
      <c r="BC37" s="1138"/>
      <c r="BD37" s="1138"/>
      <c r="BE37" s="1128"/>
      <c r="BF37" s="1128"/>
      <c r="BG37" s="1128"/>
      <c r="BH37" s="1128"/>
      <c r="BI37" s="1129"/>
      <c r="BJ37" s="253"/>
      <c r="BK37" s="253"/>
      <c r="BL37" s="253"/>
      <c r="BM37" s="253"/>
      <c r="BN37" s="253"/>
      <c r="BO37" s="266"/>
      <c r="BP37" s="266"/>
      <c r="BQ37" s="263">
        <v>31</v>
      </c>
      <c r="BR37" s="264"/>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7"/>
    </row>
    <row r="38" spans="1:131" s="248" customFormat="1" ht="26.25" customHeight="1" x14ac:dyDescent="0.15">
      <c r="A38" s="267">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3"/>
      <c r="AL38" s="1064"/>
      <c r="AM38" s="1064"/>
      <c r="AN38" s="1064"/>
      <c r="AO38" s="1064"/>
      <c r="AP38" s="1064"/>
      <c r="AQ38" s="1064"/>
      <c r="AR38" s="1064"/>
      <c r="AS38" s="1064"/>
      <c r="AT38" s="1064"/>
      <c r="AU38" s="1064"/>
      <c r="AV38" s="1064"/>
      <c r="AW38" s="1064"/>
      <c r="AX38" s="1064"/>
      <c r="AY38" s="1064"/>
      <c r="AZ38" s="1138"/>
      <c r="BA38" s="1138"/>
      <c r="BB38" s="1138"/>
      <c r="BC38" s="1138"/>
      <c r="BD38" s="1138"/>
      <c r="BE38" s="1128"/>
      <c r="BF38" s="1128"/>
      <c r="BG38" s="1128"/>
      <c r="BH38" s="1128"/>
      <c r="BI38" s="1129"/>
      <c r="BJ38" s="253"/>
      <c r="BK38" s="253"/>
      <c r="BL38" s="253"/>
      <c r="BM38" s="253"/>
      <c r="BN38" s="253"/>
      <c r="BO38" s="266"/>
      <c r="BP38" s="266"/>
      <c r="BQ38" s="263">
        <v>32</v>
      </c>
      <c r="BR38" s="264"/>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7"/>
    </row>
    <row r="39" spans="1:131" s="248" customFormat="1" ht="26.25" customHeight="1" x14ac:dyDescent="0.15">
      <c r="A39" s="267">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3"/>
      <c r="AL39" s="1064"/>
      <c r="AM39" s="1064"/>
      <c r="AN39" s="1064"/>
      <c r="AO39" s="1064"/>
      <c r="AP39" s="1064"/>
      <c r="AQ39" s="1064"/>
      <c r="AR39" s="1064"/>
      <c r="AS39" s="1064"/>
      <c r="AT39" s="1064"/>
      <c r="AU39" s="1064"/>
      <c r="AV39" s="1064"/>
      <c r="AW39" s="1064"/>
      <c r="AX39" s="1064"/>
      <c r="AY39" s="1064"/>
      <c r="AZ39" s="1138"/>
      <c r="BA39" s="1138"/>
      <c r="BB39" s="1138"/>
      <c r="BC39" s="1138"/>
      <c r="BD39" s="1138"/>
      <c r="BE39" s="1128"/>
      <c r="BF39" s="1128"/>
      <c r="BG39" s="1128"/>
      <c r="BH39" s="1128"/>
      <c r="BI39" s="1129"/>
      <c r="BJ39" s="253"/>
      <c r="BK39" s="253"/>
      <c r="BL39" s="253"/>
      <c r="BM39" s="253"/>
      <c r="BN39" s="253"/>
      <c r="BO39" s="266"/>
      <c r="BP39" s="266"/>
      <c r="BQ39" s="263">
        <v>33</v>
      </c>
      <c r="BR39" s="264"/>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7"/>
    </row>
    <row r="40" spans="1:131" s="248" customFormat="1" ht="26.25" customHeight="1" x14ac:dyDescent="0.15">
      <c r="A40" s="262">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3"/>
      <c r="AL40" s="1064"/>
      <c r="AM40" s="1064"/>
      <c r="AN40" s="1064"/>
      <c r="AO40" s="1064"/>
      <c r="AP40" s="1064"/>
      <c r="AQ40" s="1064"/>
      <c r="AR40" s="1064"/>
      <c r="AS40" s="1064"/>
      <c r="AT40" s="1064"/>
      <c r="AU40" s="1064"/>
      <c r="AV40" s="1064"/>
      <c r="AW40" s="1064"/>
      <c r="AX40" s="1064"/>
      <c r="AY40" s="1064"/>
      <c r="AZ40" s="1138"/>
      <c r="BA40" s="1138"/>
      <c r="BB40" s="1138"/>
      <c r="BC40" s="1138"/>
      <c r="BD40" s="1138"/>
      <c r="BE40" s="1128"/>
      <c r="BF40" s="1128"/>
      <c r="BG40" s="1128"/>
      <c r="BH40" s="1128"/>
      <c r="BI40" s="1129"/>
      <c r="BJ40" s="253"/>
      <c r="BK40" s="253"/>
      <c r="BL40" s="253"/>
      <c r="BM40" s="253"/>
      <c r="BN40" s="253"/>
      <c r="BO40" s="266"/>
      <c r="BP40" s="266"/>
      <c r="BQ40" s="263">
        <v>34</v>
      </c>
      <c r="BR40" s="264"/>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7"/>
    </row>
    <row r="41" spans="1:131" s="248" customFormat="1" ht="26.25" customHeight="1" x14ac:dyDescent="0.15">
      <c r="A41" s="262">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3"/>
      <c r="AL41" s="1064"/>
      <c r="AM41" s="1064"/>
      <c r="AN41" s="1064"/>
      <c r="AO41" s="1064"/>
      <c r="AP41" s="1064"/>
      <c r="AQ41" s="1064"/>
      <c r="AR41" s="1064"/>
      <c r="AS41" s="1064"/>
      <c r="AT41" s="1064"/>
      <c r="AU41" s="1064"/>
      <c r="AV41" s="1064"/>
      <c r="AW41" s="1064"/>
      <c r="AX41" s="1064"/>
      <c r="AY41" s="1064"/>
      <c r="AZ41" s="1138"/>
      <c r="BA41" s="1138"/>
      <c r="BB41" s="1138"/>
      <c r="BC41" s="1138"/>
      <c r="BD41" s="1138"/>
      <c r="BE41" s="1128"/>
      <c r="BF41" s="1128"/>
      <c r="BG41" s="1128"/>
      <c r="BH41" s="1128"/>
      <c r="BI41" s="1129"/>
      <c r="BJ41" s="253"/>
      <c r="BK41" s="253"/>
      <c r="BL41" s="253"/>
      <c r="BM41" s="253"/>
      <c r="BN41" s="253"/>
      <c r="BO41" s="266"/>
      <c r="BP41" s="266"/>
      <c r="BQ41" s="263">
        <v>35</v>
      </c>
      <c r="BR41" s="264"/>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7"/>
    </row>
    <row r="42" spans="1:131" s="248" customFormat="1" ht="26.25" customHeight="1" x14ac:dyDescent="0.15">
      <c r="A42" s="262">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3"/>
      <c r="AL42" s="1064"/>
      <c r="AM42" s="1064"/>
      <c r="AN42" s="1064"/>
      <c r="AO42" s="1064"/>
      <c r="AP42" s="1064"/>
      <c r="AQ42" s="1064"/>
      <c r="AR42" s="1064"/>
      <c r="AS42" s="1064"/>
      <c r="AT42" s="1064"/>
      <c r="AU42" s="1064"/>
      <c r="AV42" s="1064"/>
      <c r="AW42" s="1064"/>
      <c r="AX42" s="1064"/>
      <c r="AY42" s="1064"/>
      <c r="AZ42" s="1138"/>
      <c r="BA42" s="1138"/>
      <c r="BB42" s="1138"/>
      <c r="BC42" s="1138"/>
      <c r="BD42" s="1138"/>
      <c r="BE42" s="1128"/>
      <c r="BF42" s="1128"/>
      <c r="BG42" s="1128"/>
      <c r="BH42" s="1128"/>
      <c r="BI42" s="1129"/>
      <c r="BJ42" s="253"/>
      <c r="BK42" s="253"/>
      <c r="BL42" s="253"/>
      <c r="BM42" s="253"/>
      <c r="BN42" s="253"/>
      <c r="BO42" s="266"/>
      <c r="BP42" s="266"/>
      <c r="BQ42" s="263">
        <v>36</v>
      </c>
      <c r="BR42" s="264"/>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7"/>
    </row>
    <row r="43" spans="1:131" s="248" customFormat="1" ht="26.25" customHeight="1" x14ac:dyDescent="0.15">
      <c r="A43" s="262">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3"/>
      <c r="AL43" s="1064"/>
      <c r="AM43" s="1064"/>
      <c r="AN43" s="1064"/>
      <c r="AO43" s="1064"/>
      <c r="AP43" s="1064"/>
      <c r="AQ43" s="1064"/>
      <c r="AR43" s="1064"/>
      <c r="AS43" s="1064"/>
      <c r="AT43" s="1064"/>
      <c r="AU43" s="1064"/>
      <c r="AV43" s="1064"/>
      <c r="AW43" s="1064"/>
      <c r="AX43" s="1064"/>
      <c r="AY43" s="1064"/>
      <c r="AZ43" s="1138"/>
      <c r="BA43" s="1138"/>
      <c r="BB43" s="1138"/>
      <c r="BC43" s="1138"/>
      <c r="BD43" s="1138"/>
      <c r="BE43" s="1128"/>
      <c r="BF43" s="1128"/>
      <c r="BG43" s="1128"/>
      <c r="BH43" s="1128"/>
      <c r="BI43" s="1129"/>
      <c r="BJ43" s="253"/>
      <c r="BK43" s="253"/>
      <c r="BL43" s="253"/>
      <c r="BM43" s="253"/>
      <c r="BN43" s="253"/>
      <c r="BO43" s="266"/>
      <c r="BP43" s="266"/>
      <c r="BQ43" s="263">
        <v>37</v>
      </c>
      <c r="BR43" s="264"/>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7"/>
    </row>
    <row r="44" spans="1:131" s="248" customFormat="1" ht="26.25" customHeight="1" x14ac:dyDescent="0.15">
      <c r="A44" s="262">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3"/>
      <c r="AL44" s="1064"/>
      <c r="AM44" s="1064"/>
      <c r="AN44" s="1064"/>
      <c r="AO44" s="1064"/>
      <c r="AP44" s="1064"/>
      <c r="AQ44" s="1064"/>
      <c r="AR44" s="1064"/>
      <c r="AS44" s="1064"/>
      <c r="AT44" s="1064"/>
      <c r="AU44" s="1064"/>
      <c r="AV44" s="1064"/>
      <c r="AW44" s="1064"/>
      <c r="AX44" s="1064"/>
      <c r="AY44" s="1064"/>
      <c r="AZ44" s="1138"/>
      <c r="BA44" s="1138"/>
      <c r="BB44" s="1138"/>
      <c r="BC44" s="1138"/>
      <c r="BD44" s="1138"/>
      <c r="BE44" s="1128"/>
      <c r="BF44" s="1128"/>
      <c r="BG44" s="1128"/>
      <c r="BH44" s="1128"/>
      <c r="BI44" s="1129"/>
      <c r="BJ44" s="253"/>
      <c r="BK44" s="253"/>
      <c r="BL44" s="253"/>
      <c r="BM44" s="253"/>
      <c r="BN44" s="253"/>
      <c r="BO44" s="266"/>
      <c r="BP44" s="266"/>
      <c r="BQ44" s="263">
        <v>38</v>
      </c>
      <c r="BR44" s="264"/>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7"/>
    </row>
    <row r="45" spans="1:131" s="248" customFormat="1" ht="26.25" customHeight="1" x14ac:dyDescent="0.15">
      <c r="A45" s="262">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3"/>
      <c r="AL45" s="1064"/>
      <c r="AM45" s="1064"/>
      <c r="AN45" s="1064"/>
      <c r="AO45" s="1064"/>
      <c r="AP45" s="1064"/>
      <c r="AQ45" s="1064"/>
      <c r="AR45" s="1064"/>
      <c r="AS45" s="1064"/>
      <c r="AT45" s="1064"/>
      <c r="AU45" s="1064"/>
      <c r="AV45" s="1064"/>
      <c r="AW45" s="1064"/>
      <c r="AX45" s="1064"/>
      <c r="AY45" s="1064"/>
      <c r="AZ45" s="1138"/>
      <c r="BA45" s="1138"/>
      <c r="BB45" s="1138"/>
      <c r="BC45" s="1138"/>
      <c r="BD45" s="1138"/>
      <c r="BE45" s="1128"/>
      <c r="BF45" s="1128"/>
      <c r="BG45" s="1128"/>
      <c r="BH45" s="1128"/>
      <c r="BI45" s="1129"/>
      <c r="BJ45" s="253"/>
      <c r="BK45" s="253"/>
      <c r="BL45" s="253"/>
      <c r="BM45" s="253"/>
      <c r="BN45" s="253"/>
      <c r="BO45" s="266"/>
      <c r="BP45" s="266"/>
      <c r="BQ45" s="263">
        <v>39</v>
      </c>
      <c r="BR45" s="264"/>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7"/>
    </row>
    <row r="46" spans="1:131" s="248" customFormat="1" ht="26.25" customHeight="1" x14ac:dyDescent="0.15">
      <c r="A46" s="262">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3"/>
      <c r="AL46" s="1064"/>
      <c r="AM46" s="1064"/>
      <c r="AN46" s="1064"/>
      <c r="AO46" s="1064"/>
      <c r="AP46" s="1064"/>
      <c r="AQ46" s="1064"/>
      <c r="AR46" s="1064"/>
      <c r="AS46" s="1064"/>
      <c r="AT46" s="1064"/>
      <c r="AU46" s="1064"/>
      <c r="AV46" s="1064"/>
      <c r="AW46" s="1064"/>
      <c r="AX46" s="1064"/>
      <c r="AY46" s="1064"/>
      <c r="AZ46" s="1138"/>
      <c r="BA46" s="1138"/>
      <c r="BB46" s="1138"/>
      <c r="BC46" s="1138"/>
      <c r="BD46" s="1138"/>
      <c r="BE46" s="1128"/>
      <c r="BF46" s="1128"/>
      <c r="BG46" s="1128"/>
      <c r="BH46" s="1128"/>
      <c r="BI46" s="1129"/>
      <c r="BJ46" s="253"/>
      <c r="BK46" s="253"/>
      <c r="BL46" s="253"/>
      <c r="BM46" s="253"/>
      <c r="BN46" s="253"/>
      <c r="BO46" s="266"/>
      <c r="BP46" s="266"/>
      <c r="BQ46" s="263">
        <v>40</v>
      </c>
      <c r="BR46" s="264"/>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7"/>
    </row>
    <row r="47" spans="1:131" s="248" customFormat="1" ht="26.25" customHeight="1" x14ac:dyDescent="0.15">
      <c r="A47" s="262">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3"/>
      <c r="AL47" s="1064"/>
      <c r="AM47" s="1064"/>
      <c r="AN47" s="1064"/>
      <c r="AO47" s="1064"/>
      <c r="AP47" s="1064"/>
      <c r="AQ47" s="1064"/>
      <c r="AR47" s="1064"/>
      <c r="AS47" s="1064"/>
      <c r="AT47" s="1064"/>
      <c r="AU47" s="1064"/>
      <c r="AV47" s="1064"/>
      <c r="AW47" s="1064"/>
      <c r="AX47" s="1064"/>
      <c r="AY47" s="1064"/>
      <c r="AZ47" s="1138"/>
      <c r="BA47" s="1138"/>
      <c r="BB47" s="1138"/>
      <c r="BC47" s="1138"/>
      <c r="BD47" s="1138"/>
      <c r="BE47" s="1128"/>
      <c r="BF47" s="1128"/>
      <c r="BG47" s="1128"/>
      <c r="BH47" s="1128"/>
      <c r="BI47" s="1129"/>
      <c r="BJ47" s="253"/>
      <c r="BK47" s="253"/>
      <c r="BL47" s="253"/>
      <c r="BM47" s="253"/>
      <c r="BN47" s="253"/>
      <c r="BO47" s="266"/>
      <c r="BP47" s="266"/>
      <c r="BQ47" s="263">
        <v>41</v>
      </c>
      <c r="BR47" s="264"/>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7"/>
    </row>
    <row r="48" spans="1:131" s="248" customFormat="1" ht="26.25" customHeight="1" x14ac:dyDescent="0.15">
      <c r="A48" s="262">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3"/>
      <c r="AL48" s="1064"/>
      <c r="AM48" s="1064"/>
      <c r="AN48" s="1064"/>
      <c r="AO48" s="1064"/>
      <c r="AP48" s="1064"/>
      <c r="AQ48" s="1064"/>
      <c r="AR48" s="1064"/>
      <c r="AS48" s="1064"/>
      <c r="AT48" s="1064"/>
      <c r="AU48" s="1064"/>
      <c r="AV48" s="1064"/>
      <c r="AW48" s="1064"/>
      <c r="AX48" s="1064"/>
      <c r="AY48" s="1064"/>
      <c r="AZ48" s="1138"/>
      <c r="BA48" s="1138"/>
      <c r="BB48" s="1138"/>
      <c r="BC48" s="1138"/>
      <c r="BD48" s="1138"/>
      <c r="BE48" s="1128"/>
      <c r="BF48" s="1128"/>
      <c r="BG48" s="1128"/>
      <c r="BH48" s="1128"/>
      <c r="BI48" s="1129"/>
      <c r="BJ48" s="253"/>
      <c r="BK48" s="253"/>
      <c r="BL48" s="253"/>
      <c r="BM48" s="253"/>
      <c r="BN48" s="253"/>
      <c r="BO48" s="266"/>
      <c r="BP48" s="266"/>
      <c r="BQ48" s="263">
        <v>42</v>
      </c>
      <c r="BR48" s="264"/>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7"/>
    </row>
    <row r="49" spans="1:131" s="248" customFormat="1" ht="26.25" customHeight="1" x14ac:dyDescent="0.15">
      <c r="A49" s="262">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3"/>
      <c r="AL49" s="1064"/>
      <c r="AM49" s="1064"/>
      <c r="AN49" s="1064"/>
      <c r="AO49" s="1064"/>
      <c r="AP49" s="1064"/>
      <c r="AQ49" s="1064"/>
      <c r="AR49" s="1064"/>
      <c r="AS49" s="1064"/>
      <c r="AT49" s="1064"/>
      <c r="AU49" s="1064"/>
      <c r="AV49" s="1064"/>
      <c r="AW49" s="1064"/>
      <c r="AX49" s="1064"/>
      <c r="AY49" s="1064"/>
      <c r="AZ49" s="1138"/>
      <c r="BA49" s="1138"/>
      <c r="BB49" s="1138"/>
      <c r="BC49" s="1138"/>
      <c r="BD49" s="1138"/>
      <c r="BE49" s="1128"/>
      <c r="BF49" s="1128"/>
      <c r="BG49" s="1128"/>
      <c r="BH49" s="1128"/>
      <c r="BI49" s="1129"/>
      <c r="BJ49" s="253"/>
      <c r="BK49" s="253"/>
      <c r="BL49" s="253"/>
      <c r="BM49" s="253"/>
      <c r="BN49" s="253"/>
      <c r="BO49" s="266"/>
      <c r="BP49" s="266"/>
      <c r="BQ49" s="263">
        <v>43</v>
      </c>
      <c r="BR49" s="264"/>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7"/>
    </row>
    <row r="50" spans="1:131" s="248" customFormat="1" ht="26.25" customHeight="1" x14ac:dyDescent="0.15">
      <c r="A50" s="262">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3"/>
      <c r="BK50" s="253"/>
      <c r="BL50" s="253"/>
      <c r="BM50" s="253"/>
      <c r="BN50" s="253"/>
      <c r="BO50" s="266"/>
      <c r="BP50" s="266"/>
      <c r="BQ50" s="263">
        <v>44</v>
      </c>
      <c r="BR50" s="264"/>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7"/>
    </row>
    <row r="51" spans="1:131" s="248" customFormat="1" ht="26.25" customHeight="1" x14ac:dyDescent="0.15">
      <c r="A51" s="262">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3"/>
      <c r="BK51" s="253"/>
      <c r="BL51" s="253"/>
      <c r="BM51" s="253"/>
      <c r="BN51" s="253"/>
      <c r="BO51" s="266"/>
      <c r="BP51" s="266"/>
      <c r="BQ51" s="263">
        <v>45</v>
      </c>
      <c r="BR51" s="264"/>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7"/>
    </row>
    <row r="52" spans="1:131" s="248" customFormat="1" ht="26.25" customHeight="1" x14ac:dyDescent="0.15">
      <c r="A52" s="262">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3"/>
      <c r="BK52" s="253"/>
      <c r="BL52" s="253"/>
      <c r="BM52" s="253"/>
      <c r="BN52" s="253"/>
      <c r="BO52" s="266"/>
      <c r="BP52" s="266"/>
      <c r="BQ52" s="263">
        <v>46</v>
      </c>
      <c r="BR52" s="264"/>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7"/>
    </row>
    <row r="53" spans="1:131" s="248" customFormat="1" ht="26.25" customHeight="1" x14ac:dyDescent="0.15">
      <c r="A53" s="262">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3"/>
      <c r="BK53" s="253"/>
      <c r="BL53" s="253"/>
      <c r="BM53" s="253"/>
      <c r="BN53" s="253"/>
      <c r="BO53" s="266"/>
      <c r="BP53" s="266"/>
      <c r="BQ53" s="263">
        <v>47</v>
      </c>
      <c r="BR53" s="264"/>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7"/>
    </row>
    <row r="54" spans="1:131" s="248" customFormat="1" ht="26.25" customHeight="1" x14ac:dyDescent="0.15">
      <c r="A54" s="262">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3"/>
      <c r="BK54" s="253"/>
      <c r="BL54" s="253"/>
      <c r="BM54" s="253"/>
      <c r="BN54" s="253"/>
      <c r="BO54" s="266"/>
      <c r="BP54" s="266"/>
      <c r="BQ54" s="263">
        <v>48</v>
      </c>
      <c r="BR54" s="264"/>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7"/>
    </row>
    <row r="55" spans="1:131" s="248" customFormat="1" ht="26.25" customHeight="1" x14ac:dyDescent="0.15">
      <c r="A55" s="262">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3"/>
      <c r="BK55" s="253"/>
      <c r="BL55" s="253"/>
      <c r="BM55" s="253"/>
      <c r="BN55" s="253"/>
      <c r="BO55" s="266"/>
      <c r="BP55" s="266"/>
      <c r="BQ55" s="263">
        <v>49</v>
      </c>
      <c r="BR55" s="264"/>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7"/>
    </row>
    <row r="56" spans="1:131" s="248" customFormat="1" ht="26.25" customHeight="1" x14ac:dyDescent="0.15">
      <c r="A56" s="262">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3"/>
      <c r="BK56" s="253"/>
      <c r="BL56" s="253"/>
      <c r="BM56" s="253"/>
      <c r="BN56" s="253"/>
      <c r="BO56" s="266"/>
      <c r="BP56" s="266"/>
      <c r="BQ56" s="263">
        <v>50</v>
      </c>
      <c r="BR56" s="264"/>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7"/>
    </row>
    <row r="57" spans="1:131" s="248" customFormat="1" ht="26.25" customHeight="1" x14ac:dyDescent="0.15">
      <c r="A57" s="262">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3"/>
      <c r="BK57" s="253"/>
      <c r="BL57" s="253"/>
      <c r="BM57" s="253"/>
      <c r="BN57" s="253"/>
      <c r="BO57" s="266"/>
      <c r="BP57" s="266"/>
      <c r="BQ57" s="263">
        <v>51</v>
      </c>
      <c r="BR57" s="264"/>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7"/>
    </row>
    <row r="58" spans="1:131" s="248" customFormat="1" ht="26.25" customHeight="1" x14ac:dyDescent="0.15">
      <c r="A58" s="262">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3"/>
      <c r="BK58" s="253"/>
      <c r="BL58" s="253"/>
      <c r="BM58" s="253"/>
      <c r="BN58" s="253"/>
      <c r="BO58" s="266"/>
      <c r="BP58" s="266"/>
      <c r="BQ58" s="263">
        <v>52</v>
      </c>
      <c r="BR58" s="264"/>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7"/>
    </row>
    <row r="59" spans="1:131" s="248" customFormat="1" ht="26.25" customHeight="1" x14ac:dyDescent="0.15">
      <c r="A59" s="262">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3"/>
      <c r="BK59" s="253"/>
      <c r="BL59" s="253"/>
      <c r="BM59" s="253"/>
      <c r="BN59" s="253"/>
      <c r="BO59" s="266"/>
      <c r="BP59" s="266"/>
      <c r="BQ59" s="263">
        <v>53</v>
      </c>
      <c r="BR59" s="264"/>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7"/>
    </row>
    <row r="60" spans="1:131" s="248" customFormat="1" ht="26.25" customHeight="1" x14ac:dyDescent="0.15">
      <c r="A60" s="262">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3"/>
      <c r="BK60" s="253"/>
      <c r="BL60" s="253"/>
      <c r="BM60" s="253"/>
      <c r="BN60" s="253"/>
      <c r="BO60" s="266"/>
      <c r="BP60" s="266"/>
      <c r="BQ60" s="263">
        <v>54</v>
      </c>
      <c r="BR60" s="264"/>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7"/>
    </row>
    <row r="61" spans="1:131" s="248" customFormat="1" ht="26.25" customHeight="1" thickBot="1" x14ac:dyDescent="0.2">
      <c r="A61" s="262">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3"/>
      <c r="BK61" s="253"/>
      <c r="BL61" s="253"/>
      <c r="BM61" s="253"/>
      <c r="BN61" s="253"/>
      <c r="BO61" s="266"/>
      <c r="BP61" s="266"/>
      <c r="BQ61" s="263">
        <v>55</v>
      </c>
      <c r="BR61" s="264"/>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7"/>
    </row>
    <row r="62" spans="1:131" s="248" customFormat="1" ht="26.25" customHeight="1" x14ac:dyDescent="0.15">
      <c r="A62" s="262">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411</v>
      </c>
      <c r="BK62" s="1131"/>
      <c r="BL62" s="1131"/>
      <c r="BM62" s="1131"/>
      <c r="BN62" s="1132"/>
      <c r="BO62" s="266"/>
      <c r="BP62" s="266"/>
      <c r="BQ62" s="263">
        <v>56</v>
      </c>
      <c r="BR62" s="264"/>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7"/>
    </row>
    <row r="63" spans="1:131" s="248" customFormat="1" ht="26.25" customHeight="1" thickBot="1" x14ac:dyDescent="0.2">
      <c r="A63" s="265" t="s">
        <v>387</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4"/>
      <c r="AF63" s="1125">
        <v>205</v>
      </c>
      <c r="AG63" s="1052"/>
      <c r="AH63" s="1052"/>
      <c r="AI63" s="1052"/>
      <c r="AJ63" s="1126"/>
      <c r="AK63" s="1127"/>
      <c r="AL63" s="1056"/>
      <c r="AM63" s="1056"/>
      <c r="AN63" s="1056"/>
      <c r="AO63" s="1056"/>
      <c r="AP63" s="1052">
        <v>1618</v>
      </c>
      <c r="AQ63" s="1052"/>
      <c r="AR63" s="1052"/>
      <c r="AS63" s="1052"/>
      <c r="AT63" s="1052"/>
      <c r="AU63" s="1052">
        <v>1033</v>
      </c>
      <c r="AV63" s="1052"/>
      <c r="AW63" s="1052"/>
      <c r="AX63" s="1052"/>
      <c r="AY63" s="1052"/>
      <c r="AZ63" s="1121"/>
      <c r="BA63" s="1121"/>
      <c r="BB63" s="1121"/>
      <c r="BC63" s="1121"/>
      <c r="BD63" s="1121"/>
      <c r="BE63" s="1053"/>
      <c r="BF63" s="1053"/>
      <c r="BG63" s="1053"/>
      <c r="BH63" s="1053"/>
      <c r="BI63" s="1054"/>
      <c r="BJ63" s="1122" t="s">
        <v>389</v>
      </c>
      <c r="BK63" s="1044"/>
      <c r="BL63" s="1044"/>
      <c r="BM63" s="1044"/>
      <c r="BN63" s="1123"/>
      <c r="BO63" s="266"/>
      <c r="BP63" s="266"/>
      <c r="BQ63" s="263">
        <v>57</v>
      </c>
      <c r="BR63" s="264"/>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7"/>
    </row>
    <row r="66" spans="1:131" s="248" customFormat="1" ht="26.25" customHeight="1" x14ac:dyDescent="0.15">
      <c r="A66" s="1091" t="s">
        <v>414</v>
      </c>
      <c r="B66" s="1092"/>
      <c r="C66" s="1092"/>
      <c r="D66" s="1092"/>
      <c r="E66" s="1092"/>
      <c r="F66" s="1092"/>
      <c r="G66" s="1092"/>
      <c r="H66" s="1092"/>
      <c r="I66" s="1092"/>
      <c r="J66" s="1092"/>
      <c r="K66" s="1092"/>
      <c r="L66" s="1092"/>
      <c r="M66" s="1092"/>
      <c r="N66" s="1092"/>
      <c r="O66" s="1092"/>
      <c r="P66" s="1093"/>
      <c r="Q66" s="1097" t="s">
        <v>415</v>
      </c>
      <c r="R66" s="1098"/>
      <c r="S66" s="1098"/>
      <c r="T66" s="1098"/>
      <c r="U66" s="1099"/>
      <c r="V66" s="1097" t="s">
        <v>416</v>
      </c>
      <c r="W66" s="1098"/>
      <c r="X66" s="1098"/>
      <c r="Y66" s="1098"/>
      <c r="Z66" s="1099"/>
      <c r="AA66" s="1097" t="s">
        <v>394</v>
      </c>
      <c r="AB66" s="1098"/>
      <c r="AC66" s="1098"/>
      <c r="AD66" s="1098"/>
      <c r="AE66" s="1099"/>
      <c r="AF66" s="1103" t="s">
        <v>417</v>
      </c>
      <c r="AG66" s="1104"/>
      <c r="AH66" s="1104"/>
      <c r="AI66" s="1104"/>
      <c r="AJ66" s="1105"/>
      <c r="AK66" s="1097" t="s">
        <v>396</v>
      </c>
      <c r="AL66" s="1092"/>
      <c r="AM66" s="1092"/>
      <c r="AN66" s="1092"/>
      <c r="AO66" s="1093"/>
      <c r="AP66" s="1097" t="s">
        <v>418</v>
      </c>
      <c r="AQ66" s="1098"/>
      <c r="AR66" s="1098"/>
      <c r="AS66" s="1098"/>
      <c r="AT66" s="1099"/>
      <c r="AU66" s="1097" t="s">
        <v>419</v>
      </c>
      <c r="AV66" s="1098"/>
      <c r="AW66" s="1098"/>
      <c r="AX66" s="1098"/>
      <c r="AY66" s="1099"/>
      <c r="AZ66" s="1097" t="s">
        <v>375</v>
      </c>
      <c r="BA66" s="1098"/>
      <c r="BB66" s="1098"/>
      <c r="BC66" s="1098"/>
      <c r="BD66" s="1113"/>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583</v>
      </c>
      <c r="C68" s="1079"/>
      <c r="D68" s="1079"/>
      <c r="E68" s="1079"/>
      <c r="F68" s="1079"/>
      <c r="G68" s="1079"/>
      <c r="H68" s="1079"/>
      <c r="I68" s="1079"/>
      <c r="J68" s="1079"/>
      <c r="K68" s="1079"/>
      <c r="L68" s="1079"/>
      <c r="M68" s="1079"/>
      <c r="N68" s="1079"/>
      <c r="O68" s="1079"/>
      <c r="P68" s="1080"/>
      <c r="Q68" s="1081">
        <v>1192</v>
      </c>
      <c r="R68" s="1075"/>
      <c r="S68" s="1075"/>
      <c r="T68" s="1075"/>
      <c r="U68" s="1075"/>
      <c r="V68" s="1075">
        <v>1166</v>
      </c>
      <c r="W68" s="1075"/>
      <c r="X68" s="1075"/>
      <c r="Y68" s="1075"/>
      <c r="Z68" s="1075"/>
      <c r="AA68" s="1075">
        <v>26</v>
      </c>
      <c r="AB68" s="1075"/>
      <c r="AC68" s="1075"/>
      <c r="AD68" s="1075"/>
      <c r="AE68" s="1075"/>
      <c r="AF68" s="1075">
        <v>26</v>
      </c>
      <c r="AG68" s="1075"/>
      <c r="AH68" s="1075"/>
      <c r="AI68" s="1075"/>
      <c r="AJ68" s="1075"/>
      <c r="AK68" s="1082" t="s">
        <v>591</v>
      </c>
      <c r="AL68" s="1083"/>
      <c r="AM68" s="1083"/>
      <c r="AN68" s="1083"/>
      <c r="AO68" s="1084"/>
      <c r="AP68" s="1075">
        <v>172</v>
      </c>
      <c r="AQ68" s="1075"/>
      <c r="AR68" s="1075"/>
      <c r="AS68" s="1075"/>
      <c r="AT68" s="1075"/>
      <c r="AU68" s="1075" t="s">
        <v>585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584</v>
      </c>
      <c r="C69" s="1068"/>
      <c r="D69" s="1068"/>
      <c r="E69" s="1068"/>
      <c r="F69" s="1068"/>
      <c r="G69" s="1068"/>
      <c r="H69" s="1068"/>
      <c r="I69" s="1068"/>
      <c r="J69" s="1068"/>
      <c r="K69" s="1068"/>
      <c r="L69" s="1068"/>
      <c r="M69" s="1068"/>
      <c r="N69" s="1068"/>
      <c r="O69" s="1068"/>
      <c r="P69" s="1069"/>
      <c r="Q69" s="1070">
        <v>1016</v>
      </c>
      <c r="R69" s="1064"/>
      <c r="S69" s="1064"/>
      <c r="T69" s="1064"/>
      <c r="U69" s="1064"/>
      <c r="V69" s="1064">
        <v>989</v>
      </c>
      <c r="W69" s="1064"/>
      <c r="X69" s="1064"/>
      <c r="Y69" s="1064"/>
      <c r="Z69" s="1064"/>
      <c r="AA69" s="1064">
        <v>28</v>
      </c>
      <c r="AB69" s="1064"/>
      <c r="AC69" s="1064"/>
      <c r="AD69" s="1064"/>
      <c r="AE69" s="1064"/>
      <c r="AF69" s="1064">
        <v>28</v>
      </c>
      <c r="AG69" s="1064"/>
      <c r="AH69" s="1064"/>
      <c r="AI69" s="1064"/>
      <c r="AJ69" s="1064"/>
      <c r="AK69" s="1074" t="s">
        <v>591</v>
      </c>
      <c r="AL69" s="1072"/>
      <c r="AM69" s="1072"/>
      <c r="AN69" s="1072"/>
      <c r="AO69" s="1073"/>
      <c r="AP69" s="1064" t="s">
        <v>585</v>
      </c>
      <c r="AQ69" s="1064"/>
      <c r="AR69" s="1064"/>
      <c r="AS69" s="1064"/>
      <c r="AT69" s="1064"/>
      <c r="AU69" s="1064" t="s">
        <v>585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c r="C70" s="1068"/>
      <c r="D70" s="1068"/>
      <c r="E70" s="1068"/>
      <c r="F70" s="1068"/>
      <c r="G70" s="1068"/>
      <c r="H70" s="1068"/>
      <c r="I70" s="1068"/>
      <c r="J70" s="1068"/>
      <c r="K70" s="1068"/>
      <c r="L70" s="1068"/>
      <c r="M70" s="1068"/>
      <c r="N70" s="1068"/>
      <c r="O70" s="1068"/>
      <c r="P70" s="1069"/>
      <c r="Q70" s="1070"/>
      <c r="R70" s="1064"/>
      <c r="S70" s="1064"/>
      <c r="T70" s="1064"/>
      <c r="U70" s="1064"/>
      <c r="V70" s="1064"/>
      <c r="W70" s="1064"/>
      <c r="X70" s="1064"/>
      <c r="Y70" s="1064"/>
      <c r="Z70" s="1064"/>
      <c r="AA70" s="1064"/>
      <c r="AB70" s="1064"/>
      <c r="AC70" s="1064"/>
      <c r="AD70" s="1064"/>
      <c r="AE70" s="1064"/>
      <c r="AF70" s="1064"/>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387</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54</v>
      </c>
      <c r="AG88" s="1052"/>
      <c r="AH88" s="1052"/>
      <c r="AI88" s="1052"/>
      <c r="AJ88" s="1052"/>
      <c r="AK88" s="1056"/>
      <c r="AL88" s="1056"/>
      <c r="AM88" s="1056"/>
      <c r="AN88" s="1056"/>
      <c r="AO88" s="1056"/>
      <c r="AP88" s="1052">
        <v>172</v>
      </c>
      <c r="AQ88" s="1052"/>
      <c r="AR88" s="1052"/>
      <c r="AS88" s="1052"/>
      <c r="AT88" s="1052"/>
      <c r="AU88" s="1052" t="s">
        <v>585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105</v>
      </c>
      <c r="CS102" s="1044"/>
      <c r="CT102" s="1044"/>
      <c r="CU102" s="1044"/>
      <c r="CV102" s="1045"/>
      <c r="CW102" s="1043">
        <v>2</v>
      </c>
      <c r="CX102" s="1044"/>
      <c r="CY102" s="1044"/>
      <c r="CZ102" s="1044"/>
      <c r="DA102" s="1045"/>
      <c r="DB102" s="1043" t="s">
        <v>585</v>
      </c>
      <c r="DC102" s="1044"/>
      <c r="DD102" s="1044"/>
      <c r="DE102" s="1044"/>
      <c r="DF102" s="1045"/>
      <c r="DG102" s="1043" t="s">
        <v>585</v>
      </c>
      <c r="DH102" s="1044"/>
      <c r="DI102" s="1044"/>
      <c r="DJ102" s="1044"/>
      <c r="DK102" s="1045"/>
      <c r="DL102" s="1043" t="s">
        <v>585</v>
      </c>
      <c r="DM102" s="1044"/>
      <c r="DN102" s="1044"/>
      <c r="DO102" s="1044"/>
      <c r="DP102" s="1045"/>
      <c r="DQ102" s="1043" t="s">
        <v>585</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305</v>
      </c>
      <c r="AG109" s="987"/>
      <c r="AH109" s="987"/>
      <c r="AI109" s="987"/>
      <c r="AJ109" s="988"/>
      <c r="AK109" s="989" t="s">
        <v>304</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305</v>
      </c>
      <c r="BW109" s="987"/>
      <c r="BX109" s="987"/>
      <c r="BY109" s="987"/>
      <c r="BZ109" s="988"/>
      <c r="CA109" s="989" t="s">
        <v>304</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305</v>
      </c>
      <c r="DM109" s="987"/>
      <c r="DN109" s="987"/>
      <c r="DO109" s="987"/>
      <c r="DP109" s="988"/>
      <c r="DQ109" s="989" t="s">
        <v>304</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902143</v>
      </c>
      <c r="AB110" s="980"/>
      <c r="AC110" s="980"/>
      <c r="AD110" s="980"/>
      <c r="AE110" s="981"/>
      <c r="AF110" s="982">
        <v>838876</v>
      </c>
      <c r="AG110" s="980"/>
      <c r="AH110" s="980"/>
      <c r="AI110" s="980"/>
      <c r="AJ110" s="981"/>
      <c r="AK110" s="982">
        <v>832767</v>
      </c>
      <c r="AL110" s="980"/>
      <c r="AM110" s="980"/>
      <c r="AN110" s="980"/>
      <c r="AO110" s="981"/>
      <c r="AP110" s="983">
        <v>30.9</v>
      </c>
      <c r="AQ110" s="984"/>
      <c r="AR110" s="984"/>
      <c r="AS110" s="984"/>
      <c r="AT110" s="985"/>
      <c r="AU110" s="1019" t="s">
        <v>72</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6623347</v>
      </c>
      <c r="BR110" s="927"/>
      <c r="BS110" s="927"/>
      <c r="BT110" s="927"/>
      <c r="BU110" s="927"/>
      <c r="BV110" s="927">
        <v>6278977</v>
      </c>
      <c r="BW110" s="927"/>
      <c r="BX110" s="927"/>
      <c r="BY110" s="927"/>
      <c r="BZ110" s="927"/>
      <c r="CA110" s="927">
        <v>5856436</v>
      </c>
      <c r="CB110" s="927"/>
      <c r="CC110" s="927"/>
      <c r="CD110" s="927"/>
      <c r="CE110" s="927"/>
      <c r="CF110" s="951">
        <v>217.6</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389</v>
      </c>
      <c r="DH110" s="927"/>
      <c r="DI110" s="927"/>
      <c r="DJ110" s="927"/>
      <c r="DK110" s="927"/>
      <c r="DL110" s="927" t="s">
        <v>389</v>
      </c>
      <c r="DM110" s="927"/>
      <c r="DN110" s="927"/>
      <c r="DO110" s="927"/>
      <c r="DP110" s="927"/>
      <c r="DQ110" s="927" t="s">
        <v>389</v>
      </c>
      <c r="DR110" s="927"/>
      <c r="DS110" s="927"/>
      <c r="DT110" s="927"/>
      <c r="DU110" s="927"/>
      <c r="DV110" s="928" t="s">
        <v>127</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127</v>
      </c>
      <c r="AB111" s="1008"/>
      <c r="AC111" s="1008"/>
      <c r="AD111" s="1008"/>
      <c r="AE111" s="1009"/>
      <c r="AF111" s="1010" t="s">
        <v>389</v>
      </c>
      <c r="AG111" s="1008"/>
      <c r="AH111" s="1008"/>
      <c r="AI111" s="1008"/>
      <c r="AJ111" s="1009"/>
      <c r="AK111" s="1010" t="s">
        <v>127</v>
      </c>
      <c r="AL111" s="1008"/>
      <c r="AM111" s="1008"/>
      <c r="AN111" s="1008"/>
      <c r="AO111" s="1009"/>
      <c r="AP111" s="1011" t="s">
        <v>389</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v>409200</v>
      </c>
      <c r="BR111" s="899"/>
      <c r="BS111" s="899"/>
      <c r="BT111" s="899"/>
      <c r="BU111" s="899"/>
      <c r="BV111" s="899">
        <v>376464</v>
      </c>
      <c r="BW111" s="899"/>
      <c r="BX111" s="899"/>
      <c r="BY111" s="899"/>
      <c r="BZ111" s="899"/>
      <c r="CA111" s="899">
        <v>516528</v>
      </c>
      <c r="CB111" s="899"/>
      <c r="CC111" s="899"/>
      <c r="CD111" s="899"/>
      <c r="CE111" s="899"/>
      <c r="CF111" s="960">
        <v>19.2</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389</v>
      </c>
      <c r="DH111" s="899"/>
      <c r="DI111" s="899"/>
      <c r="DJ111" s="899"/>
      <c r="DK111" s="899"/>
      <c r="DL111" s="899" t="s">
        <v>439</v>
      </c>
      <c r="DM111" s="899"/>
      <c r="DN111" s="899"/>
      <c r="DO111" s="899"/>
      <c r="DP111" s="899"/>
      <c r="DQ111" s="899" t="s">
        <v>127</v>
      </c>
      <c r="DR111" s="899"/>
      <c r="DS111" s="899"/>
      <c r="DT111" s="899"/>
      <c r="DU111" s="899"/>
      <c r="DV111" s="876" t="s">
        <v>389</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127</v>
      </c>
      <c r="AB112" s="862"/>
      <c r="AC112" s="862"/>
      <c r="AD112" s="862"/>
      <c r="AE112" s="863"/>
      <c r="AF112" s="864" t="s">
        <v>389</v>
      </c>
      <c r="AG112" s="862"/>
      <c r="AH112" s="862"/>
      <c r="AI112" s="862"/>
      <c r="AJ112" s="863"/>
      <c r="AK112" s="864" t="s">
        <v>127</v>
      </c>
      <c r="AL112" s="862"/>
      <c r="AM112" s="862"/>
      <c r="AN112" s="862"/>
      <c r="AO112" s="863"/>
      <c r="AP112" s="909" t="s">
        <v>127</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1347399</v>
      </c>
      <c r="BR112" s="899"/>
      <c r="BS112" s="899"/>
      <c r="BT112" s="899"/>
      <c r="BU112" s="899"/>
      <c r="BV112" s="899">
        <v>1194138</v>
      </c>
      <c r="BW112" s="899"/>
      <c r="BX112" s="899"/>
      <c r="BY112" s="899"/>
      <c r="BZ112" s="899"/>
      <c r="CA112" s="899">
        <v>1033099</v>
      </c>
      <c r="CB112" s="899"/>
      <c r="CC112" s="899"/>
      <c r="CD112" s="899"/>
      <c r="CE112" s="899"/>
      <c r="CF112" s="960">
        <v>38.4</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127</v>
      </c>
      <c r="DH112" s="899"/>
      <c r="DI112" s="899"/>
      <c r="DJ112" s="899"/>
      <c r="DK112" s="899"/>
      <c r="DL112" s="899" t="s">
        <v>127</v>
      </c>
      <c r="DM112" s="899"/>
      <c r="DN112" s="899"/>
      <c r="DO112" s="899"/>
      <c r="DP112" s="899"/>
      <c r="DQ112" s="899" t="s">
        <v>389</v>
      </c>
      <c r="DR112" s="899"/>
      <c r="DS112" s="899"/>
      <c r="DT112" s="899"/>
      <c r="DU112" s="899"/>
      <c r="DV112" s="876" t="s">
        <v>389</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146650</v>
      </c>
      <c r="AB113" s="1008"/>
      <c r="AC113" s="1008"/>
      <c r="AD113" s="1008"/>
      <c r="AE113" s="1009"/>
      <c r="AF113" s="1010">
        <v>143502</v>
      </c>
      <c r="AG113" s="1008"/>
      <c r="AH113" s="1008"/>
      <c r="AI113" s="1008"/>
      <c r="AJ113" s="1009"/>
      <c r="AK113" s="1010">
        <v>137884</v>
      </c>
      <c r="AL113" s="1008"/>
      <c r="AM113" s="1008"/>
      <c r="AN113" s="1008"/>
      <c r="AO113" s="1009"/>
      <c r="AP113" s="1011">
        <v>5.0999999999999996</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t="s">
        <v>127</v>
      </c>
      <c r="BR113" s="899"/>
      <c r="BS113" s="899"/>
      <c r="BT113" s="899"/>
      <c r="BU113" s="899"/>
      <c r="BV113" s="899" t="s">
        <v>389</v>
      </c>
      <c r="BW113" s="899"/>
      <c r="BX113" s="899"/>
      <c r="BY113" s="899"/>
      <c r="BZ113" s="899"/>
      <c r="CA113" s="899" t="s">
        <v>127</v>
      </c>
      <c r="CB113" s="899"/>
      <c r="CC113" s="899"/>
      <c r="CD113" s="899"/>
      <c r="CE113" s="899"/>
      <c r="CF113" s="960" t="s">
        <v>127</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127</v>
      </c>
      <c r="DH113" s="862"/>
      <c r="DI113" s="862"/>
      <c r="DJ113" s="862"/>
      <c r="DK113" s="863"/>
      <c r="DL113" s="864" t="s">
        <v>389</v>
      </c>
      <c r="DM113" s="862"/>
      <c r="DN113" s="862"/>
      <c r="DO113" s="862"/>
      <c r="DP113" s="863"/>
      <c r="DQ113" s="864" t="s">
        <v>127</v>
      </c>
      <c r="DR113" s="862"/>
      <c r="DS113" s="862"/>
      <c r="DT113" s="862"/>
      <c r="DU113" s="863"/>
      <c r="DV113" s="909" t="s">
        <v>389</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28154</v>
      </c>
      <c r="AB114" s="862"/>
      <c r="AC114" s="862"/>
      <c r="AD114" s="862"/>
      <c r="AE114" s="863"/>
      <c r="AF114" s="864" t="s">
        <v>448</v>
      </c>
      <c r="AG114" s="862"/>
      <c r="AH114" s="862"/>
      <c r="AI114" s="862"/>
      <c r="AJ114" s="863"/>
      <c r="AK114" s="864" t="s">
        <v>127</v>
      </c>
      <c r="AL114" s="862"/>
      <c r="AM114" s="862"/>
      <c r="AN114" s="862"/>
      <c r="AO114" s="863"/>
      <c r="AP114" s="909" t="s">
        <v>127</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451380</v>
      </c>
      <c r="BR114" s="899"/>
      <c r="BS114" s="899"/>
      <c r="BT114" s="899"/>
      <c r="BU114" s="899"/>
      <c r="BV114" s="899">
        <v>430427</v>
      </c>
      <c r="BW114" s="899"/>
      <c r="BX114" s="899"/>
      <c r="BY114" s="899"/>
      <c r="BZ114" s="899"/>
      <c r="CA114" s="899">
        <v>444661</v>
      </c>
      <c r="CB114" s="899"/>
      <c r="CC114" s="899"/>
      <c r="CD114" s="899"/>
      <c r="CE114" s="899"/>
      <c r="CF114" s="960">
        <v>16.5</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127</v>
      </c>
      <c r="DH114" s="862"/>
      <c r="DI114" s="862"/>
      <c r="DJ114" s="862"/>
      <c r="DK114" s="863"/>
      <c r="DL114" s="864" t="s">
        <v>127</v>
      </c>
      <c r="DM114" s="862"/>
      <c r="DN114" s="862"/>
      <c r="DO114" s="862"/>
      <c r="DP114" s="863"/>
      <c r="DQ114" s="864" t="s">
        <v>389</v>
      </c>
      <c r="DR114" s="862"/>
      <c r="DS114" s="862"/>
      <c r="DT114" s="862"/>
      <c r="DU114" s="863"/>
      <c r="DV114" s="909" t="s">
        <v>127</v>
      </c>
      <c r="DW114" s="910"/>
      <c r="DX114" s="910"/>
      <c r="DY114" s="910"/>
      <c r="DZ114" s="911"/>
    </row>
    <row r="115" spans="1:130" s="247" customFormat="1" ht="26.25" customHeight="1" x14ac:dyDescent="0.15">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16407</v>
      </c>
      <c r="AB115" s="1008"/>
      <c r="AC115" s="1008"/>
      <c r="AD115" s="1008"/>
      <c r="AE115" s="1009"/>
      <c r="AF115" s="1010">
        <v>17122</v>
      </c>
      <c r="AG115" s="1008"/>
      <c r="AH115" s="1008"/>
      <c r="AI115" s="1008"/>
      <c r="AJ115" s="1009"/>
      <c r="AK115" s="1010">
        <v>15769</v>
      </c>
      <c r="AL115" s="1008"/>
      <c r="AM115" s="1008"/>
      <c r="AN115" s="1008"/>
      <c r="AO115" s="1009"/>
      <c r="AP115" s="1011">
        <v>0.6</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t="s">
        <v>127</v>
      </c>
      <c r="BR115" s="899"/>
      <c r="BS115" s="899"/>
      <c r="BT115" s="899"/>
      <c r="BU115" s="899"/>
      <c r="BV115" s="899" t="s">
        <v>127</v>
      </c>
      <c r="BW115" s="899"/>
      <c r="BX115" s="899"/>
      <c r="BY115" s="899"/>
      <c r="BZ115" s="899"/>
      <c r="CA115" s="899" t="s">
        <v>127</v>
      </c>
      <c r="CB115" s="899"/>
      <c r="CC115" s="899"/>
      <c r="CD115" s="899"/>
      <c r="CE115" s="899"/>
      <c r="CF115" s="960" t="s">
        <v>127</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389</v>
      </c>
      <c r="DH115" s="862"/>
      <c r="DI115" s="862"/>
      <c r="DJ115" s="862"/>
      <c r="DK115" s="863"/>
      <c r="DL115" s="864" t="s">
        <v>127</v>
      </c>
      <c r="DM115" s="862"/>
      <c r="DN115" s="862"/>
      <c r="DO115" s="862"/>
      <c r="DP115" s="863"/>
      <c r="DQ115" s="864" t="s">
        <v>439</v>
      </c>
      <c r="DR115" s="862"/>
      <c r="DS115" s="862"/>
      <c r="DT115" s="862"/>
      <c r="DU115" s="863"/>
      <c r="DV115" s="909" t="s">
        <v>127</v>
      </c>
      <c r="DW115" s="910"/>
      <c r="DX115" s="910"/>
      <c r="DY115" s="910"/>
      <c r="DZ115" s="911"/>
    </row>
    <row r="116" spans="1:130" s="247" customFormat="1" ht="26.25" customHeight="1" x14ac:dyDescent="0.15">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389</v>
      </c>
      <c r="AB116" s="862"/>
      <c r="AC116" s="862"/>
      <c r="AD116" s="862"/>
      <c r="AE116" s="863"/>
      <c r="AF116" s="864" t="s">
        <v>127</v>
      </c>
      <c r="AG116" s="862"/>
      <c r="AH116" s="862"/>
      <c r="AI116" s="862"/>
      <c r="AJ116" s="863"/>
      <c r="AK116" s="864" t="s">
        <v>389</v>
      </c>
      <c r="AL116" s="862"/>
      <c r="AM116" s="862"/>
      <c r="AN116" s="862"/>
      <c r="AO116" s="863"/>
      <c r="AP116" s="909" t="s">
        <v>127</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389</v>
      </c>
      <c r="BR116" s="899"/>
      <c r="BS116" s="899"/>
      <c r="BT116" s="899"/>
      <c r="BU116" s="899"/>
      <c r="BV116" s="899" t="s">
        <v>127</v>
      </c>
      <c r="BW116" s="899"/>
      <c r="BX116" s="899"/>
      <c r="BY116" s="899"/>
      <c r="BZ116" s="899"/>
      <c r="CA116" s="899" t="s">
        <v>389</v>
      </c>
      <c r="CB116" s="899"/>
      <c r="CC116" s="899"/>
      <c r="CD116" s="899"/>
      <c r="CE116" s="899"/>
      <c r="CF116" s="960" t="s">
        <v>389</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439</v>
      </c>
      <c r="DH116" s="862"/>
      <c r="DI116" s="862"/>
      <c r="DJ116" s="862"/>
      <c r="DK116" s="863"/>
      <c r="DL116" s="864" t="s">
        <v>389</v>
      </c>
      <c r="DM116" s="862"/>
      <c r="DN116" s="862"/>
      <c r="DO116" s="862"/>
      <c r="DP116" s="863"/>
      <c r="DQ116" s="864" t="s">
        <v>389</v>
      </c>
      <c r="DR116" s="862"/>
      <c r="DS116" s="862"/>
      <c r="DT116" s="862"/>
      <c r="DU116" s="863"/>
      <c r="DV116" s="909" t="s">
        <v>389</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1093354</v>
      </c>
      <c r="AB117" s="994"/>
      <c r="AC117" s="994"/>
      <c r="AD117" s="994"/>
      <c r="AE117" s="995"/>
      <c r="AF117" s="996">
        <v>999500</v>
      </c>
      <c r="AG117" s="994"/>
      <c r="AH117" s="994"/>
      <c r="AI117" s="994"/>
      <c r="AJ117" s="995"/>
      <c r="AK117" s="996">
        <v>986420</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127</v>
      </c>
      <c r="BR117" s="899"/>
      <c r="BS117" s="899"/>
      <c r="BT117" s="899"/>
      <c r="BU117" s="899"/>
      <c r="BV117" s="899" t="s">
        <v>127</v>
      </c>
      <c r="BW117" s="899"/>
      <c r="BX117" s="899"/>
      <c r="BY117" s="899"/>
      <c r="BZ117" s="899"/>
      <c r="CA117" s="899" t="s">
        <v>127</v>
      </c>
      <c r="CB117" s="899"/>
      <c r="CC117" s="899"/>
      <c r="CD117" s="899"/>
      <c r="CE117" s="899"/>
      <c r="CF117" s="960" t="s">
        <v>127</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389</v>
      </c>
      <c r="DH117" s="862"/>
      <c r="DI117" s="862"/>
      <c r="DJ117" s="862"/>
      <c r="DK117" s="863"/>
      <c r="DL117" s="864" t="s">
        <v>389</v>
      </c>
      <c r="DM117" s="862"/>
      <c r="DN117" s="862"/>
      <c r="DO117" s="862"/>
      <c r="DP117" s="863"/>
      <c r="DQ117" s="864" t="s">
        <v>127</v>
      </c>
      <c r="DR117" s="862"/>
      <c r="DS117" s="862"/>
      <c r="DT117" s="862"/>
      <c r="DU117" s="863"/>
      <c r="DV117" s="909" t="s">
        <v>127</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305</v>
      </c>
      <c r="AG118" s="987"/>
      <c r="AH118" s="987"/>
      <c r="AI118" s="987"/>
      <c r="AJ118" s="988"/>
      <c r="AK118" s="989" t="s">
        <v>304</v>
      </c>
      <c r="AL118" s="987"/>
      <c r="AM118" s="987"/>
      <c r="AN118" s="987"/>
      <c r="AO118" s="988"/>
      <c r="AP118" s="990" t="s">
        <v>430</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461</v>
      </c>
      <c r="BR118" s="930"/>
      <c r="BS118" s="930"/>
      <c r="BT118" s="930"/>
      <c r="BU118" s="930"/>
      <c r="BV118" s="930" t="s">
        <v>389</v>
      </c>
      <c r="BW118" s="930"/>
      <c r="BX118" s="930"/>
      <c r="BY118" s="930"/>
      <c r="BZ118" s="930"/>
      <c r="CA118" s="930" t="s">
        <v>127</v>
      </c>
      <c r="CB118" s="930"/>
      <c r="CC118" s="930"/>
      <c r="CD118" s="930"/>
      <c r="CE118" s="930"/>
      <c r="CF118" s="960" t="s">
        <v>127</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389</v>
      </c>
      <c r="DH118" s="862"/>
      <c r="DI118" s="862"/>
      <c r="DJ118" s="862"/>
      <c r="DK118" s="863"/>
      <c r="DL118" s="864" t="s">
        <v>127</v>
      </c>
      <c r="DM118" s="862"/>
      <c r="DN118" s="862"/>
      <c r="DO118" s="862"/>
      <c r="DP118" s="863"/>
      <c r="DQ118" s="864" t="s">
        <v>127</v>
      </c>
      <c r="DR118" s="862"/>
      <c r="DS118" s="862"/>
      <c r="DT118" s="862"/>
      <c r="DU118" s="863"/>
      <c r="DV118" s="909" t="s">
        <v>389</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127</v>
      </c>
      <c r="AB119" s="980"/>
      <c r="AC119" s="980"/>
      <c r="AD119" s="980"/>
      <c r="AE119" s="981"/>
      <c r="AF119" s="982" t="s">
        <v>127</v>
      </c>
      <c r="AG119" s="980"/>
      <c r="AH119" s="980"/>
      <c r="AI119" s="980"/>
      <c r="AJ119" s="981"/>
      <c r="AK119" s="982" t="s">
        <v>448</v>
      </c>
      <c r="AL119" s="980"/>
      <c r="AM119" s="980"/>
      <c r="AN119" s="980"/>
      <c r="AO119" s="981"/>
      <c r="AP119" s="983" t="s">
        <v>389</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463</v>
      </c>
      <c r="BP119" s="963"/>
      <c r="BQ119" s="967">
        <v>8831326</v>
      </c>
      <c r="BR119" s="930"/>
      <c r="BS119" s="930"/>
      <c r="BT119" s="930"/>
      <c r="BU119" s="930"/>
      <c r="BV119" s="930">
        <v>8280006</v>
      </c>
      <c r="BW119" s="930"/>
      <c r="BX119" s="930"/>
      <c r="BY119" s="930"/>
      <c r="BZ119" s="930"/>
      <c r="CA119" s="930">
        <v>7850724</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409200</v>
      </c>
      <c r="DH119" s="845"/>
      <c r="DI119" s="845"/>
      <c r="DJ119" s="845"/>
      <c r="DK119" s="846"/>
      <c r="DL119" s="847">
        <v>376464</v>
      </c>
      <c r="DM119" s="845"/>
      <c r="DN119" s="845"/>
      <c r="DO119" s="845"/>
      <c r="DP119" s="846"/>
      <c r="DQ119" s="847">
        <v>516528</v>
      </c>
      <c r="DR119" s="845"/>
      <c r="DS119" s="845"/>
      <c r="DT119" s="845"/>
      <c r="DU119" s="846"/>
      <c r="DV119" s="933">
        <v>19.2</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127</v>
      </c>
      <c r="AB120" s="862"/>
      <c r="AC120" s="862"/>
      <c r="AD120" s="862"/>
      <c r="AE120" s="863"/>
      <c r="AF120" s="864" t="s">
        <v>389</v>
      </c>
      <c r="AG120" s="862"/>
      <c r="AH120" s="862"/>
      <c r="AI120" s="862"/>
      <c r="AJ120" s="863"/>
      <c r="AK120" s="864" t="s">
        <v>389</v>
      </c>
      <c r="AL120" s="862"/>
      <c r="AM120" s="862"/>
      <c r="AN120" s="862"/>
      <c r="AO120" s="863"/>
      <c r="AP120" s="909" t="s">
        <v>389</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2645655</v>
      </c>
      <c r="BR120" s="927"/>
      <c r="BS120" s="927"/>
      <c r="BT120" s="927"/>
      <c r="BU120" s="927"/>
      <c r="BV120" s="927">
        <v>2991102</v>
      </c>
      <c r="BW120" s="927"/>
      <c r="BX120" s="927"/>
      <c r="BY120" s="927"/>
      <c r="BZ120" s="927"/>
      <c r="CA120" s="927">
        <v>3117764</v>
      </c>
      <c r="CB120" s="927"/>
      <c r="CC120" s="927"/>
      <c r="CD120" s="927"/>
      <c r="CE120" s="927"/>
      <c r="CF120" s="951">
        <v>115.9</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914337</v>
      </c>
      <c r="DH120" s="927"/>
      <c r="DI120" s="927"/>
      <c r="DJ120" s="927"/>
      <c r="DK120" s="927"/>
      <c r="DL120" s="927">
        <v>847065</v>
      </c>
      <c r="DM120" s="927"/>
      <c r="DN120" s="927"/>
      <c r="DO120" s="927"/>
      <c r="DP120" s="927"/>
      <c r="DQ120" s="927">
        <v>778175</v>
      </c>
      <c r="DR120" s="927"/>
      <c r="DS120" s="927"/>
      <c r="DT120" s="927"/>
      <c r="DU120" s="927"/>
      <c r="DV120" s="928">
        <v>28.9</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127</v>
      </c>
      <c r="AB121" s="862"/>
      <c r="AC121" s="862"/>
      <c r="AD121" s="862"/>
      <c r="AE121" s="863"/>
      <c r="AF121" s="864" t="s">
        <v>127</v>
      </c>
      <c r="AG121" s="862"/>
      <c r="AH121" s="862"/>
      <c r="AI121" s="862"/>
      <c r="AJ121" s="863"/>
      <c r="AK121" s="864" t="s">
        <v>389</v>
      </c>
      <c r="AL121" s="862"/>
      <c r="AM121" s="862"/>
      <c r="AN121" s="862"/>
      <c r="AO121" s="863"/>
      <c r="AP121" s="909" t="s">
        <v>127</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852319</v>
      </c>
      <c r="BR121" s="899"/>
      <c r="BS121" s="899"/>
      <c r="BT121" s="899"/>
      <c r="BU121" s="899"/>
      <c r="BV121" s="899">
        <v>744479</v>
      </c>
      <c r="BW121" s="899"/>
      <c r="BX121" s="899"/>
      <c r="BY121" s="899"/>
      <c r="BZ121" s="899"/>
      <c r="CA121" s="899">
        <v>662260</v>
      </c>
      <c r="CB121" s="899"/>
      <c r="CC121" s="899"/>
      <c r="CD121" s="899"/>
      <c r="CE121" s="899"/>
      <c r="CF121" s="960">
        <v>24.6</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t="s">
        <v>389</v>
      </c>
      <c r="DH121" s="899"/>
      <c r="DI121" s="899"/>
      <c r="DJ121" s="899"/>
      <c r="DK121" s="899"/>
      <c r="DL121" s="899">
        <v>245621</v>
      </c>
      <c r="DM121" s="899"/>
      <c r="DN121" s="899"/>
      <c r="DO121" s="899"/>
      <c r="DP121" s="899"/>
      <c r="DQ121" s="899">
        <v>202225</v>
      </c>
      <c r="DR121" s="899"/>
      <c r="DS121" s="899"/>
      <c r="DT121" s="899"/>
      <c r="DU121" s="899"/>
      <c r="DV121" s="876">
        <v>7.5</v>
      </c>
      <c r="DW121" s="876"/>
      <c r="DX121" s="876"/>
      <c r="DY121" s="876"/>
      <c r="DZ121" s="877"/>
    </row>
    <row r="122" spans="1:130" s="247" customFormat="1" ht="26.25" customHeight="1" x14ac:dyDescent="0.15">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389</v>
      </c>
      <c r="AB122" s="862"/>
      <c r="AC122" s="862"/>
      <c r="AD122" s="862"/>
      <c r="AE122" s="863"/>
      <c r="AF122" s="864" t="s">
        <v>448</v>
      </c>
      <c r="AG122" s="862"/>
      <c r="AH122" s="862"/>
      <c r="AI122" s="862"/>
      <c r="AJ122" s="863"/>
      <c r="AK122" s="864" t="s">
        <v>127</v>
      </c>
      <c r="AL122" s="862"/>
      <c r="AM122" s="862"/>
      <c r="AN122" s="862"/>
      <c r="AO122" s="863"/>
      <c r="AP122" s="909" t="s">
        <v>127</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4989286</v>
      </c>
      <c r="BR122" s="930"/>
      <c r="BS122" s="930"/>
      <c r="BT122" s="930"/>
      <c r="BU122" s="930"/>
      <c r="BV122" s="930">
        <v>4837353</v>
      </c>
      <c r="BW122" s="930"/>
      <c r="BX122" s="930"/>
      <c r="BY122" s="930"/>
      <c r="BZ122" s="930"/>
      <c r="CA122" s="930">
        <v>4647566</v>
      </c>
      <c r="CB122" s="930"/>
      <c r="CC122" s="930"/>
      <c r="CD122" s="930"/>
      <c r="CE122" s="930"/>
      <c r="CF122" s="931">
        <v>172.7</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v>139072</v>
      </c>
      <c r="DH122" s="899"/>
      <c r="DI122" s="899"/>
      <c r="DJ122" s="899"/>
      <c r="DK122" s="899"/>
      <c r="DL122" s="899">
        <v>91367</v>
      </c>
      <c r="DM122" s="899"/>
      <c r="DN122" s="899"/>
      <c r="DO122" s="899"/>
      <c r="DP122" s="899"/>
      <c r="DQ122" s="899">
        <v>47616</v>
      </c>
      <c r="DR122" s="899"/>
      <c r="DS122" s="899"/>
      <c r="DT122" s="899"/>
      <c r="DU122" s="899"/>
      <c r="DV122" s="876">
        <v>1.8</v>
      </c>
      <c r="DW122" s="876"/>
      <c r="DX122" s="876"/>
      <c r="DY122" s="876"/>
      <c r="DZ122" s="877"/>
    </row>
    <row r="123" spans="1:130" s="247" customFormat="1" ht="26.25" customHeight="1" x14ac:dyDescent="0.15">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127</v>
      </c>
      <c r="AB123" s="862"/>
      <c r="AC123" s="862"/>
      <c r="AD123" s="862"/>
      <c r="AE123" s="863"/>
      <c r="AF123" s="864" t="s">
        <v>389</v>
      </c>
      <c r="AG123" s="862"/>
      <c r="AH123" s="862"/>
      <c r="AI123" s="862"/>
      <c r="AJ123" s="863"/>
      <c r="AK123" s="864" t="s">
        <v>389</v>
      </c>
      <c r="AL123" s="862"/>
      <c r="AM123" s="862"/>
      <c r="AN123" s="862"/>
      <c r="AO123" s="863"/>
      <c r="AP123" s="909" t="s">
        <v>389</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474</v>
      </c>
      <c r="BP123" s="963"/>
      <c r="BQ123" s="917">
        <v>8487260</v>
      </c>
      <c r="BR123" s="918"/>
      <c r="BS123" s="918"/>
      <c r="BT123" s="918"/>
      <c r="BU123" s="918"/>
      <c r="BV123" s="918">
        <v>8572934</v>
      </c>
      <c r="BW123" s="918"/>
      <c r="BX123" s="918"/>
      <c r="BY123" s="918"/>
      <c r="BZ123" s="918"/>
      <c r="CA123" s="918">
        <v>8427590</v>
      </c>
      <c r="CB123" s="918"/>
      <c r="CC123" s="918"/>
      <c r="CD123" s="918"/>
      <c r="CE123" s="918"/>
      <c r="CF123" s="828"/>
      <c r="CG123" s="829"/>
      <c r="CH123" s="829"/>
      <c r="CI123" s="829"/>
      <c r="CJ123" s="919"/>
      <c r="CK123" s="954"/>
      <c r="CL123" s="940"/>
      <c r="CM123" s="940"/>
      <c r="CN123" s="940"/>
      <c r="CO123" s="941"/>
      <c r="CP123" s="920" t="s">
        <v>475</v>
      </c>
      <c r="CQ123" s="921"/>
      <c r="CR123" s="921"/>
      <c r="CS123" s="921"/>
      <c r="CT123" s="921"/>
      <c r="CU123" s="921"/>
      <c r="CV123" s="921"/>
      <c r="CW123" s="921"/>
      <c r="CX123" s="921"/>
      <c r="CY123" s="921"/>
      <c r="CZ123" s="921"/>
      <c r="DA123" s="921"/>
      <c r="DB123" s="921"/>
      <c r="DC123" s="921"/>
      <c r="DD123" s="921"/>
      <c r="DE123" s="921"/>
      <c r="DF123" s="922"/>
      <c r="DG123" s="861">
        <v>15009</v>
      </c>
      <c r="DH123" s="862"/>
      <c r="DI123" s="862"/>
      <c r="DJ123" s="862"/>
      <c r="DK123" s="863"/>
      <c r="DL123" s="864">
        <v>10085</v>
      </c>
      <c r="DM123" s="862"/>
      <c r="DN123" s="862"/>
      <c r="DO123" s="862"/>
      <c r="DP123" s="863"/>
      <c r="DQ123" s="864">
        <v>5083</v>
      </c>
      <c r="DR123" s="862"/>
      <c r="DS123" s="862"/>
      <c r="DT123" s="862"/>
      <c r="DU123" s="863"/>
      <c r="DV123" s="909">
        <v>0.2</v>
      </c>
      <c r="DW123" s="910"/>
      <c r="DX123" s="910"/>
      <c r="DY123" s="910"/>
      <c r="DZ123" s="911"/>
    </row>
    <row r="124" spans="1:130" s="247" customFormat="1" ht="26.25" customHeight="1" thickBot="1" x14ac:dyDescent="0.2">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127</v>
      </c>
      <c r="AB124" s="862"/>
      <c r="AC124" s="862"/>
      <c r="AD124" s="862"/>
      <c r="AE124" s="863"/>
      <c r="AF124" s="864" t="s">
        <v>389</v>
      </c>
      <c r="AG124" s="862"/>
      <c r="AH124" s="862"/>
      <c r="AI124" s="862"/>
      <c r="AJ124" s="863"/>
      <c r="AK124" s="864" t="s">
        <v>389</v>
      </c>
      <c r="AL124" s="862"/>
      <c r="AM124" s="862"/>
      <c r="AN124" s="862"/>
      <c r="AO124" s="863"/>
      <c r="AP124" s="909" t="s">
        <v>127</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12.4</v>
      </c>
      <c r="BR124" s="916"/>
      <c r="BS124" s="916"/>
      <c r="BT124" s="916"/>
      <c r="BU124" s="916"/>
      <c r="BV124" s="916" t="s">
        <v>127</v>
      </c>
      <c r="BW124" s="916"/>
      <c r="BX124" s="916"/>
      <c r="BY124" s="916"/>
      <c r="BZ124" s="916"/>
      <c r="CA124" s="916" t="s">
        <v>389</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v>278981</v>
      </c>
      <c r="DH124" s="845"/>
      <c r="DI124" s="845"/>
      <c r="DJ124" s="845"/>
      <c r="DK124" s="846"/>
      <c r="DL124" s="847" t="s">
        <v>389</v>
      </c>
      <c r="DM124" s="845"/>
      <c r="DN124" s="845"/>
      <c r="DO124" s="845"/>
      <c r="DP124" s="846"/>
      <c r="DQ124" s="847" t="s">
        <v>127</v>
      </c>
      <c r="DR124" s="845"/>
      <c r="DS124" s="845"/>
      <c r="DT124" s="845"/>
      <c r="DU124" s="846"/>
      <c r="DV124" s="933" t="s">
        <v>127</v>
      </c>
      <c r="DW124" s="934"/>
      <c r="DX124" s="934"/>
      <c r="DY124" s="934"/>
      <c r="DZ124" s="935"/>
    </row>
    <row r="125" spans="1:130" s="247" customFormat="1" ht="26.25" customHeight="1" x14ac:dyDescent="0.15">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389</v>
      </c>
      <c r="AB125" s="862"/>
      <c r="AC125" s="862"/>
      <c r="AD125" s="862"/>
      <c r="AE125" s="863"/>
      <c r="AF125" s="864" t="s">
        <v>389</v>
      </c>
      <c r="AG125" s="862"/>
      <c r="AH125" s="862"/>
      <c r="AI125" s="862"/>
      <c r="AJ125" s="863"/>
      <c r="AK125" s="864" t="s">
        <v>127</v>
      </c>
      <c r="AL125" s="862"/>
      <c r="AM125" s="862"/>
      <c r="AN125" s="862"/>
      <c r="AO125" s="863"/>
      <c r="AP125" s="909" t="s">
        <v>127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0"/>
      <c r="CR125" s="890"/>
      <c r="CS125" s="890"/>
      <c r="CT125" s="890"/>
      <c r="CU125" s="890"/>
      <c r="CV125" s="890"/>
      <c r="CW125" s="890"/>
      <c r="CX125" s="890"/>
      <c r="CY125" s="890"/>
      <c r="CZ125" s="890"/>
      <c r="DA125" s="890"/>
      <c r="DB125" s="890"/>
      <c r="DC125" s="890"/>
      <c r="DD125" s="890"/>
      <c r="DE125" s="890"/>
      <c r="DF125" s="891"/>
      <c r="DG125" s="946" t="s">
        <v>389</v>
      </c>
      <c r="DH125" s="927"/>
      <c r="DI125" s="927"/>
      <c r="DJ125" s="927"/>
      <c r="DK125" s="927"/>
      <c r="DL125" s="927" t="s">
        <v>389</v>
      </c>
      <c r="DM125" s="927"/>
      <c r="DN125" s="927"/>
      <c r="DO125" s="927"/>
      <c r="DP125" s="927"/>
      <c r="DQ125" s="927" t="s">
        <v>448</v>
      </c>
      <c r="DR125" s="927"/>
      <c r="DS125" s="927"/>
      <c r="DT125" s="927"/>
      <c r="DU125" s="927"/>
      <c r="DV125" s="928" t="s">
        <v>389</v>
      </c>
      <c r="DW125" s="928"/>
      <c r="DX125" s="928"/>
      <c r="DY125" s="928"/>
      <c r="DZ125" s="929"/>
    </row>
    <row r="126" spans="1:130" s="247" customFormat="1" ht="26.25" customHeight="1" thickBot="1" x14ac:dyDescent="0.2">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16049</v>
      </c>
      <c r="AB126" s="862"/>
      <c r="AC126" s="862"/>
      <c r="AD126" s="862"/>
      <c r="AE126" s="863"/>
      <c r="AF126" s="864">
        <v>16838</v>
      </c>
      <c r="AG126" s="862"/>
      <c r="AH126" s="862"/>
      <c r="AI126" s="862"/>
      <c r="AJ126" s="863"/>
      <c r="AK126" s="864">
        <v>15543</v>
      </c>
      <c r="AL126" s="862"/>
      <c r="AM126" s="862"/>
      <c r="AN126" s="862"/>
      <c r="AO126" s="863"/>
      <c r="AP126" s="909">
        <v>0.6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480</v>
      </c>
      <c r="CQ126" s="832"/>
      <c r="CR126" s="832"/>
      <c r="CS126" s="832"/>
      <c r="CT126" s="832"/>
      <c r="CU126" s="832"/>
      <c r="CV126" s="832"/>
      <c r="CW126" s="832"/>
      <c r="CX126" s="832"/>
      <c r="CY126" s="832"/>
      <c r="CZ126" s="832"/>
      <c r="DA126" s="832"/>
      <c r="DB126" s="832"/>
      <c r="DC126" s="832"/>
      <c r="DD126" s="832"/>
      <c r="DE126" s="832"/>
      <c r="DF126" s="833"/>
      <c r="DG126" s="898" t="s">
        <v>127</v>
      </c>
      <c r="DH126" s="899"/>
      <c r="DI126" s="899"/>
      <c r="DJ126" s="899"/>
      <c r="DK126" s="899"/>
      <c r="DL126" s="899" t="s">
        <v>127</v>
      </c>
      <c r="DM126" s="899"/>
      <c r="DN126" s="899"/>
      <c r="DO126" s="899"/>
      <c r="DP126" s="899"/>
      <c r="DQ126" s="899" t="s">
        <v>389</v>
      </c>
      <c r="DR126" s="899"/>
      <c r="DS126" s="899"/>
      <c r="DT126" s="899"/>
      <c r="DU126" s="899"/>
      <c r="DV126" s="876" t="s">
        <v>127</v>
      </c>
      <c r="DW126" s="876"/>
      <c r="DX126" s="876"/>
      <c r="DY126" s="876"/>
      <c r="DZ126" s="877"/>
    </row>
    <row r="127" spans="1:130" s="247" customFormat="1" ht="26.25" customHeight="1" x14ac:dyDescent="0.15">
      <c r="A127" s="904"/>
      <c r="B127" s="905"/>
      <c r="C127" s="923" t="s">
        <v>481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358</v>
      </c>
      <c r="AB127" s="862"/>
      <c r="AC127" s="862"/>
      <c r="AD127" s="862"/>
      <c r="AE127" s="863"/>
      <c r="AF127" s="864">
        <v>284</v>
      </c>
      <c r="AG127" s="862"/>
      <c r="AH127" s="862"/>
      <c r="AI127" s="862"/>
      <c r="AJ127" s="863"/>
      <c r="AK127" s="864">
        <v>226</v>
      </c>
      <c r="AL127" s="862"/>
      <c r="AM127" s="862"/>
      <c r="AN127" s="862"/>
      <c r="AO127" s="863"/>
      <c r="AP127" s="909">
        <v>0</v>
      </c>
      <c r="AQ127" s="910"/>
      <c r="AR127" s="910"/>
      <c r="AS127" s="910"/>
      <c r="AT127" s="911"/>
      <c r="AU127" s="283"/>
      <c r="AV127" s="283"/>
      <c r="AW127" s="283"/>
      <c r="AX127" s="926" t="s">
        <v>482</v>
      </c>
      <c r="AY127" s="894"/>
      <c r="AZ127" s="894"/>
      <c r="BA127" s="894"/>
      <c r="BB127" s="894"/>
      <c r="BC127" s="894"/>
      <c r="BD127" s="894"/>
      <c r="BE127" s="895"/>
      <c r="BF127" s="893" t="s">
        <v>483</v>
      </c>
      <c r="BG127" s="894"/>
      <c r="BH127" s="894"/>
      <c r="BI127" s="894"/>
      <c r="BJ127" s="894"/>
      <c r="BK127" s="894"/>
      <c r="BL127" s="895"/>
      <c r="BM127" s="893" t="s">
        <v>484</v>
      </c>
      <c r="BN127" s="894"/>
      <c r="BO127" s="894"/>
      <c r="BP127" s="894"/>
      <c r="BQ127" s="894"/>
      <c r="BR127" s="894"/>
      <c r="BS127" s="895"/>
      <c r="BT127" s="893" t="s">
        <v>485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486</v>
      </c>
      <c r="CQ127" s="832"/>
      <c r="CR127" s="832"/>
      <c r="CS127" s="832"/>
      <c r="CT127" s="832"/>
      <c r="CU127" s="832"/>
      <c r="CV127" s="832"/>
      <c r="CW127" s="832"/>
      <c r="CX127" s="832"/>
      <c r="CY127" s="832"/>
      <c r="CZ127" s="832"/>
      <c r="DA127" s="832"/>
      <c r="DB127" s="832"/>
      <c r="DC127" s="832"/>
      <c r="DD127" s="832"/>
      <c r="DE127" s="832"/>
      <c r="DF127" s="833"/>
      <c r="DG127" s="898" t="s">
        <v>389</v>
      </c>
      <c r="DH127" s="899"/>
      <c r="DI127" s="899"/>
      <c r="DJ127" s="899"/>
      <c r="DK127" s="899"/>
      <c r="DL127" s="899" t="s">
        <v>127</v>
      </c>
      <c r="DM127" s="899"/>
      <c r="DN127" s="899"/>
      <c r="DO127" s="899"/>
      <c r="DP127" s="899"/>
      <c r="DQ127" s="899" t="s">
        <v>461</v>
      </c>
      <c r="DR127" s="899"/>
      <c r="DS127" s="899"/>
      <c r="DT127" s="899"/>
      <c r="DU127" s="899"/>
      <c r="DV127" s="876" t="s">
        <v>389</v>
      </c>
      <c r="DW127" s="876"/>
      <c r="DX127" s="876"/>
      <c r="DY127" s="876"/>
      <c r="DZ127" s="877"/>
    </row>
    <row r="128" spans="1:130" s="247" customFormat="1" ht="26.25" customHeight="1" thickBot="1" x14ac:dyDescent="0.2">
      <c r="A128" s="878" t="s">
        <v>487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488</v>
      </c>
      <c r="X128" s="880"/>
      <c r="Y128" s="880"/>
      <c r="Z128" s="881"/>
      <c r="AA128" s="882">
        <v>47229</v>
      </c>
      <c r="AB128" s="883"/>
      <c r="AC128" s="883"/>
      <c r="AD128" s="883"/>
      <c r="AE128" s="884"/>
      <c r="AF128" s="885">
        <v>48266</v>
      </c>
      <c r="AG128" s="883"/>
      <c r="AH128" s="883"/>
      <c r="AI128" s="883"/>
      <c r="AJ128" s="884"/>
      <c r="AK128" s="885">
        <v>51127</v>
      </c>
      <c r="AL128" s="883"/>
      <c r="AM128" s="883"/>
      <c r="AN128" s="883"/>
      <c r="AO128" s="884"/>
      <c r="AP128" s="886"/>
      <c r="AQ128" s="887"/>
      <c r="AR128" s="887"/>
      <c r="AS128" s="887"/>
      <c r="AT128" s="888"/>
      <c r="AU128" s="283"/>
      <c r="AV128" s="283"/>
      <c r="AW128" s="283"/>
      <c r="AX128" s="889" t="s">
        <v>489</v>
      </c>
      <c r="AY128" s="890"/>
      <c r="AZ128" s="890"/>
      <c r="BA128" s="890"/>
      <c r="BB128" s="890"/>
      <c r="BC128" s="890"/>
      <c r="BD128" s="890"/>
      <c r="BE128" s="891"/>
      <c r="BF128" s="868" t="s">
        <v>389</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490</v>
      </c>
      <c r="CQ128" s="810"/>
      <c r="CR128" s="810"/>
      <c r="CS128" s="810"/>
      <c r="CT128" s="810"/>
      <c r="CU128" s="810"/>
      <c r="CV128" s="810"/>
      <c r="CW128" s="810"/>
      <c r="CX128" s="810"/>
      <c r="CY128" s="810"/>
      <c r="CZ128" s="810"/>
      <c r="DA128" s="810"/>
      <c r="DB128" s="810"/>
      <c r="DC128" s="810"/>
      <c r="DD128" s="810"/>
      <c r="DE128" s="810"/>
      <c r="DF128" s="811"/>
      <c r="DG128" s="872" t="s">
        <v>389</v>
      </c>
      <c r="DH128" s="873"/>
      <c r="DI128" s="873"/>
      <c r="DJ128" s="873"/>
      <c r="DK128" s="873"/>
      <c r="DL128" s="873" t="s">
        <v>389</v>
      </c>
      <c r="DM128" s="873"/>
      <c r="DN128" s="873"/>
      <c r="DO128" s="873"/>
      <c r="DP128" s="873"/>
      <c r="DQ128" s="873" t="s">
        <v>389</v>
      </c>
      <c r="DR128" s="873"/>
      <c r="DS128" s="873"/>
      <c r="DT128" s="873"/>
      <c r="DU128" s="873"/>
      <c r="DV128" s="874" t="s">
        <v>389</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491</v>
      </c>
      <c r="X129" s="859"/>
      <c r="Y129" s="859"/>
      <c r="Z129" s="860"/>
      <c r="AA129" s="861">
        <v>3381487</v>
      </c>
      <c r="AB129" s="862"/>
      <c r="AC129" s="862"/>
      <c r="AD129" s="862"/>
      <c r="AE129" s="863"/>
      <c r="AF129" s="864">
        <v>3253201</v>
      </c>
      <c r="AG129" s="862"/>
      <c r="AH129" s="862"/>
      <c r="AI129" s="862"/>
      <c r="AJ129" s="863"/>
      <c r="AK129" s="864">
        <v>3229480</v>
      </c>
      <c r="AL129" s="862"/>
      <c r="AM129" s="862"/>
      <c r="AN129" s="862"/>
      <c r="AO129" s="863"/>
      <c r="AP129" s="865"/>
      <c r="AQ129" s="866"/>
      <c r="AR129" s="866"/>
      <c r="AS129" s="866"/>
      <c r="AT129" s="867"/>
      <c r="AU129" s="285"/>
      <c r="AV129" s="285"/>
      <c r="AW129" s="285"/>
      <c r="AX129" s="831" t="s">
        <v>492</v>
      </c>
      <c r="AY129" s="832"/>
      <c r="AZ129" s="832"/>
      <c r="BA129" s="832"/>
      <c r="BB129" s="832"/>
      <c r="BC129" s="832"/>
      <c r="BD129" s="832"/>
      <c r="BE129" s="833"/>
      <c r="BF129" s="851" t="s">
        <v>461</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494</v>
      </c>
      <c r="X130" s="859"/>
      <c r="Y130" s="859"/>
      <c r="Z130" s="860"/>
      <c r="AA130" s="861">
        <v>613560</v>
      </c>
      <c r="AB130" s="862"/>
      <c r="AC130" s="862"/>
      <c r="AD130" s="862"/>
      <c r="AE130" s="863"/>
      <c r="AF130" s="864">
        <v>550149</v>
      </c>
      <c r="AG130" s="862"/>
      <c r="AH130" s="862"/>
      <c r="AI130" s="862"/>
      <c r="AJ130" s="863"/>
      <c r="AK130" s="864">
        <v>538451</v>
      </c>
      <c r="AL130" s="862"/>
      <c r="AM130" s="862"/>
      <c r="AN130" s="862"/>
      <c r="AO130" s="863"/>
      <c r="AP130" s="865"/>
      <c r="AQ130" s="866"/>
      <c r="AR130" s="866"/>
      <c r="AS130" s="866"/>
      <c r="AT130" s="867"/>
      <c r="AU130" s="285"/>
      <c r="AV130" s="285"/>
      <c r="AW130" s="285"/>
      <c r="AX130" s="831" t="s">
        <v>495</v>
      </c>
      <c r="AY130" s="832"/>
      <c r="AZ130" s="832"/>
      <c r="BA130" s="832"/>
      <c r="BB130" s="832"/>
      <c r="BC130" s="832"/>
      <c r="BD130" s="832"/>
      <c r="BE130" s="833"/>
      <c r="BF130" s="834">
        <v>15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496</v>
      </c>
      <c r="X131" s="842"/>
      <c r="Y131" s="842"/>
      <c r="Z131" s="843"/>
      <c r="AA131" s="844">
        <v>2767927</v>
      </c>
      <c r="AB131" s="845"/>
      <c r="AC131" s="845"/>
      <c r="AD131" s="845"/>
      <c r="AE131" s="846"/>
      <c r="AF131" s="847">
        <v>2703052</v>
      </c>
      <c r="AG131" s="845"/>
      <c r="AH131" s="845"/>
      <c r="AI131" s="845"/>
      <c r="AJ131" s="846"/>
      <c r="AK131" s="847">
        <v>2691029</v>
      </c>
      <c r="AL131" s="845"/>
      <c r="AM131" s="845"/>
      <c r="AN131" s="845"/>
      <c r="AO131" s="846"/>
      <c r="AP131" s="848"/>
      <c r="AQ131" s="849"/>
      <c r="AR131" s="849"/>
      <c r="AS131" s="849"/>
      <c r="AT131" s="850"/>
      <c r="AU131" s="285"/>
      <c r="AV131" s="285"/>
      <c r="AW131" s="285"/>
      <c r="AX131" s="809" t="s">
        <v>497</v>
      </c>
      <c r="AY131" s="810"/>
      <c r="AZ131" s="810"/>
      <c r="BA131" s="810"/>
      <c r="BB131" s="810"/>
      <c r="BC131" s="810"/>
      <c r="BD131" s="810"/>
      <c r="BE131" s="811"/>
      <c r="BF131" s="812" t="s">
        <v>389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499</v>
      </c>
      <c r="W132" s="822"/>
      <c r="X132" s="822"/>
      <c r="Y132" s="822"/>
      <c r="Z132" s="823"/>
      <c r="AA132" s="824">
        <v>15.62776041</v>
      </c>
      <c r="AB132" s="825"/>
      <c r="AC132" s="825"/>
      <c r="AD132" s="825"/>
      <c r="AE132" s="826"/>
      <c r="AF132" s="827">
        <v>14.838227310000001</v>
      </c>
      <c r="AG132" s="825"/>
      <c r="AH132" s="825"/>
      <c r="AI132" s="825"/>
      <c r="AJ132" s="826"/>
      <c r="AK132" s="827">
        <v>14.74684963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500</v>
      </c>
      <c r="W133" s="801"/>
      <c r="X133" s="801"/>
      <c r="Y133" s="801"/>
      <c r="Z133" s="802"/>
      <c r="AA133" s="803">
        <v>13.5</v>
      </c>
      <c r="AB133" s="804"/>
      <c r="AC133" s="804"/>
      <c r="AD133" s="804"/>
      <c r="AE133" s="805"/>
      <c r="AF133" s="803">
        <v>14.6</v>
      </c>
      <c r="AG133" s="804"/>
      <c r="AH133" s="804"/>
      <c r="AI133" s="804"/>
      <c r="AJ133" s="805"/>
      <c r="AK133" s="803">
        <v>15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c1vSYqSYjueuBy2Xn1Xmr6XxyIpoJ5BiVUOKvQOulhqOxvnq9tzOVyx0dAQEjDEEb3MF4tGyp+i3WG4yuGypw==" saltValue="zSAej/IcQi+nzu2Iaxxw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3kcMcL8MiCRAroTSHX8HCwdXQrH0O81NnuEj7FuRkj4dWl/dZD34DNkXeHxRD9AcDjR8YK0n+xHNZ7ES+Jrrg==" saltValue="JqxlEq+rzeKDpdda3IEn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eS6uPk1BNMHRMdZ4JLIpo2QA2sTKa88Ix46r97uutUd06NV5s9jXi2O0bp3SwUSOqU2QwDgjXE8EZSv8eXb4Q==" saltValue="Y5ZxYJ4vVpFJp1/eikQA9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9"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0"/>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3" t="s">
        <v>509</v>
      </c>
      <c r="AL9" s="1234"/>
      <c r="AM9" s="1234"/>
      <c r="AN9" s="1235"/>
      <c r="AO9" s="313">
        <v>678892</v>
      </c>
      <c r="AP9" s="313">
        <v>174478</v>
      </c>
      <c r="AQ9" s="314">
        <v>198046</v>
      </c>
      <c r="AR9" s="315">
        <v>-11.9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3" t="s">
        <v>510</v>
      </c>
      <c r="AL10" s="1234"/>
      <c r="AM10" s="1234"/>
      <c r="AN10" s="1235"/>
      <c r="AO10" s="316">
        <v>64551</v>
      </c>
      <c r="AP10" s="316">
        <v>16590</v>
      </c>
      <c r="AQ10" s="317">
        <v>23470</v>
      </c>
      <c r="AR10" s="318">
        <v>-29.3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3" t="s">
        <v>511</v>
      </c>
      <c r="AL11" s="1234"/>
      <c r="AM11" s="1234"/>
      <c r="AN11" s="1235"/>
      <c r="AO11" s="316">
        <v>145158</v>
      </c>
      <c r="AP11" s="316">
        <v>37306</v>
      </c>
      <c r="AQ11" s="317">
        <v>31217</v>
      </c>
      <c r="AR11" s="318">
        <v>19.5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3" t="s">
        <v>512</v>
      </c>
      <c r="AL12" s="1234"/>
      <c r="AM12" s="1234"/>
      <c r="AN12" s="1235"/>
      <c r="AO12" s="316" t="s">
        <v>513</v>
      </c>
      <c r="AP12" s="316" t="s">
        <v>513</v>
      </c>
      <c r="AQ12" s="317">
        <v>3147</v>
      </c>
      <c r="AR12" s="318" t="s">
        <v>513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3" t="s">
        <v>514</v>
      </c>
      <c r="AL13" s="1234"/>
      <c r="AM13" s="1234"/>
      <c r="AN13" s="1235"/>
      <c r="AO13" s="316" t="s">
        <v>513</v>
      </c>
      <c r="AP13" s="316" t="s">
        <v>513</v>
      </c>
      <c r="AQ13" s="317" t="s">
        <v>513</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3" t="s">
        <v>515</v>
      </c>
      <c r="AL14" s="1234"/>
      <c r="AM14" s="1234"/>
      <c r="AN14" s="1235"/>
      <c r="AO14" s="316">
        <v>280898</v>
      </c>
      <c r="AP14" s="316">
        <v>72192</v>
      </c>
      <c r="AQ14" s="317">
        <v>10757</v>
      </c>
      <c r="AR14" s="318">
        <v>571.1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3" t="s">
        <v>516</v>
      </c>
      <c r="AL15" s="1234"/>
      <c r="AM15" s="1234"/>
      <c r="AN15" s="1235"/>
      <c r="AO15" s="316">
        <v>8853</v>
      </c>
      <c r="AP15" s="316">
        <v>2275</v>
      </c>
      <c r="AQ15" s="317">
        <v>4810</v>
      </c>
      <c r="AR15" s="318">
        <v>-52.7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6" t="s">
        <v>517</v>
      </c>
      <c r="AL16" s="1237"/>
      <c r="AM16" s="1237"/>
      <c r="AN16" s="1238"/>
      <c r="AO16" s="316">
        <v>-70920</v>
      </c>
      <c r="AP16" s="316">
        <v>-18227</v>
      </c>
      <c r="AQ16" s="317">
        <v>-18847</v>
      </c>
      <c r="AR16" s="318">
        <v>-3.3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6" t="s">
        <v>184</v>
      </c>
      <c r="AL17" s="1237"/>
      <c r="AM17" s="1237"/>
      <c r="AN17" s="1238"/>
      <c r="AO17" s="316">
        <v>1107432</v>
      </c>
      <c r="AP17" s="316">
        <v>284614</v>
      </c>
      <c r="AQ17" s="317">
        <v>252599</v>
      </c>
      <c r="AR17" s="318">
        <v>12.7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0" t="s">
        <v>522</v>
      </c>
      <c r="AL21" s="1231"/>
      <c r="AM21" s="1231"/>
      <c r="AN21" s="1232"/>
      <c r="AO21" s="328">
        <v>21.59</v>
      </c>
      <c r="AP21" s="329">
        <v>22.36</v>
      </c>
      <c r="AQ21" s="330">
        <v>-0.77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0" t="s">
        <v>523</v>
      </c>
      <c r="AL22" s="1231"/>
      <c r="AM22" s="1231"/>
      <c r="AN22" s="1232"/>
      <c r="AO22" s="333">
        <v>96.7</v>
      </c>
      <c r="AP22" s="334">
        <v>95.6</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9"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0"/>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527</v>
      </c>
      <c r="AL32" s="1222"/>
      <c r="AM32" s="1222"/>
      <c r="AN32" s="1223"/>
      <c r="AO32" s="343">
        <v>832767</v>
      </c>
      <c r="AP32" s="343">
        <v>214024</v>
      </c>
      <c r="AQ32" s="344">
        <v>139617</v>
      </c>
      <c r="AR32" s="345">
        <v>53.3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528</v>
      </c>
      <c r="AL33" s="1222"/>
      <c r="AM33" s="1222"/>
      <c r="AN33" s="1223"/>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529</v>
      </c>
      <c r="AL34" s="1222"/>
      <c r="AM34" s="1222"/>
      <c r="AN34" s="1223"/>
      <c r="AO34" s="343" t="s">
        <v>513</v>
      </c>
      <c r="AP34" s="343" t="s">
        <v>513</v>
      </c>
      <c r="AQ34" s="344">
        <v>5</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530</v>
      </c>
      <c r="AL35" s="1222"/>
      <c r="AM35" s="1222"/>
      <c r="AN35" s="1223"/>
      <c r="AO35" s="343">
        <v>137884</v>
      </c>
      <c r="AP35" s="343">
        <v>35437</v>
      </c>
      <c r="AQ35" s="344">
        <v>32699</v>
      </c>
      <c r="AR35" s="345">
        <v>8.4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531</v>
      </c>
      <c r="AL36" s="1222"/>
      <c r="AM36" s="1222"/>
      <c r="AN36" s="1223"/>
      <c r="AO36" s="343" t="s">
        <v>513</v>
      </c>
      <c r="AP36" s="343" t="s">
        <v>513</v>
      </c>
      <c r="AQ36" s="344">
        <v>4068</v>
      </c>
      <c r="AR36" s="345" t="s">
        <v>513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532</v>
      </c>
      <c r="AL37" s="1222"/>
      <c r="AM37" s="1222"/>
      <c r="AN37" s="1223"/>
      <c r="AO37" s="343">
        <v>15769</v>
      </c>
      <c r="AP37" s="343">
        <v>4053</v>
      </c>
      <c r="AQ37" s="344">
        <v>1263</v>
      </c>
      <c r="AR37" s="345">
        <v>220.9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4" t="s">
        <v>533</v>
      </c>
      <c r="AL38" s="1225"/>
      <c r="AM38" s="1225"/>
      <c r="AN38" s="1226"/>
      <c r="AO38" s="346" t="s">
        <v>513</v>
      </c>
      <c r="AP38" s="346" t="s">
        <v>513</v>
      </c>
      <c r="AQ38" s="347">
        <v>23</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4" t="s">
        <v>534</v>
      </c>
      <c r="AL39" s="1225"/>
      <c r="AM39" s="1225"/>
      <c r="AN39" s="1226"/>
      <c r="AO39" s="343">
        <v>-51127</v>
      </c>
      <c r="AP39" s="343">
        <v>-13140</v>
      </c>
      <c r="AQ39" s="344">
        <v>-8148</v>
      </c>
      <c r="AR39" s="345">
        <v>61.3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535</v>
      </c>
      <c r="AL40" s="1222"/>
      <c r="AM40" s="1222"/>
      <c r="AN40" s="1223"/>
      <c r="AO40" s="343">
        <v>-538451</v>
      </c>
      <c r="AP40" s="343">
        <v>-138384</v>
      </c>
      <c r="AQ40" s="344">
        <v>-124721</v>
      </c>
      <c r="AR40" s="345">
        <v>11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7" t="s">
        <v>297</v>
      </c>
      <c r="AL41" s="1228"/>
      <c r="AM41" s="1228"/>
      <c r="AN41" s="1229"/>
      <c r="AO41" s="343">
        <v>396842</v>
      </c>
      <c r="AP41" s="343">
        <v>101990</v>
      </c>
      <c r="AQ41" s="344">
        <v>44807</v>
      </c>
      <c r="AR41" s="345">
        <v>127.6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4" t="s">
        <v>504</v>
      </c>
      <c r="AN49" s="1216" t="s">
        <v>539</v>
      </c>
      <c r="AO49" s="1217"/>
      <c r="AP49" s="1217"/>
      <c r="AQ49" s="1217"/>
      <c r="AR49" s="121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5"/>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1804722</v>
      </c>
      <c r="AN51" s="365">
        <v>439747</v>
      </c>
      <c r="AO51" s="366">
        <v>4.8</v>
      </c>
      <c r="AP51" s="367">
        <v>280458</v>
      </c>
      <c r="AQ51" s="368">
        <v>-15.8</v>
      </c>
      <c r="AR51" s="369">
        <v>20.6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851733</v>
      </c>
      <c r="AN52" s="373">
        <v>207537</v>
      </c>
      <c r="AO52" s="374">
        <v>75.5</v>
      </c>
      <c r="AP52" s="375">
        <v>127286</v>
      </c>
      <c r="AQ52" s="376">
        <v>0.4</v>
      </c>
      <c r="AR52" s="377">
        <v>75.099999999999994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1830081</v>
      </c>
      <c r="AN53" s="365">
        <v>451092</v>
      </c>
      <c r="AO53" s="366">
        <v>2.6</v>
      </c>
      <c r="AP53" s="367">
        <v>291945</v>
      </c>
      <c r="AQ53" s="368">
        <v>4.0999999999999996</v>
      </c>
      <c r="AR53" s="369">
        <v>-1.5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642606</v>
      </c>
      <c r="AN54" s="373">
        <v>158394</v>
      </c>
      <c r="AO54" s="374">
        <v>-23.7</v>
      </c>
      <c r="AP54" s="375">
        <v>127651</v>
      </c>
      <c r="AQ54" s="376">
        <v>0.3</v>
      </c>
      <c r="AR54" s="377">
        <v>-24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848849</v>
      </c>
      <c r="AN55" s="365">
        <v>212691</v>
      </c>
      <c r="AO55" s="366">
        <v>-52.8</v>
      </c>
      <c r="AP55" s="367">
        <v>291173</v>
      </c>
      <c r="AQ55" s="368">
        <v>-0.3</v>
      </c>
      <c r="AR55" s="369">
        <v>-52.5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205344</v>
      </c>
      <c r="AN56" s="373">
        <v>51452</v>
      </c>
      <c r="AO56" s="374">
        <v>-67.5</v>
      </c>
      <c r="AP56" s="375">
        <v>119071</v>
      </c>
      <c r="AQ56" s="376">
        <v>-6.7</v>
      </c>
      <c r="AR56" s="377">
        <v>-60.8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572964</v>
      </c>
      <c r="AN57" s="365">
        <v>145422</v>
      </c>
      <c r="AO57" s="366">
        <v>-31.6</v>
      </c>
      <c r="AP57" s="367">
        <v>271581</v>
      </c>
      <c r="AQ57" s="368">
        <v>-6.7</v>
      </c>
      <c r="AR57" s="369">
        <v>-24.9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193832</v>
      </c>
      <c r="AN58" s="373">
        <v>49196</v>
      </c>
      <c r="AO58" s="374">
        <v>-4.4000000000000004</v>
      </c>
      <c r="AP58" s="375">
        <v>117844</v>
      </c>
      <c r="AQ58" s="376">
        <v>-1</v>
      </c>
      <c r="AR58" s="377">
        <v>-3.4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625330</v>
      </c>
      <c r="AN59" s="365">
        <v>160712</v>
      </c>
      <c r="AO59" s="366">
        <v>10.5</v>
      </c>
      <c r="AP59" s="367">
        <v>268375</v>
      </c>
      <c r="AQ59" s="368">
        <v>-1.2</v>
      </c>
      <c r="AR59" s="369">
        <v>11.7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223520</v>
      </c>
      <c r="AN60" s="373">
        <v>57445</v>
      </c>
      <c r="AO60" s="374">
        <v>16.8</v>
      </c>
      <c r="AP60" s="375">
        <v>119602</v>
      </c>
      <c r="AQ60" s="376">
        <v>1.5</v>
      </c>
      <c r="AR60" s="377">
        <v>15.3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1136389</v>
      </c>
      <c r="AN61" s="380">
        <v>281933</v>
      </c>
      <c r="AO61" s="381">
        <v>-13.3</v>
      </c>
      <c r="AP61" s="382">
        <v>280706</v>
      </c>
      <c r="AQ61" s="383">
        <v>-4</v>
      </c>
      <c r="AR61" s="369">
        <v>-9.3000000000000007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423407</v>
      </c>
      <c r="AN62" s="373">
        <v>104805</v>
      </c>
      <c r="AO62" s="374">
        <v>-0.7</v>
      </c>
      <c r="AP62" s="375">
        <v>122291</v>
      </c>
      <c r="AQ62" s="376">
        <v>-1.1000000000000001</v>
      </c>
      <c r="AR62" s="377">
        <v>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6B7mrZkb1/vW1TdUTmOFeDqVbgYhqYpSkcFlBK9hbaPjCeL38AVJAOPJgez9iiqftfZpuLN7ayrMXQIlbBg8w==" saltValue="gwmdjFUGfgszI2a4oUAb4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Dlpbtt/t2xhW6EYumovxKz63iJ9qfQphFJ7KprO2yQ+BIVNHLS1iV13hnifQmjTmDDT3s360oiZve8v3Cv5Agw==" saltValue="mcxOGfl6xuRjOdlqj5j2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v+L7NJP1RhDiubUI8GjX0oCJNNbZdnHmJbOWyZoc21qJ+e+r90fq9a3dvwVCLC5I24IIk1lele0BJdwK0Ejdgw==" saltValue="1abZMqFoYlDs3HAKX7DL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9" t="s">
        <v>3</v>
      </c>
      <c r="D47" s="1239"/>
      <c r="E47" s="1240"/>
      <c r="F47" s="11">
        <v>13.51</v>
      </c>
      <c r="G47" s="12">
        <v>11.77</v>
      </c>
      <c r="H47" s="12">
        <v>15.44</v>
      </c>
      <c r="I47" s="12">
        <v>15.99</v>
      </c>
      <c r="J47" s="13">
        <v>16.149999999999999</v>
      </c>
    </row>
    <row r="48" spans="2:10" ht="57.75" customHeight="1" x14ac:dyDescent="0.15">
      <c r="B48" s="14"/>
      <c r="C48" s="1241" t="s">
        <v>4</v>
      </c>
      <c r="D48" s="1241"/>
      <c r="E48" s="1242"/>
      <c r="F48" s="15">
        <v>19.22</v>
      </c>
      <c r="G48" s="16">
        <v>20.75</v>
      </c>
      <c r="H48" s="16">
        <v>17.25</v>
      </c>
      <c r="I48" s="16">
        <v>18.23</v>
      </c>
      <c r="J48" s="17">
        <v>20.100000000000001</v>
      </c>
    </row>
    <row r="49" spans="2:10" ht="57.75" customHeight="1" thickBot="1" x14ac:dyDescent="0.2">
      <c r="B49" s="18"/>
      <c r="C49" s="1243" t="s">
        <v>5</v>
      </c>
      <c r="D49" s="1243"/>
      <c r="E49" s="1244"/>
      <c r="F49" s="19">
        <v>4.28</v>
      </c>
      <c r="G49" s="20" t="s">
        <v>560</v>
      </c>
      <c r="H49" s="20" t="s">
        <v>561</v>
      </c>
      <c r="I49" s="20">
        <v>0.3</v>
      </c>
      <c r="J49" s="21">
        <v>1.78</v>
      </c>
    </row>
    <row r="50" spans="2:10" ht="13.5" customHeight="1" x14ac:dyDescent="0.15"/>
  </sheetData>
  <sheetProtection algorithmName="SHA-512" hashValue="Mb5rnY6ST+EqFuagKPEIDmiL9107woEncNSVyHlQELRbFyJbgCqCQqMDosLxo15zA9IJAIyaYWpSNEwVWTxV2g==" saltValue="P+erlFLBgsBBba44m3aW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田中昌博</cp:lastModifiedBy>
  <cp:lastPrinted>2021-10-25T00:32:23Z</cp:lastPrinted>
  <dcterms:created xsi:type="dcterms:W3CDTF">2021-02-05T00:45:50Z</dcterms:created>
  <dcterms:modified xsi:type="dcterms:W3CDTF">2021-10-25T00:32:51Z</dcterms:modified>
  <cp:category/>
</cp:coreProperties>
</file>