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Users\yuuken_taki\Desktop\業務全般\各種調査\財政状況資料集関係\令和04年度財政状況資料集\2.様式差替\該当箇所のみシートを差し替えて回答\"/>
    </mc:Choice>
  </mc:AlternateContent>
  <xr:revisionPtr revIDLastSave="0" documentId="13_ncr:1_{443A8627-E3FF-4F6D-A452-16E082DAC9E4}"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BW36" i="10"/>
  <c r="BE36" i="10"/>
  <c r="C36" i="10"/>
  <c r="BE35" i="10"/>
  <c r="C35" i="10"/>
  <c r="BE34" i="10"/>
  <c r="C34" i="10"/>
  <c r="U34" i="10" s="1"/>
  <c r="U35" i="10" s="1"/>
  <c r="U36" i="10" s="1"/>
  <c r="U37" i="10" s="1"/>
  <c r="U38"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CO34" i="10" l="1"/>
  <c r="CO35" i="10" s="1"/>
  <c r="CO36" i="10" s="1"/>
</calcChain>
</file>

<file path=xl/sharedStrings.xml><?xml version="1.0" encoding="utf-8"?>
<sst xmlns="http://schemas.openxmlformats.org/spreadsheetml/2006/main" count="1111" uniqueCount="600">
  <si>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</si>
  <si>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</si>
  <si>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</si>
  <si>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</si>
  <si>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</si>
  <si>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</si>
  <si>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</si>
  <si>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</si>
  <si>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</si>
  <si>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</si>
  <si>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</si>
  <si>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</si>
  <si>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</si>
  <si>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</si>
  <si>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</si>
  <si>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</si>
  <si>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</si>
  <si>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</si>
  <si>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</si>
  <si>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</si>
  <si>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</si>
  <si>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</si>
  <si>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</si>
  <si>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</si>
  <si>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</si>
  <si>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</si>
  <si>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</si>
  <si>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</si>
  <si>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</si>
  <si>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</si>
  <si>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</si>
  <si>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</si>
  <si>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</si>
  <si>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</si>
  <si>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</si>
  <si>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</si>
  <si>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</si>
  <si>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</si>
  <si>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</si>
  <si>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</si>
  <si>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</si>
  <si>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</si>
  <si>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</si>
  <si>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</si>
  <si>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</si>
  <si>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</si>
  <si>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</si>
  <si>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</si>
  <si>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</si>
  <si>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</si>
  <si>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</si>
  <si>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</si>
  <si>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</si>
  <si>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</si>
  <si>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</si>
  <si>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</si>
  <si>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</si>
  <si>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</si>
  <si>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</si>
  <si>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</si>
  <si>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</si>
  <si>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</si>
  <si>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</si>
  <si>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</si>
  <si>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</si>
  <si>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</si>
  <si>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</si>
  <si>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</si>
  <si>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</si>
  <si>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</si>
  <si>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</si>
  <si>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</si>
  <si>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</si>
  <si>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</si>
  <si>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</si>
  <si>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</si>
  <si>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</si>
  <si>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</si>
  <si>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</si>
  <si>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</si>
  <si>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</si>
  <si>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</si>
  <si>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</si>
  <si>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</si>
  <si>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</si>
  <si>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</si>
  <si>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</si>
  <si>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</si>
  <si>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</si>
  <si>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</si>
  <si>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</si>
  <si>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</si>
  <si>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</si>
  <si>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</si>
  <si>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</si>
  <si>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</si>
  <si>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</si>
  <si>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</si>
  <si>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</si>
  <si>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</si>
  <si>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</si>
  <si>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</si>
  <si>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</si>
  <si>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</si>
  <si>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</si>
  <si>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</si>
  <si>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</si>
  <si>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</si>
  <si>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</si>
  <si>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</si>
  <si>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</si>
  <si>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</si>
  <si>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</si>
  <si>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</si>
  <si>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</si>
  <si>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</si>
  <si>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</si>
  <si>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</si>
  <si>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</si>
  <si>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</si>
  <si>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</si>
  <si>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</si>
  <si>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</si>
  <si>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</si>
  <si>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</si>
  <si>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</si>
  <si>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</si>
  <si>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</si>
  <si>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</si>
  <si>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</si>
  <si>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</si>
  <si>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</si>
  <si>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</si>
  <si>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</si>
  <si>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</si>
  <si>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</si>
  <si>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</si>
  <si>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</si>
  <si>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</si>
  <si>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</si>
  <si>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</si>
  <si>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</si>
  <si>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</si>
  <si>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</si>
  <si>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</si>
  <si>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</si>
  <si>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</si>
  <si>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</si>
  <si>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</si>
  <si>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</si>
  <si>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</si>
  <si>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</si>
  <si>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</si>
  <si>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</si>
  <si>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</si>
  <si>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</si>
  <si>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</si>
  <si>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</si>
  <si>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</si>
  <si>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</si>
  <si>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</si>
  <si>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</si>
  <si>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</si>
  <si>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</si>
  <si>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</si>
  <si>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</si>
  <si>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</si>
  <si>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</si>
  <si>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</si>
  <si>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</si>
  <si>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</si>
  <si>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</si>
  <si>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</si>
  <si>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</si>
  <si>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</si>
  <si>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</si>
  <si>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</si>
  <si>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</si>
  <si>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</si>
  <si>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</si>
  <si>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</si>
  <si>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</si>
  <si>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</si>
  <si>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</si>
  <si>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</si>
  <si>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</si>
  <si>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</si>
  <si>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</si>
  <si>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</si>
  <si>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</si>
  <si>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</si>
  <si>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</si>
  <si>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</si>
  <si>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</si>
  <si>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</si>
  <si>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</si>
  <si>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</si>
  <si>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</si>
  <si>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</si>
  <si>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</si>
  <si>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</si>
  <si>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</si>
  <si>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</si>
  <si>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</si>
  <si>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</si>
  <si>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</si>
  <si>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</si>
  <si>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</si>
  <si>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</si>
  <si>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</si>
  <si>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</si>
  <si>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</si>
  <si>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</si>
  <si>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</si>
  <si>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</si>
  <si>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北海道豊富町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</si>
  <si>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</si>
  <si>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</si>
  <si>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</si>
  <si>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</si>
  <si>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</si>
  <si>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</si>
  <si>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</si>
  <si>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</si>
  <si>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</si>
  <si>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</si>
  <si>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</si>
  <si>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</si>
  <si>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</si>
  <si>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</si>
  <si>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</si>
  <si>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</si>
  <si>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</si>
  <si>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</si>
  <si>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</si>
  <si>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</si>
  <si>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</si>
  <si>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</si>
  <si>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</si>
  <si>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</si>
  <si>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</si>
  <si>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</si>
  <si>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</si>
  <si>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</si>
  <si>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</si>
  <si>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</si>
  <si>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</si>
  <si>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</si>
  <si>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</si>
  <si>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</si>
  <si>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</si>
  <si>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</si>
  <si>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</si>
  <si>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</si>
  <si>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</si>
  <si>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</si>
  <si>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</si>
  <si>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</si>
  <si>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</si>
  <si>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</si>
  <si>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</si>
  <si>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</si>
  <si>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</si>
  <si>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</si>
  <si>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</si>
  <si>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</si>
  <si>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</si>
  <si>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</si>
  <si>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</si>
  <si>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</si>
  <si>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</si>
  <si>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</si>
  <si>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</si>
  <si>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</si>
  <si>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</si>
  <si>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</si>
  <si>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</si>
  <si>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</si>
  <si>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</si>
  <si>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</si>
  <si>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</si>
  <si>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</si>
  <si>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</si>
  <si>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</si>
  <si>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</si>
  <si>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</si>
  <si>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</si>
  <si>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</si>
  <si>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</si>
  <si>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</si>
  <si>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</si>
  <si>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</si>
  <si>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</si>
  <si>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</si>
  <si>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</si>
  <si>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</si>
  <si>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</si>
  <si>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</si>
  <si>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</si>
  <si>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</si>
  <si>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</si>
  <si>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</si>
  <si>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</si>
  <si>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</si>
  <si>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</si>
  <si>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</si>
  <si>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</si>
  <si>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</si>
  <si>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</si>
  <si>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</si>
  <si>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</si>
  <si>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</si>
  <si>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</si>
  <si>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</si>
  <si>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</si>
  <si>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</si>
  <si>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</si>
  <si>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</si>
  <si>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</si>
  <si>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</si>
  <si>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</si>
  <si>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</si>
  <si>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</si>
  <si>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</si>
  <si>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</si>
  <si>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</si>
  <si>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</si>
  <si>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</si>
  <si>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</si>
  <si>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</si>
  <si>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</si>
  <si>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</si>
  <si>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</si>
  <si>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</si>
  <si>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</si>
  <si>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</si>
  <si>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</si>
  <si>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</si>
  <si>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ガス</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</si>
  <si>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</si>
  <si>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</si>
  <si>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</si>
  <si>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</si>
  <si>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</si>
  <si>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</si>
  <si>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</si>
  <si>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</si>
  <si>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</si>
  <si>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</si>
  <si>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</si>
  <si>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</si>
  <si>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</si>
  <si>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</si>
  <si>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</si>
  <si>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</si>
  <si>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</si>
  <si>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</si>
  <si>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</si>
  <si>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</si>
  <si>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</si>
  <si>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</si>
  <si>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</si>
  <si>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</si>
  <si>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</si>
  <si>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</si>
  <si>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</si>
  <si>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</si>
  <si>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</si>
  <si>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</si>
  <si>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北海道豊富町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</si>
  <si>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</si>
  <si>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</si>
  <si>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</si>
  <si>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</si>
  <si>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</si>
  <si>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</si>
  <si>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</si>
  <si>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</si>
  <si>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</si>
  <si>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</si>
  <si>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</si>
  <si>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</si>
  <si>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</si>
  <si>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</si>
  <si>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</si>
  <si>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</si>
  <si>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</si>
  <si>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</si>
  <si>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</si>
  <si>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</si>
  <si>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</si>
  <si>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</si>
  <si>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</si>
  <si>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</si>
  <si>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</si>
  <si>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</si>
  <si>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</si>
  <si>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</si>
  <si>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</si>
  <si>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</si>
  <si>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</si>
  <si>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</si>
  <si>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</si>
  <si>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</si>
  <si>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</si>
  <si>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豊富町国民健康保険診療所直診勘定特別会計</t>
    <phoneticPr fontId="5"/>
  </si>
  <si>
    <t>介護保険事業特別会計</t>
    <phoneticPr fontId="5"/>
  </si>
  <si>
    <t>後期高齢者医療事業特別会計</t>
    <phoneticPr fontId="5"/>
  </si>
  <si>
    <t>豊富町介護サービス事業特別会計</t>
    <phoneticPr fontId="5"/>
  </si>
  <si>
    <t>豊富町簡易水道事業会計</t>
    <phoneticPr fontId="5"/>
  </si>
  <si>
    <t>法適用企業</t>
    <phoneticPr fontId="5"/>
  </si>
  <si>
    <t>豊富町公共下水道事業会計</t>
    <phoneticPr fontId="5"/>
  </si>
  <si>
    <t>豊富町ガス事業会計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</si>
  <si>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</si>
  <si>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</si>
  <si>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</si>
  <si>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</si>
  <si>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</si>
  <si>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</si>
  <si>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</si>
  <si>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</si>
  <si>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</si>
  <si>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</si>
  <si>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</si>
  <si>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</si>
  <si>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</si>
  <si>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</si>
  <si>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</si>
  <si>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</si>
  <si>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</si>
  <si>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</si>
  <si>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</si>
  <si>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</si>
  <si>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</si>
  <si>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</si>
  <si>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</si>
  <si>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</si>
  <si>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</si>
  <si>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</si>
  <si>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</si>
  <si>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</si>
  <si>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</si>
  <si>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</si>
  <si>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</si>
  <si>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</si>
  <si>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</si>
  <si>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</si>
  <si>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</si>
  <si>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</si>
  <si>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</si>
  <si>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</si>
  <si>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</si>
  <si>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</si>
  <si>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</si>
  <si>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</si>
  <si>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</si>
  <si>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</si>
  <si>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</si>
  <si>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</si>
  <si>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</si>
  <si>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</si>
  <si>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</si>
  <si>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</si>
  <si>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</si>
  <si>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</si>
  <si>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</si>
  <si>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</si>
  <si>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</si>
  <si>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</si>
  <si>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</si>
  <si>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</si>
  <si>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</si>
  <si>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</si>
  <si>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</si>
  <si>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</si>
  <si>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</si>
  <si>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</si>
  <si>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</si>
  <si>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</si>
  <si>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</si>
  <si>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豊富町公共下水道事業会計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</si>
  <si>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</si>
  <si>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</si>
  <si>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豊富町簡易水道事業会計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</si>
  <si>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</si>
  <si>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豊富町国民健康保険診療所直診勘定特別会計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</si>
  <si>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</si>
  <si>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</si>
  <si>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</si>
  <si>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</si>
  <si>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</si>
  <si>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</si>
  <si>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</si>
  <si>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</si>
  <si>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</si>
  <si>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</si>
  <si>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</si>
  <si>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</si>
  <si>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</si>
  <si>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</si>
  <si>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</si>
  <si>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</si>
  <si>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</si>
  <si>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</si>
  <si>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</si>
  <si>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</si>
  <si>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</si>
  <si>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</si>
  <si>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</si>
  <si>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</si>
  <si>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</si>
  <si>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</si>
  <si>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</si>
  <si>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</si>
  <si>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</si>
  <si>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</si>
  <si>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</si>
  <si>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</si>
  <si>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</si>
  <si>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</si>
  <si>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</si>
  <si>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</si>
  <si>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</si>
  <si>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</si>
  <si>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</si>
  <si>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</si>
  <si>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</si>
  <si>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</si>
  <si>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</si>
  <si>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</si>
  <si>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</si>
  <si>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</si>
  <si>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</si>
  <si>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</si>
  <si>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</si>
  <si>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</si>
  <si>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</si>
  <si>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</si>
  <si>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</si>
  <si>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</si>
  <si>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</si>
  <si>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</si>
  <si>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</si>
  <si>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</si>
  <si>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</si>
  <si>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</si>
  <si>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</si>
  <si>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</si>
  <si>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</si>
  <si>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</si>
  <si>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</si>
  <si>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</si>
  <si>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</si>
  <si>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</si>
  <si>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</si>
  <si>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</si>
  <si>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</si>
  <si>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</si>
  <si>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</si>
  <si>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</si>
  <si>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</si>
  <si>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</si>
  <si>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</si>
  <si>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</si>
  <si>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</si>
  <si>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</si>
  <si>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</si>
  <si>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</si>
  <si>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</si>
  <si>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</si>
  <si>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</si>
  <si>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1.47</t>
  </si>
  <si>
    <t>一般会計</t>
  </si>
  <si>
    <t>豊富町公共下水道事業会計</t>
  </si>
  <si>
    <t>豊富町簡易水道事業会計</t>
  </si>
  <si>
    <t>豊富町国民健康保険診療所直診勘定特別会計</t>
  </si>
  <si>
    <t>国民健康保険事業特別会計</t>
  </si>
  <si>
    <t>豊富町ガス事業会計</t>
  </si>
  <si>
    <t>介護保険事業特別会計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</si>
  <si>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</si>
  <si>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</si>
  <si>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</si>
  <si>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</si>
  <si>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</si>
  <si>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</si>
  <si>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</si>
  <si>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</si>
  <si>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</si>
  <si>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</si>
  <si>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稚内地区消防事務組合</t>
    <rPh sb="0" eb="2">
      <t>ワッカナイ</t>
    </rPh>
    <rPh sb="2" eb="4">
      <t>チク</t>
    </rPh>
    <rPh sb="4" eb="10">
      <t>ショウボウジムクミアイ</t>
    </rPh>
    <phoneticPr fontId="2"/>
  </si>
  <si>
    <t>西天北五町衛生施設組合</t>
    <rPh sb="0" eb="2">
      <t>ニシテン</t>
    </rPh>
    <rPh sb="2" eb="3">
      <t>キタ</t>
    </rPh>
    <rPh sb="3" eb="5">
      <t>ゴチョウ</t>
    </rPh>
    <rPh sb="5" eb="11">
      <t>エイセイシセツクミアイ</t>
    </rPh>
    <phoneticPr fontId="2"/>
  </si>
  <si>
    <t>豊富牛乳公社</t>
    <rPh sb="0" eb="2">
      <t>トヨトミ</t>
    </rPh>
    <rPh sb="2" eb="4">
      <t>ギュウニュウ</t>
    </rPh>
    <rPh sb="4" eb="6">
      <t>コウシャ</t>
    </rPh>
    <phoneticPr fontId="2"/>
  </si>
  <si>
    <t>豊富町振興公社</t>
    <rPh sb="0" eb="3">
      <t>トヨトミチョウ</t>
    </rPh>
    <rPh sb="3" eb="5">
      <t>シンコウ</t>
    </rPh>
    <rPh sb="5" eb="7">
      <t>コウシャ</t>
    </rPh>
    <phoneticPr fontId="2"/>
  </si>
  <si>
    <t>(株)サロベツカントリークラブ</t>
    <rPh sb="0" eb="3">
      <t>カブシキガイシャ</t>
    </rPh>
    <phoneticPr fontId="2"/>
  </si>
  <si>
    <t>豊富町ふるさと応援基金</t>
    <rPh sb="0" eb="3">
      <t>トヨトミチョウ</t>
    </rPh>
    <rPh sb="7" eb="9">
      <t>オウエン</t>
    </rPh>
    <rPh sb="9" eb="11">
      <t>キキン</t>
    </rPh>
    <phoneticPr fontId="5"/>
  </si>
  <si>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</si>
  <si>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</si>
  <si>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教育振興基金</t>
    <rPh sb="0" eb="4">
      <t>キョウイクシンコウ</t>
    </rPh>
    <rPh sb="4" eb="6">
      <t>キキン</t>
    </rPh>
    <phoneticPr fontId="2"/>
  </si>
  <si>
    <t>まちづくり基金</t>
    <rPh sb="5" eb="7">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</si>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</sst>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3055-467F-B3F5-6A08C02DDE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145422</c:v>
                </c:pt>
                <c:pt idx="1">
                  <c:v>160712</c:v>
                </c:pt>
                <c:pt idx="2">
                  <c:v>182521</c:v>
                </c:pt>
                <c:pt idx="3">
                  <c:v>133267</c:v>
                </c:pt>
                <c:pt idx="4">
                  <c:v>230968</c:v>
                </c:pt>
              </c:numCache>
            </c:numRef>
          </c:val>
          <c:smooth val="0"/>
          <c:extLst>
            <c:ext xmlns:c16="http://schemas.microsoft.com/office/drawing/2014/chart" uri="{C3380CC4-5D6E-409C-BE32-E72D297353CC}">
              <c16:uniqueId val="{00000001-3055-467F-B3F5-6A08C02DDE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18.23</c:v>
                </c:pt>
                <c:pt idx="1">
                  <c:v>20.100000000000001</c:v>
                </c:pt>
                <c:pt idx="2">
                  <c:v>18.010000000000002</c:v>
                </c:pt>
                <c:pt idx="3">
                  <c:v>19.329999999999998</c:v>
                </c:pt>
                <c:pt idx="4">
                  <c:v>17.5</c:v>
                </c:pt>
              </c:numCache>
            </c:numRef>
          </c:val>
          <c:extLst>
            <c:ext xmlns:c16="http://schemas.microsoft.com/office/drawing/2014/chart" uri="{C3380CC4-5D6E-409C-BE32-E72D297353CC}">
              <c16:uniqueId val="{00000000-E2D7-489C-A145-D7F0EF0575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15.99</c:v>
                </c:pt>
                <c:pt idx="1">
                  <c:v>16.149999999999999</c:v>
                </c:pt>
                <c:pt idx="2">
                  <c:v>15.66</c:v>
                </c:pt>
                <c:pt idx="3">
                  <c:v>17.66</c:v>
                </c:pt>
                <c:pt idx="4">
                  <c:v>25.57</c:v>
                </c:pt>
              </c:numCache>
            </c:numRef>
          </c:val>
          <c:extLst>
            <c:ext xmlns:c16="http://schemas.microsoft.com/office/drawing/2014/chart" uri="{C3380CC4-5D6E-409C-BE32-E72D297353CC}">
              <c16:uniqueId val="{00000001-E2D7-489C-A145-D7F0EF0575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c:v>
                </c:pt>
                <c:pt idx="1">
                  <c:v>1.78</c:v>
                </c:pt>
                <c:pt idx="2">
                  <c:v>-1.47</c:v>
                </c:pt>
                <c:pt idx="3">
                  <c:v>5.18</c:v>
                </c:pt>
                <c:pt idx="4">
                  <c:v>5.41</c:v>
                </c:pt>
              </c:numCache>
            </c:numRef>
          </c:val>
          <c:smooth val="0"/>
          <c:extLst>
            <c:ext xmlns:c16="http://schemas.microsoft.com/office/drawing/2014/chart" uri="{C3380CC4-5D6E-409C-BE32-E72D297353CC}">
              <c16:uniqueId val="{00000002-E2D7-489C-A145-D7F0EF0575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1.1200000000000001</c:v>
                </c:pt>
                <c:pt idx="2">
                  <c:v>#N/A</c:v>
                </c:pt>
                <c:pt idx="3">
                  <c:v>1.24</c:v>
                </c:pt>
                <c:pt idx="4">
                  <c:v>#N/A</c:v>
                </c:pt>
                <c:pt idx="5">
                  <c:v>1.98</c:v>
                </c:pt>
                <c:pt idx="6">
                  <c:v>#N/A</c:v>
                </c:pt>
                <c:pt idx="7">
                  <c:v>1.63</c:v>
                </c:pt>
                <c:pt idx="8">
                  <c:v>#N/A</c:v>
                </c:pt>
                <c:pt idx="9">
                  <c:v>0.01</c:v>
                </c:pt>
              </c:numCache>
            </c:numRef>
          </c:val>
          <c:extLst>
            <c:ext xmlns:c16="http://schemas.microsoft.com/office/drawing/2014/chart" uri="{C3380CC4-5D6E-409C-BE32-E72D297353CC}">
              <c16:uniqueId val="{00000000-E5B7-4930-B0C4-12D041CD50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B7-4930-B0C4-12D041CD50A5}"/>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0.06</c:v>
                </c:pt>
                <c:pt idx="6">
                  <c:v>#N/A</c:v>
                </c:pt>
                <c:pt idx="7">
                  <c:v>0.06</c:v>
                </c:pt>
                <c:pt idx="8">
                  <c:v>#N/A</c:v>
                </c:pt>
                <c:pt idx="9">
                  <c:v>0.03</c:v>
                </c:pt>
              </c:numCache>
            </c:numRef>
          </c:val>
          <c:extLst>
            <c:ext xmlns:c16="http://schemas.microsoft.com/office/drawing/2014/chart" uri="{C3380CC4-5D6E-409C-BE32-E72D297353CC}">
              <c16:uniqueId val="{00000002-E5B7-4930-B0C4-12D041CD50A5}"/>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1.3</c:v>
                </c:pt>
                <c:pt idx="2">
                  <c:v>#N/A</c:v>
                </c:pt>
                <c:pt idx="3">
                  <c:v>0.79</c:v>
                </c:pt>
                <c:pt idx="4">
                  <c:v>#N/A</c:v>
                </c:pt>
                <c:pt idx="5">
                  <c:v>0.85</c:v>
                </c:pt>
                <c:pt idx="6">
                  <c:v>#N/A</c:v>
                </c:pt>
                <c:pt idx="7">
                  <c:v>0.38</c:v>
                </c:pt>
                <c:pt idx="8">
                  <c:v>#N/A</c:v>
                </c:pt>
                <c:pt idx="9">
                  <c:v>0.56999999999999995</c:v>
                </c:pt>
              </c:numCache>
            </c:numRef>
          </c:val>
          <c:extLst>
            <c:ext xmlns:c16="http://schemas.microsoft.com/office/drawing/2014/chart" uri="{C3380CC4-5D6E-409C-BE32-E72D297353CC}">
              <c16:uniqueId val="{00000003-E5B7-4930-B0C4-12D041CD50A5}"/>
            </c:ext>
          </c:extLst>
        </c:ser>
        <c:ser>
          <c:idx val="4"/>
          <c:order val="4"/>
          <c:tx>
            <c:strRef>
              <c:f>データシート!$A$31</c:f>
              <c:strCache>
                <c:ptCount val="1"/>
                <c:pt idx="0">
                  <c:v>豊富町ガス事業会計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0.44</c:v>
                </c:pt>
                <c:pt idx="2">
                  <c:v>#N/A</c:v>
                </c:pt>
                <c:pt idx="3">
                  <c:v>0.68</c:v>
                </c:pt>
                <c:pt idx="4">
                  <c:v>#N/A</c:v>
                </c:pt>
                <c:pt idx="5">
                  <c:v>1.03</c:v>
                </c:pt>
                <c:pt idx="6">
                  <c:v>#N/A</c:v>
                </c:pt>
                <c:pt idx="7">
                  <c:v>1.25</c:v>
                </c:pt>
                <c:pt idx="8">
                  <c:v>#N/A</c:v>
                </c:pt>
                <c:pt idx="9">
                  <c:v>1.21</c:v>
                </c:pt>
              </c:numCache>
            </c:numRef>
          </c:val>
          <c:extLst>
            <c:ext xmlns:c16="http://schemas.microsoft.com/office/drawing/2014/chart" uri="{C3380CC4-5D6E-409C-BE32-E72D297353CC}">
              <c16:uniqueId val="{00000004-E5B7-4930-B0C4-12D041CD50A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1.18</c:v>
                </c:pt>
                <c:pt idx="2">
                  <c:v>#N/A</c:v>
                </c:pt>
                <c:pt idx="3">
                  <c:v>1.1499999999999999</c:v>
                </c:pt>
                <c:pt idx="4">
                  <c:v>#N/A</c:v>
                </c:pt>
                <c:pt idx="5">
                  <c:v>0.92</c:v>
                </c:pt>
                <c:pt idx="6">
                  <c:v>#N/A</c:v>
                </c:pt>
                <c:pt idx="7">
                  <c:v>1.22</c:v>
                </c:pt>
                <c:pt idx="8">
                  <c:v>#N/A</c:v>
                </c:pt>
                <c:pt idx="9">
                  <c:v>1.46</c:v>
                </c:pt>
              </c:numCache>
            </c:numRef>
          </c:val>
          <c:extLst>
            <c:ext xmlns:c16="http://schemas.microsoft.com/office/drawing/2014/chart" uri="{C3380CC4-5D6E-409C-BE32-E72D297353CC}">
              <c16:uniqueId val="{00000005-E5B7-4930-B0C4-12D041CD50A5}"/>
            </c:ext>
          </c:extLst>
        </c:ser>
        <c:ser>
          <c:idx val="6"/>
          <c:order val="6"/>
          <c:tx>
            <c:strRef>
              <c:f>データシート!$A$33</c:f>
              <c:strCache>
                <c:ptCount val="1"/>
                <c:pt idx="0">
                  <c:v>豊富町国民健康保険診療所直診勘定特別会計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3.45</c:v>
                </c:pt>
                <c:pt idx="2">
                  <c:v>#N/A</c:v>
                </c:pt>
                <c:pt idx="3">
                  <c:v>2.41</c:v>
                </c:pt>
                <c:pt idx="4">
                  <c:v>#N/A</c:v>
                </c:pt>
                <c:pt idx="5">
                  <c:v>2.52</c:v>
                </c:pt>
                <c:pt idx="6">
                  <c:v>#N/A</c:v>
                </c:pt>
                <c:pt idx="7">
                  <c:v>2.63</c:v>
                </c:pt>
                <c:pt idx="8">
                  <c:v>#N/A</c:v>
                </c:pt>
                <c:pt idx="9">
                  <c:v>1.74</c:v>
                </c:pt>
              </c:numCache>
            </c:numRef>
          </c:val>
          <c:extLst>
            <c:ext xmlns:c16="http://schemas.microsoft.com/office/drawing/2014/chart" uri="{C3380CC4-5D6E-409C-BE32-E72D297353CC}">
              <c16:uniqueId val="{00000006-E5B7-4930-B0C4-12D041CD50A5}"/>
            </c:ext>
          </c:extLst>
        </c:ser>
        <c:ser>
          <c:idx val="7"/>
          <c:order val="7"/>
          <c:tx>
            <c:strRef>
              <c:f>データシート!$A$34</c:f>
              <c:strCache>
                <c:ptCount val="1"/>
                <c:pt idx="0">
                  <c:v>豊富町簡易水道事業会計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1.97</c:v>
                </c:pt>
              </c:numCache>
            </c:numRef>
          </c:val>
          <c:extLst>
            <c:ext xmlns:c16="http://schemas.microsoft.com/office/drawing/2014/chart" uri="{C3380CC4-5D6E-409C-BE32-E72D297353CC}">
              <c16:uniqueId val="{00000007-E5B7-4930-B0C4-12D041CD50A5}"/>
            </c:ext>
          </c:extLst>
        </c:ser>
        <c:ser>
          <c:idx val="8"/>
          <c:order val="8"/>
          <c:tx>
            <c:strRef>
              <c:f>データシート!$A$35</c:f>
              <c:strCache>
                <c:ptCount val="1"/>
                <c:pt idx="0">
                  <c:v>豊富町公共下水道事業会計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3.68</c:v>
                </c:pt>
              </c:numCache>
            </c:numRef>
          </c:val>
          <c:extLst>
            <c:ext xmlns:c16="http://schemas.microsoft.com/office/drawing/2014/chart" uri="{C3380CC4-5D6E-409C-BE32-E72D297353CC}">
              <c16:uniqueId val="{00000008-E5B7-4930-B0C4-12D041CD50A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18.22</c:v>
                </c:pt>
                <c:pt idx="2">
                  <c:v>#N/A</c:v>
                </c:pt>
                <c:pt idx="3">
                  <c:v>20.09</c:v>
                </c:pt>
                <c:pt idx="4">
                  <c:v>#N/A</c:v>
                </c:pt>
                <c:pt idx="5">
                  <c:v>18.010000000000002</c:v>
                </c:pt>
                <c:pt idx="6">
                  <c:v>#N/A</c:v>
                </c:pt>
                <c:pt idx="7">
                  <c:v>19.329999999999998</c:v>
                </c:pt>
                <c:pt idx="8">
                  <c:v>#N/A</c:v>
                </c:pt>
                <c:pt idx="9">
                  <c:v>17.489999999999998</c:v>
                </c:pt>
              </c:numCache>
            </c:numRef>
          </c:val>
          <c:extLst>
            <c:ext xmlns:c16="http://schemas.microsoft.com/office/drawing/2014/chart" uri="{C3380CC4-5D6E-409C-BE32-E72D297353CC}">
              <c16:uniqueId val="{00000009-E5B7-4930-B0C4-12D041CD50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598</c:v>
                </c:pt>
                <c:pt idx="5">
                  <c:v>590</c:v>
                </c:pt>
                <c:pt idx="8">
                  <c:v>591</c:v>
                </c:pt>
                <c:pt idx="11">
                  <c:v>586</c:v>
                </c:pt>
                <c:pt idx="14">
                  <c:v>560</c:v>
                </c:pt>
              </c:numCache>
            </c:numRef>
          </c:val>
          <c:extLst>
            <c:ext xmlns:c16="http://schemas.microsoft.com/office/drawing/2014/chart" uri="{C3380CC4-5D6E-409C-BE32-E72D297353CC}">
              <c16:uniqueId val="{00000000-5C0C-459E-A4EC-A096DE651D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0C-459E-A4EC-A096DE651D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c:v>
                </c:pt>
                <c:pt idx="3">
                  <c:v>16</c:v>
                </c:pt>
                <c:pt idx="6">
                  <c:v>21</c:v>
                </c:pt>
                <c:pt idx="9">
                  <c:v>22</c:v>
                </c:pt>
                <c:pt idx="12">
                  <c:v>23</c:v>
                </c:pt>
              </c:numCache>
            </c:numRef>
          </c:val>
          <c:extLst>
            <c:ext xmlns:c16="http://schemas.microsoft.com/office/drawing/2014/chart" uri="{C3380CC4-5D6E-409C-BE32-E72D297353CC}">
              <c16:uniqueId val="{00000002-5C0C-459E-A4EC-A096DE651D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0C-459E-A4EC-A096DE651D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144</c:v>
                </c:pt>
                <c:pt idx="3">
                  <c:v>138</c:v>
                </c:pt>
                <c:pt idx="6">
                  <c:v>138</c:v>
                </c:pt>
                <c:pt idx="9">
                  <c:v>132</c:v>
                </c:pt>
                <c:pt idx="12">
                  <c:v>153</c:v>
                </c:pt>
              </c:numCache>
            </c:numRef>
          </c:val>
          <c:extLst>
            <c:ext xmlns:c16="http://schemas.microsoft.com/office/drawing/2014/chart" uri="{C3380CC4-5D6E-409C-BE32-E72D297353CC}">
              <c16:uniqueId val="{00000004-5C0C-459E-A4EC-A096DE651D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0C-459E-A4EC-A096DE651D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0C-459E-A4EC-A096DE651D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839</c:v>
                </c:pt>
                <c:pt idx="3">
                  <c:v>833</c:v>
                </c:pt>
                <c:pt idx="6">
                  <c:v>820</c:v>
                </c:pt>
                <c:pt idx="9">
                  <c:v>750</c:v>
                </c:pt>
                <c:pt idx="12">
                  <c:v>717</c:v>
                </c:pt>
              </c:numCache>
            </c:numRef>
          </c:val>
          <c:extLst>
            <c:ext xmlns:c16="http://schemas.microsoft.com/office/drawing/2014/chart" uri="{C3380CC4-5D6E-409C-BE32-E72D297353CC}">
              <c16:uniqueId val="{00000007-5C0C-459E-A4EC-A096DE651D3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402</c:v>
                </c:pt>
                <c:pt idx="2">
                  <c:v>#N/A</c:v>
                </c:pt>
                <c:pt idx="3">
                  <c:v>#N/A</c:v>
                </c:pt>
                <c:pt idx="4">
                  <c:v>397</c:v>
                </c:pt>
                <c:pt idx="5">
                  <c:v>#N/A</c:v>
                </c:pt>
                <c:pt idx="6">
                  <c:v>#N/A</c:v>
                </c:pt>
                <c:pt idx="7">
                  <c:v>388</c:v>
                </c:pt>
                <c:pt idx="8">
                  <c:v>#N/A</c:v>
                </c:pt>
                <c:pt idx="9">
                  <c:v>#N/A</c:v>
                </c:pt>
                <c:pt idx="10">
                  <c:v>318</c:v>
                </c:pt>
                <c:pt idx="11">
                  <c:v>#N/A</c:v>
                </c:pt>
                <c:pt idx="12">
                  <c:v>#N/A</c:v>
                </c:pt>
                <c:pt idx="13">
                  <c:v>333</c:v>
                </c:pt>
                <c:pt idx="14">
                  <c:v>#N/A</c:v>
                </c:pt>
              </c:numCache>
            </c:numRef>
          </c:val>
          <c:smooth val="0"/>
          <c:extLst>
            <c:ext xmlns:c16="http://schemas.microsoft.com/office/drawing/2014/chart" uri="{C3380CC4-5D6E-409C-BE32-E72D297353CC}">
              <c16:uniqueId val="{00000008-5C0C-459E-A4EC-A096DE651D3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4837</c:v>
                </c:pt>
                <c:pt idx="5">
                  <c:v>4648</c:v>
                </c:pt>
                <c:pt idx="8">
                  <c:v>4515</c:v>
                </c:pt>
                <c:pt idx="11">
                  <c:v>4308</c:v>
                </c:pt>
                <c:pt idx="14">
                  <c:v>3998</c:v>
                </c:pt>
              </c:numCache>
            </c:numRef>
          </c:val>
          <c:extLst>
            <c:ext xmlns:c16="http://schemas.microsoft.com/office/drawing/2014/chart" uri="{C3380CC4-5D6E-409C-BE32-E72D297353CC}">
              <c16:uniqueId val="{00000000-19D4-4484-A3D3-064DDF2892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744</c:v>
                </c:pt>
                <c:pt idx="5">
                  <c:v>662</c:v>
                </c:pt>
                <c:pt idx="8">
                  <c:v>643</c:v>
                </c:pt>
                <c:pt idx="11">
                  <c:v>624</c:v>
                </c:pt>
                <c:pt idx="14">
                  <c:v>569</c:v>
                </c:pt>
              </c:numCache>
            </c:numRef>
          </c:val>
          <c:extLst>
            <c:ext xmlns:c16="http://schemas.microsoft.com/office/drawing/2014/chart" uri="{C3380CC4-5D6E-409C-BE32-E72D297353CC}">
              <c16:uniqueId val="{00000001-19D4-4484-A3D3-064DDF2892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2991</c:v>
                </c:pt>
                <c:pt idx="5">
                  <c:v>3118</c:v>
                </c:pt>
                <c:pt idx="8">
                  <c:v>3314</c:v>
                </c:pt>
                <c:pt idx="11">
                  <c:v>3726</c:v>
                </c:pt>
                <c:pt idx="14">
                  <c:v>4069</c:v>
                </c:pt>
              </c:numCache>
            </c:numRef>
          </c:val>
          <c:extLst>
            <c:ext xmlns:c16="http://schemas.microsoft.com/office/drawing/2014/chart" uri="{C3380CC4-5D6E-409C-BE32-E72D297353CC}">
              <c16:uniqueId val="{00000002-19D4-4484-A3D3-064DDF2892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D4-4484-A3D3-064DDF2892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D4-4484-A3D3-064DDF2892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D4-4484-A3D3-064DDF2892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430</c:v>
                </c:pt>
                <c:pt idx="3">
                  <c:v>445</c:v>
                </c:pt>
                <c:pt idx="6">
                  <c:v>401</c:v>
                </c:pt>
                <c:pt idx="9">
                  <c:v>381</c:v>
                </c:pt>
                <c:pt idx="12">
                  <c:v>388</c:v>
                </c:pt>
              </c:numCache>
            </c:numRef>
          </c:val>
          <c:extLst>
            <c:ext xmlns:c16="http://schemas.microsoft.com/office/drawing/2014/chart" uri="{C3380CC4-5D6E-409C-BE32-E72D297353CC}">
              <c16:uniqueId val="{00000006-19D4-4484-A3D3-064DDF2892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9D4-4484-A3D3-064DDF2892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1194</c:v>
                </c:pt>
                <c:pt idx="3">
                  <c:v>1033</c:v>
                </c:pt>
                <c:pt idx="6">
                  <c:v>928</c:v>
                </c:pt>
                <c:pt idx="9">
                  <c:v>859</c:v>
                </c:pt>
                <c:pt idx="12">
                  <c:v>862</c:v>
                </c:pt>
              </c:numCache>
            </c:numRef>
          </c:val>
          <c:extLst>
            <c:ext xmlns:c16="http://schemas.microsoft.com/office/drawing/2014/chart" uri="{C3380CC4-5D6E-409C-BE32-E72D297353CC}">
              <c16:uniqueId val="{00000008-19D4-4484-A3D3-064DDF2892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376</c:v>
                </c:pt>
                <c:pt idx="3">
                  <c:v>517</c:v>
                </c:pt>
                <c:pt idx="6">
                  <c:v>475</c:v>
                </c:pt>
                <c:pt idx="9">
                  <c:v>434</c:v>
                </c:pt>
                <c:pt idx="12">
                  <c:v>392</c:v>
                </c:pt>
              </c:numCache>
            </c:numRef>
          </c:val>
          <c:extLst>
            <c:ext xmlns:c16="http://schemas.microsoft.com/office/drawing/2014/chart" uri="{C3380CC4-5D6E-409C-BE32-E72D297353CC}">
              <c16:uniqueId val="{00000009-19D4-4484-A3D3-064DDF2892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6279</c:v>
                </c:pt>
                <c:pt idx="3">
                  <c:v>5856</c:v>
                </c:pt>
                <c:pt idx="6">
                  <c:v>5545</c:v>
                </c:pt>
                <c:pt idx="9">
                  <c:v>5136</c:v>
                </c:pt>
                <c:pt idx="12">
                  <c:v>4731</c:v>
                </c:pt>
              </c:numCache>
            </c:numRef>
          </c:val>
          <c:extLst>
            <c:ext xmlns:c16="http://schemas.microsoft.com/office/drawing/2014/chart" uri="{C3380CC4-5D6E-409C-BE32-E72D297353CC}">
              <c16:uniqueId val="{0000000A-19D4-4484-A3D3-064DDF2892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9D4-4484-A3D3-064DDF2892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522</c:v>
                </c:pt>
                <c:pt idx="1">
                  <c:v>623</c:v>
                </c:pt>
                <c:pt idx="2">
                  <c:v>886</c:v>
                </c:pt>
              </c:numCache>
            </c:numRef>
          </c:val>
          <c:extLst>
            <c:ext xmlns:c16="http://schemas.microsoft.com/office/drawing/2014/chart" uri="{C3380CC4-5D6E-409C-BE32-E72D297353CC}">
              <c16:uniqueId val="{00000000-FB32-4FEA-B10E-96BFA6AE21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237</c:v>
                </c:pt>
                <c:pt idx="1">
                  <c:v>268</c:v>
                </c:pt>
                <c:pt idx="2">
                  <c:v>268</c:v>
                </c:pt>
              </c:numCache>
            </c:numRef>
          </c:val>
          <c:extLst>
            <c:ext xmlns:c16="http://schemas.microsoft.com/office/drawing/2014/chart" uri="{C3380CC4-5D6E-409C-BE32-E72D297353CC}">
              <c16:uniqueId val="{00000001-FB32-4FEA-B10E-96BFA6AE21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2314</c:v>
                </c:pt>
                <c:pt idx="1">
                  <c:v>2537</c:v>
                </c:pt>
                <c:pt idx="2">
                  <c:v>2621</c:v>
                </c:pt>
              </c:numCache>
            </c:numRef>
          </c:val>
          <c:extLst>
            <c:ext xmlns:c16="http://schemas.microsoft.com/office/drawing/2014/chart" uri="{C3380CC4-5D6E-409C-BE32-E72D297353CC}">
              <c16:uniqueId val="{00000002-FB32-4FEA-B10E-96BFA6AE21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本町では、財政の健全化を図るため、平成１７年度より地方債の発行を伴う普通建設事業の段階的縮減を図ってきている。それにより、元利償還金が減少傾向にあることから、徐々に改善されている。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では、財政の健全化を図るため、平成１７年度より地方債の発行を伴う普通建設事業の段階的縮減を図ってきているため、一般会計等に係る地方債の現在高は減少傾向にある。また、充当可能基金の計画的な積み立てを行い、将来負担比率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北海道豊富町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地域活性化や地域課題の解決に向けた事業を推進するため「豊富町ふるさと応援基金」を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百万円、森林整備及びその促進に関する費用として「森林環境譲与税基金」を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百万円取り崩した一方、今後の地域活性化や地域課題の解決のため「豊富町ふるさと応援基金」を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百万円、今後の財政需要に対応するため「財政調整基金」を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百万円それぞれ積み立てたこと等により、基金全体では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計画、まち・ひと・しごと創生総合戦略や公共施設等総合管理計画などの各種計画を達成するための財政需要を適切に把握するとともに、将来負担比率の推計などを踏まえながら積み立てていくことを想定している。また、基金の使途の明確化を図るために、豊富町ふるさと応援基金や公共施設整備基金などの特定目的基金を中心に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豊富町ふるさと応援基金：個性豊かで活力あるまちづくりに資する。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公共施設整備基金：公共施設整備事業の推進に必要な財源の確保に資する。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豊富町ふるさと応援基金：寄附金額は減少したものの、取り崩した金額よりも積み立てた金額の方が大きいため。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豊富町ふるさと応援基金：今後もふるさと応援寄附金事業を推進し、地域活性化や地域課題の解決に向けた事業の推進に必要な財源の確保として、今後も基金への積み立てを継続する。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公共施設整備基金：老朽化した各公共施設の整備・改修等の対策が必要となった際には大きな負担が生じることから、それらの財政支出に備えるべく引き続き一定程度の積み立てを実施する。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今後の突発的な災害等の財政需要に対応するため、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油・物価高騰の影響により大きな影響を受けることによる町税の減収や、突発的な災害の発生などに対する財政調整に伴う一時的な減少は見込まれるものの、中長期的には大規模な取り崩しは行わない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利子のみ積み立てていることから、今年度は増減なし。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地方債償還のピークは過ぎているため、自発的に大規模な積み立てや取り崩しは行わない予定である。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7D28C43-4A9D-40A7-A59A-2EAEE725A57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BFF1D9B-64B0-4F82-8FBC-CE33107FA88B}"/>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299F769-516E-44F1-AACB-B4AFBC6ADD7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7B8EC3B-8A2D-4F65-860B-BD11AB5546E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806C46F-A2CB-430B-8BA1-CAC595ACA23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96A5C0F-6BA5-4846-84CB-EDEC5713E1D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06FE2CC-CE5F-417D-AB12-BC85CD6A4B3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EF52FB0-D489-4816-AC63-77701893F2C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736C809-F711-4EE0-87C9-CE792A35BC5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ACF2527-9CA7-4427-85C5-B68493EDD1A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3,702
3,647
520.69
6,968,701
6,362,455
606,246
3,464,394
4,731,371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2027408-7BFA-4AFB-B79F-138695CCF36C}"/>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A2DB9C4-740F-464F-9780-CE8CAEF99547}"/>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6AD79FF-8515-4383-AD4C-43047368A15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671B0F3-3E79-434B-BB43-C28434F3B53A}"/>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6026832-3C05-4F8E-BD06-2B61183395F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52E0A1B-69FF-40A1-833A-20CDAEEF87E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82E61B1-8E2B-4D0B-82D6-C179F2F1D7B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96622BB-216F-4E23-923C-1281BF8954C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55A0C83-5E01-469E-9485-CE1C48B05CA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5293016-8C68-4DF1-B421-C215EAC914D6}"/>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4C35CB3-C65C-40E6-9532-8EA6EA5930D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B430863-E981-4E86-934E-112925DD0FF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B198627-F049-462E-9540-EDC7935C136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31F202D-59F0-4B7F-8CF4-76B6912BC4B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F5E4AA8-AB53-499A-BEBC-C4936F4510D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E538810-049E-455A-8029-0E229B54929C}"/>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FFE8548-8202-4B80-9597-C4DF2FA4A5D6}"/>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88B5A9F-A65F-4C87-9FA8-35FCD76F185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ACFF065-C724-4226-BB30-EDB2792BAB22}"/>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4419121-0609-4B60-AFD7-8D044A0AA4A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E75D773-3E33-4699-A925-5D3FC542884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0542369-5A9B-4BA3-BED2-2AE956EF271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17967CA-5601-43D8-9C31-CC2B395AD527}"/>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26D0084-49BE-4FC4-A1AD-1CD2E409C16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100EF26-BB2B-4B3A-919C-FD4C7605DBB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55AA565-785D-43DD-8694-F9442C251DF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3D72A34-5D85-415A-83D4-2CEB50033DA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7A4040C-0253-4D9C-861D-6CABE3A2CB8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C45C406-FDE1-45F5-860E-86586392095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A2154BC-16A7-4485-97EC-4254F15ABB6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0A8A37C-DCDC-4BED-BF50-BAF918D762B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1817ED6-E3AF-409B-A458-BBF3C146376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F6EE048-0000-4833-8B64-E3E0DC80878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E4FE7DA-247A-4632-80A8-F4BCEEEDA88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9177B3F-C439-4F8C-8C2A-6BBE00ED05E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E4F9E21-E6A2-4EC6-974F-6ECADDB7124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71E72CA-1EDC-48B0-A383-8B17D0EC311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昨年度と同じ指数であり、かつ類似団体平均とも同じ指数となっている。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今後も引き続き緊急性を含め必要な事業を峻別し、投資的経費を抑制することにより歳出の削減を実施するとともに、税収の徴収率向上対策を中心とする歳入確保に努める。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21BFC26-52FA-4BD5-9446-EA13F96F169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D46FAFE8-C40C-4885-BBEE-95AEB2427F08}"/>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DA7A22C9-030D-4540-B051-61A8551EBC1A}"/>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F8AEEA5C-959F-4E5C-8B42-328E3C8D2A3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A4F020E5-69DE-4EDD-99EA-A7227302702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B24988A4-0E13-4534-8EAC-733907C2C5D5}"/>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9B684E12-CACE-4A0A-97C3-6CF45ED07F43}"/>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E6EF58E4-1793-4D8C-A1F9-B39CFB0BA4A9}"/>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6C2148C2-4FBF-46B8-866C-6828BC76A594}"/>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860FF6F4-2EDC-46EA-874D-3DEE34A4605C}"/>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5FD25E5C-6AAF-430F-8A86-95A3136DC8AC}"/>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B1B7B31C-CCED-4AAF-87DF-749BB4E150B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EB5A574C-84E6-44BD-895C-7B4614398FB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C6EEDBD0-822D-45B1-A654-88E877333F6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E589427B-88B7-4D85-8BA8-EBDBD71DD1A5}"/>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4E41F63A-286E-41B8-9FAB-DCACDB1DFE26}"/>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21E4CDB4-8172-4378-BFEE-5AB3865C8036}"/>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217626C2-4A98-4E47-B0FE-1086242EF24C}"/>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20F91AD9-DDF3-4EDF-BB4B-D0E779939575}"/>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8" name="直線コネクタ 67">
          <a:extLst>
            <a:ext uri="{FF2B5EF4-FFF2-40B4-BE49-F238E27FC236}">
              <a16:creationId xmlns:a16="http://schemas.microsoft.com/office/drawing/2014/main" id="{4CD2DEFC-BDB1-40CF-8B9D-1250E369F280}"/>
            </a:ext>
          </a:extLst>
        </xdr:cNvPr>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8BB0BC07-8828-4F8A-B8ED-94C17EF2E0AD}"/>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6A362CD0-4F9E-4223-A5A8-69FCBABE8F12}"/>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1" name="直線コネクタ 70">
          <a:extLst>
            <a:ext uri="{FF2B5EF4-FFF2-40B4-BE49-F238E27FC236}">
              <a16:creationId xmlns:a16="http://schemas.microsoft.com/office/drawing/2014/main" id="{10109B31-D248-4562-8101-2CC38A9D6922}"/>
            </a:ext>
          </a:extLst>
        </xdr:cNvPr>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7B700929-8852-4DFF-827D-4AC3ED5C704D}"/>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4286D6C5-136A-4986-B049-8D408CFC9872}"/>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4" name="直線コネクタ 73">
          <a:extLst>
            <a:ext uri="{FF2B5EF4-FFF2-40B4-BE49-F238E27FC236}">
              <a16:creationId xmlns:a16="http://schemas.microsoft.com/office/drawing/2014/main" id="{C9F0E2C7-6AE8-4746-8481-2362131ADE8D}"/>
            </a:ext>
          </a:extLst>
        </xdr:cNvPr>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CEEE2563-E2D5-43BF-BF26-01F8BC5A1BA4}"/>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46F5C380-968B-4C14-84FF-90943B4359C3}"/>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8AD93E77-B097-45B5-B736-B16F095AE276}"/>
            </a:ext>
          </a:extLst>
        </xdr:cNvPr>
        <xdr:cNvCxnSpPr/>
      </xdr:nvCxnSpPr>
      <xdr:spPr>
        <a:xfrm flipV="1">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2C7E3A14-B2BD-4B8F-90AB-1A578BE91EB7}"/>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4B1E66C8-5114-4D65-BD1A-7F951BE16F3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9DDC5F2F-A0B5-430D-9253-68543A29455A}"/>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DFE92FE0-1EED-4EDF-91C7-BED9A4AA311F}"/>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658AB84A-9109-4FA7-BAB0-0EB0588A8AE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F95945C-33DB-476F-A880-C76BA92E456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7C8F049-EDAB-49F3-A376-4DF02878997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4D2A1DF-1C85-44E5-A755-6B51F1B13EE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AB45952-4C81-45BD-BF47-68DF400612C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7" name="楕円 86">
          <a:extLst>
            <a:ext uri="{FF2B5EF4-FFF2-40B4-BE49-F238E27FC236}">
              <a16:creationId xmlns:a16="http://schemas.microsoft.com/office/drawing/2014/main" id="{F3D6082E-E074-47E4-8468-B52510666AFE}"/>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652</xdr:rowOff>
    </xdr:from>
    <xdr:ext cx="762000" cy="259045"/>
    <xdr:sp macro="" textlink="">
      <xdr:nvSpPr>
        <xdr:cNvPr id="88" name="財政力該当値テキスト">
          <a:extLst>
            <a:ext uri="{FF2B5EF4-FFF2-40B4-BE49-F238E27FC236}">
              <a16:creationId xmlns:a16="http://schemas.microsoft.com/office/drawing/2014/main" id="{54E047EA-93ED-494F-9566-11453E930458}"/>
            </a:ext>
          </a:extLst>
        </xdr:cNvPr>
        <xdr:cNvSpPr txBox="1"/>
      </xdr:nvSpPr>
      <xdr:spPr>
        <a:xfrm>
          <a:off x="50419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89" name="楕円 88">
          <a:extLst>
            <a:ext uri="{FF2B5EF4-FFF2-40B4-BE49-F238E27FC236}">
              <a16:creationId xmlns:a16="http://schemas.microsoft.com/office/drawing/2014/main" id="{C15B3B72-FD2D-44DD-B65C-EFED579C5844}"/>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0" name="テキスト ボックス 89">
          <a:extLst>
            <a:ext uri="{FF2B5EF4-FFF2-40B4-BE49-F238E27FC236}">
              <a16:creationId xmlns:a16="http://schemas.microsoft.com/office/drawing/2014/main" id="{031B2898-F42C-4C58-929D-994B10F51E69}"/>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1" name="楕円 90">
          <a:extLst>
            <a:ext uri="{FF2B5EF4-FFF2-40B4-BE49-F238E27FC236}">
              <a16:creationId xmlns:a16="http://schemas.microsoft.com/office/drawing/2014/main" id="{7DFCEC85-2AF4-4A7A-803B-EA0D7BA6D8E5}"/>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92" name="テキスト ボックス 91">
          <a:extLst>
            <a:ext uri="{FF2B5EF4-FFF2-40B4-BE49-F238E27FC236}">
              <a16:creationId xmlns:a16="http://schemas.microsoft.com/office/drawing/2014/main" id="{8F872A37-F294-4793-829C-69697EF735F1}"/>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3" name="楕円 92">
          <a:extLst>
            <a:ext uri="{FF2B5EF4-FFF2-40B4-BE49-F238E27FC236}">
              <a16:creationId xmlns:a16="http://schemas.microsoft.com/office/drawing/2014/main" id="{93B1A189-2A9E-48C8-A77E-49221F13F2B3}"/>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94" name="テキスト ボックス 93">
          <a:extLst>
            <a:ext uri="{FF2B5EF4-FFF2-40B4-BE49-F238E27FC236}">
              <a16:creationId xmlns:a16="http://schemas.microsoft.com/office/drawing/2014/main" id="{508CFE9E-6F00-42FD-B970-EE2CB29614CC}"/>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7F81F7F-2AB3-4486-8545-070B61DE47FC}"/>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96" name="テキスト ボックス 95">
          <a:extLst>
            <a:ext uri="{FF2B5EF4-FFF2-40B4-BE49-F238E27FC236}">
              <a16:creationId xmlns:a16="http://schemas.microsoft.com/office/drawing/2014/main" id="{5CA286A8-8C17-4652-AE80-3766045D7DE4}"/>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2E5AFC5E-443F-48E0-8F6B-50C11106A05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DA24004E-D96B-453B-9154-94382D8BDF6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F4CA2AB5-03E6-4CF8-8153-E6E12910ED3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84F5BD94-FE86-4A49-841C-AEC7973CB7C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E1E6B2AC-4C8E-43B8-BB1D-84B331730A5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788BD4BC-CBA8-4568-AE17-DF52C137532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519C49EE-17D8-4CB5-A208-AF81077BC46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966F085A-9490-4275-828B-3C91D90F685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8B59619F-F286-4EDD-8885-BABBA3542A7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34EF8D11-3DA2-4AFC-BE36-6E467C2CC3C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785E1FEB-A62D-4BE4-ABD5-F86D4741A29A}"/>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47343E3E-3FE3-425C-8F9F-D4106BA7AE7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BD2F0EAB-AB6E-46D1-B373-10D138A3823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地方債の発行を伴う普通建設事業を段階的に縮減してきており、経常収支比率は類似団体平均を１４．６ポイント下回っている。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今後も実施事業の見直しなど行財政改革への取組みを通じて、義務的経費の削減に努め、現在の水準を維持する。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978B57FD-E2BE-4EEE-97B9-5B69DED7B11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FD000357-B165-4FFE-883B-DFCBAA97DA0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3AB2E21E-42C9-42B7-885C-C53D0D51010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E4BC6B20-2398-46DD-9C1F-69D088DDAC37}"/>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CCDA1F4F-C191-4CBE-B0C1-893D3494A592}"/>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7C7C8831-A1FF-4569-88C3-097DCC71F4D6}"/>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1BB624E2-C89E-4131-ACD8-6EE974D52C77}"/>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BAA4FBF6-4C80-46B6-8285-AB99E3D5C918}"/>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4872FFF7-296F-425A-88E8-1A7FD39CA0DC}"/>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14B1654C-5CCD-482E-959F-B44CBDDBEABA}"/>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4CB457B3-0B93-4346-BFC2-F3F0303361AE}"/>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975CD831-326C-4138-B134-70F0B5C3C867}"/>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898BDD3A-157D-4D0F-8442-3AFD96CF00A1}"/>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B9AC8E72-57FE-42B6-9FAD-216C0E02097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1AD600E-78A8-46A5-B925-175221D2F54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FBE8B9C3-9507-4F92-A71C-561CD00993F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6E3C7001-E448-4688-A73F-EBEE822AF94B}"/>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E05EA3CC-8A7B-4D0A-A355-EC0830111AB3}"/>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CAF98690-9A0C-48B1-BD9C-944D48BCC071}"/>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D7F5E9B9-9305-48DD-A50A-305C145FC3DC}"/>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19828562-CAE1-4630-A469-162D37C405B3}"/>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60</xdr:row>
      <xdr:rowOff>41487</xdr:rowOff>
    </xdr:to>
    <xdr:cxnSp macro="">
      <xdr:nvCxnSpPr>
        <xdr:cNvPr id="131" name="直線コネクタ 130">
          <a:extLst>
            <a:ext uri="{FF2B5EF4-FFF2-40B4-BE49-F238E27FC236}">
              <a16:creationId xmlns:a16="http://schemas.microsoft.com/office/drawing/2014/main" id="{5C87EA46-AD80-4F89-9B08-6E3F5A5668B6}"/>
            </a:ext>
          </a:extLst>
        </xdr:cNvPr>
        <xdr:cNvCxnSpPr/>
      </xdr:nvCxnSpPr>
      <xdr:spPr>
        <a:xfrm>
          <a:off x="4114800" y="1028827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761D8970-5902-49EC-B35C-69B6D7ED0302}"/>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A50983B7-41E2-4F72-92E1-8B12DF80050E}"/>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1270</xdr:rowOff>
    </xdr:from>
    <xdr:to>
      <xdr:col>19</xdr:col>
      <xdr:colOff>133350</xdr:colOff>
      <xdr:row>61</xdr:row>
      <xdr:rowOff>99271</xdr:rowOff>
    </xdr:to>
    <xdr:cxnSp macro="">
      <xdr:nvCxnSpPr>
        <xdr:cNvPr id="134" name="直線コネクタ 133">
          <a:extLst>
            <a:ext uri="{FF2B5EF4-FFF2-40B4-BE49-F238E27FC236}">
              <a16:creationId xmlns:a16="http://schemas.microsoft.com/office/drawing/2014/main" id="{D4BA20C3-37EE-44E0-B6F2-504A85676226}"/>
            </a:ext>
          </a:extLst>
        </xdr:cNvPr>
        <xdr:cNvCxnSpPr/>
      </xdr:nvCxnSpPr>
      <xdr:spPr>
        <a:xfrm flipV="1">
          <a:off x="3225800" y="10288270"/>
          <a:ext cx="889000" cy="2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815F8A86-4B10-4ADE-9AE3-240539AF8E0B}"/>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3145BC93-5205-466F-BFE6-171F4B0A0FA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109855</xdr:rowOff>
    </xdr:from>
    <xdr:to>
      <xdr:col>15</xdr:col>
      <xdr:colOff>82550</xdr:colOff>
      <xdr:row>61</xdr:row>
      <xdr:rowOff>99271</xdr:rowOff>
    </xdr:to>
    <xdr:cxnSp macro="">
      <xdr:nvCxnSpPr>
        <xdr:cNvPr id="137" name="直線コネクタ 136">
          <a:extLst>
            <a:ext uri="{FF2B5EF4-FFF2-40B4-BE49-F238E27FC236}">
              <a16:creationId xmlns:a16="http://schemas.microsoft.com/office/drawing/2014/main" id="{7ECE26B9-8D94-405C-B953-0E0773CF50FB}"/>
            </a:ext>
          </a:extLst>
        </xdr:cNvPr>
        <xdr:cNvCxnSpPr/>
      </xdr:nvCxnSpPr>
      <xdr:spPr>
        <a:xfrm>
          <a:off x="2336800" y="1039685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B3C777D-527E-4A1F-8425-45D1F10D19B4}"/>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B3935A44-F1D9-4170-BEFF-B45984574816}"/>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109855</xdr:rowOff>
    </xdr:from>
    <xdr:to>
      <xdr:col>11</xdr:col>
      <xdr:colOff>31750</xdr:colOff>
      <xdr:row>61</xdr:row>
      <xdr:rowOff>22860</xdr:rowOff>
    </xdr:to>
    <xdr:cxnSp macro="">
      <xdr:nvCxnSpPr>
        <xdr:cNvPr id="140" name="直線コネクタ 139">
          <a:extLst>
            <a:ext uri="{FF2B5EF4-FFF2-40B4-BE49-F238E27FC236}">
              <a16:creationId xmlns:a16="http://schemas.microsoft.com/office/drawing/2014/main" id="{EE2A5296-7E0E-427E-9045-D9844316B08A}"/>
            </a:ext>
          </a:extLst>
        </xdr:cNvPr>
        <xdr:cNvCxnSpPr/>
      </xdr:nvCxnSpPr>
      <xdr:spPr>
        <a:xfrm flipV="1">
          <a:off x="1447800" y="1039685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CAC002C3-0F88-48DE-B206-CD7615F65815}"/>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4F05563E-9C4F-4EEF-A3A3-5D72AA433F23}"/>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804627E6-D558-47B7-9F29-A20B2EF22AA3}"/>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FD7969EB-4187-47B9-B869-49D08C2F45DE}"/>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C98D3C6-85E8-498A-8A9A-12F733BD73BE}"/>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1A02970-AC75-4E89-B13A-3F9A2E702F16}"/>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38FBC0A-813C-4ED5-86C0-22D89C137CF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D5F5E88-FFC6-4F99-AFAC-8C238614C05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65A6CEB-3C6F-493A-B10B-FE24580D6B3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162137</xdr:rowOff>
    </xdr:from>
    <xdr:to>
      <xdr:col>23</xdr:col>
      <xdr:colOff>184150</xdr:colOff>
      <xdr:row>60</xdr:row>
      <xdr:rowOff>92287</xdr:rowOff>
    </xdr:to>
    <xdr:sp macro="" textlink="">
      <xdr:nvSpPr>
        <xdr:cNvPr id="150" name="楕円 149">
          <a:extLst>
            <a:ext uri="{FF2B5EF4-FFF2-40B4-BE49-F238E27FC236}">
              <a16:creationId xmlns:a16="http://schemas.microsoft.com/office/drawing/2014/main" id="{721AC6DA-37EE-4B3A-921E-39EFD6B852B5}"/>
            </a:ext>
          </a:extLst>
        </xdr:cNvPr>
        <xdr:cNvSpPr/>
      </xdr:nvSpPr>
      <xdr:spPr>
        <a:xfrm>
          <a:off x="4902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7214</xdr:rowOff>
    </xdr:from>
    <xdr:ext cx="762000" cy="259045"/>
    <xdr:sp macro="" textlink="">
      <xdr:nvSpPr>
        <xdr:cNvPr id="151" name="財政構造の弾力性該当値テキスト">
          <a:extLst>
            <a:ext uri="{FF2B5EF4-FFF2-40B4-BE49-F238E27FC236}">
              <a16:creationId xmlns:a16="http://schemas.microsoft.com/office/drawing/2014/main" id="{91915E32-238E-4888-B634-1ACABED517FB}"/>
            </a:ext>
          </a:extLst>
        </xdr:cNvPr>
        <xdr:cNvSpPr txBox="1"/>
      </xdr:nvSpPr>
      <xdr:spPr>
        <a:xfrm>
          <a:off x="5041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121920</xdr:rowOff>
    </xdr:from>
    <xdr:to>
      <xdr:col>19</xdr:col>
      <xdr:colOff>184150</xdr:colOff>
      <xdr:row>60</xdr:row>
      <xdr:rowOff>52070</xdr:rowOff>
    </xdr:to>
    <xdr:sp macro="" textlink="">
      <xdr:nvSpPr>
        <xdr:cNvPr id="152" name="楕円 151">
          <a:extLst>
            <a:ext uri="{FF2B5EF4-FFF2-40B4-BE49-F238E27FC236}">
              <a16:creationId xmlns:a16="http://schemas.microsoft.com/office/drawing/2014/main" id="{ED8CA169-A533-4F05-841D-0073CC9070CA}"/>
            </a:ext>
          </a:extLst>
        </xdr:cNvPr>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62247</xdr:rowOff>
    </xdr:from>
    <xdr:ext cx="736600" cy="259045"/>
    <xdr:sp macro="" textlink="">
      <xdr:nvSpPr>
        <xdr:cNvPr id="153" name="テキスト ボックス 152">
          <a:extLst>
            <a:ext uri="{FF2B5EF4-FFF2-40B4-BE49-F238E27FC236}">
              <a16:creationId xmlns:a16="http://schemas.microsoft.com/office/drawing/2014/main" id="{752C6716-E5C5-40E0-8A58-2E6F2CBCA1B8}"/>
            </a:ext>
          </a:extLst>
        </xdr:cNvPr>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48471</xdr:rowOff>
    </xdr:from>
    <xdr:to>
      <xdr:col>15</xdr:col>
      <xdr:colOff>133350</xdr:colOff>
      <xdr:row>61</xdr:row>
      <xdr:rowOff>150071</xdr:rowOff>
    </xdr:to>
    <xdr:sp macro="" textlink="">
      <xdr:nvSpPr>
        <xdr:cNvPr id="154" name="楕円 153">
          <a:extLst>
            <a:ext uri="{FF2B5EF4-FFF2-40B4-BE49-F238E27FC236}">
              <a16:creationId xmlns:a16="http://schemas.microsoft.com/office/drawing/2014/main" id="{CC61A33F-1411-44A4-A4CF-036057EBC959}"/>
            </a:ext>
          </a:extLst>
        </xdr:cNvPr>
        <xdr:cNvSpPr/>
      </xdr:nvSpPr>
      <xdr:spPr>
        <a:xfrm>
          <a:off x="3175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160248</xdr:rowOff>
    </xdr:from>
    <xdr:ext cx="762000" cy="259045"/>
    <xdr:sp macro="" textlink="">
      <xdr:nvSpPr>
        <xdr:cNvPr id="155" name="テキスト ボックス 154">
          <a:extLst>
            <a:ext uri="{FF2B5EF4-FFF2-40B4-BE49-F238E27FC236}">
              <a16:creationId xmlns:a16="http://schemas.microsoft.com/office/drawing/2014/main" id="{59A769FD-4EB7-4514-B8B8-E9D02F63A877}"/>
            </a:ext>
          </a:extLst>
        </xdr:cNvPr>
        <xdr:cNvSpPr txBox="1"/>
      </xdr:nvSpPr>
      <xdr:spPr>
        <a:xfrm>
          <a:off x="2844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59055</xdr:rowOff>
    </xdr:from>
    <xdr:to>
      <xdr:col>11</xdr:col>
      <xdr:colOff>82550</xdr:colOff>
      <xdr:row>60</xdr:row>
      <xdr:rowOff>160655</xdr:rowOff>
    </xdr:to>
    <xdr:sp macro="" textlink="">
      <xdr:nvSpPr>
        <xdr:cNvPr id="156" name="楕円 155">
          <a:extLst>
            <a:ext uri="{FF2B5EF4-FFF2-40B4-BE49-F238E27FC236}">
              <a16:creationId xmlns:a16="http://schemas.microsoft.com/office/drawing/2014/main" id="{E8C37CF8-3718-4B3A-906E-499AFD1673AC}"/>
            </a:ext>
          </a:extLst>
        </xdr:cNvPr>
        <xdr:cNvSpPr/>
      </xdr:nvSpPr>
      <xdr:spPr>
        <a:xfrm>
          <a:off x="2286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57" name="テキスト ボックス 156">
          <a:extLst>
            <a:ext uri="{FF2B5EF4-FFF2-40B4-BE49-F238E27FC236}">
              <a16:creationId xmlns:a16="http://schemas.microsoft.com/office/drawing/2014/main" id="{86FDCE5D-5370-4FD9-B692-61116536EB48}"/>
            </a:ext>
          </a:extLst>
        </xdr:cNvPr>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8" name="楕円 157">
          <a:extLst>
            <a:ext uri="{FF2B5EF4-FFF2-40B4-BE49-F238E27FC236}">
              <a16:creationId xmlns:a16="http://schemas.microsoft.com/office/drawing/2014/main" id="{983A1880-6F77-4409-93C2-D17894BE0AD0}"/>
            </a:ext>
          </a:extLst>
        </xdr:cNvPr>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59" name="テキスト ボックス 158">
          <a:extLst>
            <a:ext uri="{FF2B5EF4-FFF2-40B4-BE49-F238E27FC236}">
              <a16:creationId xmlns:a16="http://schemas.microsoft.com/office/drawing/2014/main" id="{9985B87C-18FA-4BD7-9048-6A863A6523E7}"/>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BA4CECC-0010-469D-87A7-618D43634E7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DF210AE8-5D1B-45CF-AB2B-23202E8DD23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3CBE53FA-EF83-416F-AB70-862663BBD6A3}"/>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[529,820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F15AF29C-7D8E-42E2-BDEA-83F4DABB24E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C860D4BC-427C-4C66-87A0-177CC4A65906}"/>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BD6734AE-A0A2-4A62-A286-4B81169AAA2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A632CBC1-B9BE-4CE2-AA4C-58BA34A2531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706DE818-9F0A-4846-A726-A6323EDDB9B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18D885EC-C8A9-4173-9F6E-4720C118B28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25353B0F-EC94-4338-98CE-4D53F12816F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AB2AA75-DF3F-4D3E-AC4F-ADC49190F72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AE7341BD-7A53-4C9E-93F7-EB48CD93200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CDFFB928-52E2-4F03-A854-7D6C625F6C4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概ね類似団体平均の決算額となっているが、年々増加傾向となっている。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引き続き効率的な職員の配置や行財政改革への取組みを通じて、人件費の抑制を図っていきたい。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また、物件費についても、公共施設の民間委託や指定管理者制度の活用による管理等の合理化を図り、経費を抑制していきたい。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3A3B8630-497F-49D5-98EF-2119BA7BBBF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FAD29AD8-5B40-422C-A211-828F3AEE39F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4C49C9B5-A8B7-4241-809A-E6A4C98E3F3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6CBC50DB-46C7-4EAF-97C6-6E227CABBB5F}"/>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8FCB3BC7-B2B3-495B-9CA8-F4FD80C2C9F3}"/>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459D9D09-3C85-43D3-A548-AFA56171608E}"/>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781038E7-8C47-4A69-8DFC-A2CC41D313E7}"/>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E7C35631-C406-42A5-9752-462D577720E7}"/>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6F703D3E-1C8E-46D8-A8BA-37AD36F2E62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98C25E56-F7BD-4919-B139-009C68516B7C}"/>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D8BEB333-B8EE-49D6-A27A-64A5970745DA}"/>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9CF63CE3-B704-495B-BD0F-02CA66E2E576}"/>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4C65B4AC-5B36-44EF-A23F-CE5CFED205B6}"/>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D621964A-762B-48D2-86B1-6CDDDCCEAF1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CB88FC8-CB18-4230-9EAD-7C11D5AE214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D1EEB2B4-123B-4D6B-B7FA-E611E09F8E47}"/>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D574BF61-4C61-47D6-81DF-D939D1662086}"/>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CE4BBF22-FCF5-4CFC-9F23-EC5963FEFE7F}"/>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2F03D289-78FF-4BD9-8B3D-1E1A834D9F18}"/>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CDD69F39-ADC5-4455-B4BF-0A5DB1DCC4B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156533</xdr:rowOff>
    </xdr:from>
    <xdr:to>
      <xdr:col>23</xdr:col>
      <xdr:colOff>133350</xdr:colOff>
      <xdr:row>82</xdr:row>
      <xdr:rowOff>167918</xdr:rowOff>
    </xdr:to>
    <xdr:cxnSp macro="">
      <xdr:nvCxnSpPr>
        <xdr:cNvPr id="193" name="直線コネクタ 192">
          <a:extLst>
            <a:ext uri="{FF2B5EF4-FFF2-40B4-BE49-F238E27FC236}">
              <a16:creationId xmlns:a16="http://schemas.microsoft.com/office/drawing/2014/main" id="{9D648233-824E-4ADB-8D29-C390D56553A3}"/>
            </a:ext>
          </a:extLst>
        </xdr:cNvPr>
        <xdr:cNvCxnSpPr/>
      </xdr:nvCxnSpPr>
      <xdr:spPr>
        <a:xfrm>
          <a:off x="4114800" y="14215433"/>
          <a:ext cx="8382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ED5D5712-C23C-4BCE-9FF3-C630DB7D1DC5}"/>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B0C1EF2F-85A2-4A74-91F5-F4FEA81D9347}"/>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128922</xdr:rowOff>
    </xdr:from>
    <xdr:to>
      <xdr:col>19</xdr:col>
      <xdr:colOff>133350</xdr:colOff>
      <xdr:row>82</xdr:row>
      <xdr:rowOff>156533</xdr:rowOff>
    </xdr:to>
    <xdr:cxnSp macro="">
      <xdr:nvCxnSpPr>
        <xdr:cNvPr id="196" name="直線コネクタ 195">
          <a:extLst>
            <a:ext uri="{FF2B5EF4-FFF2-40B4-BE49-F238E27FC236}">
              <a16:creationId xmlns:a16="http://schemas.microsoft.com/office/drawing/2014/main" id="{A6BFF419-07B4-40E7-B387-687FF098807E}"/>
            </a:ext>
          </a:extLst>
        </xdr:cNvPr>
        <xdr:cNvCxnSpPr/>
      </xdr:nvCxnSpPr>
      <xdr:spPr>
        <a:xfrm>
          <a:off x="3225800" y="14187822"/>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E7E92520-4B80-4563-A60C-6CBEABE67D75}"/>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6FCD678-C0CB-422D-AE5B-DABADCC6859D}"/>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76778</xdr:rowOff>
    </xdr:from>
    <xdr:to>
      <xdr:col>15</xdr:col>
      <xdr:colOff>82550</xdr:colOff>
      <xdr:row>82</xdr:row>
      <xdr:rowOff>128922</xdr:rowOff>
    </xdr:to>
    <xdr:cxnSp macro="">
      <xdr:nvCxnSpPr>
        <xdr:cNvPr id="199" name="直線コネクタ 198">
          <a:extLst>
            <a:ext uri="{FF2B5EF4-FFF2-40B4-BE49-F238E27FC236}">
              <a16:creationId xmlns:a16="http://schemas.microsoft.com/office/drawing/2014/main" id="{FA0B0B48-A7AA-4CEA-8FF8-7B42CDAC983A}"/>
            </a:ext>
          </a:extLst>
        </xdr:cNvPr>
        <xdr:cNvCxnSpPr/>
      </xdr:nvCxnSpPr>
      <xdr:spPr>
        <a:xfrm>
          <a:off x="2336800" y="14135678"/>
          <a:ext cx="889000" cy="5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41DF4872-EF8D-460D-A19D-AE307A1DC63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81CB18DF-AE81-4AEE-8552-1AB4587EEC7E}"/>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62511</xdr:rowOff>
    </xdr:from>
    <xdr:to>
      <xdr:col>11</xdr:col>
      <xdr:colOff>31750</xdr:colOff>
      <xdr:row>82</xdr:row>
      <xdr:rowOff>76778</xdr:rowOff>
    </xdr:to>
    <xdr:cxnSp macro="">
      <xdr:nvCxnSpPr>
        <xdr:cNvPr id="202" name="直線コネクタ 201">
          <a:extLst>
            <a:ext uri="{FF2B5EF4-FFF2-40B4-BE49-F238E27FC236}">
              <a16:creationId xmlns:a16="http://schemas.microsoft.com/office/drawing/2014/main" id="{56EA8687-EAA0-430F-B9D9-60A4F249535E}"/>
            </a:ext>
          </a:extLst>
        </xdr:cNvPr>
        <xdr:cNvCxnSpPr/>
      </xdr:nvCxnSpPr>
      <xdr:spPr>
        <a:xfrm>
          <a:off x="1447800" y="14121411"/>
          <a:ext cx="889000" cy="1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B0152542-7200-4C28-8363-66BAF96EC1FF}"/>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56910529-FC2D-4A3F-B377-A83B232D997F}"/>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2747A572-F026-4DA6-B81F-A91668832099}"/>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890E1C88-329E-425C-9378-96109F1B7AAE}"/>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CCE1CB7-FBC4-4F47-AA07-915CCA87603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7F050FEF-39AD-4436-9E16-D20F386E4AC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F87D914-AB7F-46A8-A3A6-D60765608D9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61174C25-8EB3-4F5B-840D-1D6FF4FCEC0C}"/>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D99B2EB-F118-4404-BF99-BC489C0E4792}"/>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117118</xdr:rowOff>
    </xdr:from>
    <xdr:to>
      <xdr:col>23</xdr:col>
      <xdr:colOff>184150</xdr:colOff>
      <xdr:row>83</xdr:row>
      <xdr:rowOff>47268</xdr:rowOff>
    </xdr:to>
    <xdr:sp macro="" textlink="">
      <xdr:nvSpPr>
        <xdr:cNvPr id="212" name="楕円 211">
          <a:extLst>
            <a:ext uri="{FF2B5EF4-FFF2-40B4-BE49-F238E27FC236}">
              <a16:creationId xmlns:a16="http://schemas.microsoft.com/office/drawing/2014/main" id="{8A8E8CE9-D169-45CD-A3AA-DCF28C8CD8CB}"/>
            </a:ext>
          </a:extLst>
        </xdr:cNvPr>
        <xdr:cNvSpPr/>
      </xdr:nvSpPr>
      <xdr:spPr>
        <a:xfrm>
          <a:off x="4902200" y="1417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89195</xdr:rowOff>
    </xdr:from>
    <xdr:ext cx="762000" cy="259045"/>
    <xdr:sp macro="" textlink="">
      <xdr:nvSpPr>
        <xdr:cNvPr id="213" name="人件費・物件費等の状況該当値テキスト">
          <a:extLst>
            <a:ext uri="{FF2B5EF4-FFF2-40B4-BE49-F238E27FC236}">
              <a16:creationId xmlns:a16="http://schemas.microsoft.com/office/drawing/2014/main" id="{F7298241-6520-493D-A070-AE2C264DFFF1}"/>
            </a:ext>
          </a:extLst>
        </xdr:cNvPr>
        <xdr:cNvSpPr txBox="1"/>
      </xdr:nvSpPr>
      <xdr:spPr>
        <a:xfrm>
          <a:off x="5041900" y="1414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105733</xdr:rowOff>
    </xdr:from>
    <xdr:to>
      <xdr:col>19</xdr:col>
      <xdr:colOff>184150</xdr:colOff>
      <xdr:row>83</xdr:row>
      <xdr:rowOff>35883</xdr:rowOff>
    </xdr:to>
    <xdr:sp macro="" textlink="">
      <xdr:nvSpPr>
        <xdr:cNvPr id="214" name="楕円 213">
          <a:extLst>
            <a:ext uri="{FF2B5EF4-FFF2-40B4-BE49-F238E27FC236}">
              <a16:creationId xmlns:a16="http://schemas.microsoft.com/office/drawing/2014/main" id="{AA524FDB-5C63-4C67-9210-C7A3395CEDB1}"/>
            </a:ext>
          </a:extLst>
        </xdr:cNvPr>
        <xdr:cNvSpPr/>
      </xdr:nvSpPr>
      <xdr:spPr>
        <a:xfrm>
          <a:off x="4064000" y="1416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20660</xdr:rowOff>
    </xdr:from>
    <xdr:ext cx="736600" cy="259045"/>
    <xdr:sp macro="" textlink="">
      <xdr:nvSpPr>
        <xdr:cNvPr id="215" name="テキスト ボックス 214">
          <a:extLst>
            <a:ext uri="{FF2B5EF4-FFF2-40B4-BE49-F238E27FC236}">
              <a16:creationId xmlns:a16="http://schemas.microsoft.com/office/drawing/2014/main" id="{8FEAE263-178F-4CCB-8D8F-88DAF5D9525D}"/>
            </a:ext>
          </a:extLst>
        </xdr:cNvPr>
        <xdr:cNvSpPr txBox="1"/>
      </xdr:nvSpPr>
      <xdr:spPr>
        <a:xfrm>
          <a:off x="3733800" y="1425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78122</xdr:rowOff>
    </xdr:from>
    <xdr:to>
      <xdr:col>15</xdr:col>
      <xdr:colOff>133350</xdr:colOff>
      <xdr:row>83</xdr:row>
      <xdr:rowOff>8272</xdr:rowOff>
    </xdr:to>
    <xdr:sp macro="" textlink="">
      <xdr:nvSpPr>
        <xdr:cNvPr id="216" name="楕円 215">
          <a:extLst>
            <a:ext uri="{FF2B5EF4-FFF2-40B4-BE49-F238E27FC236}">
              <a16:creationId xmlns:a16="http://schemas.microsoft.com/office/drawing/2014/main" id="{6CBE52B3-3B42-4065-B816-09C354818DDB}"/>
            </a:ext>
          </a:extLst>
        </xdr:cNvPr>
        <xdr:cNvSpPr/>
      </xdr:nvSpPr>
      <xdr:spPr>
        <a:xfrm>
          <a:off x="3175000" y="141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164499</xdr:rowOff>
    </xdr:from>
    <xdr:ext cx="762000" cy="259045"/>
    <xdr:sp macro="" textlink="">
      <xdr:nvSpPr>
        <xdr:cNvPr id="217" name="テキスト ボックス 216">
          <a:extLst>
            <a:ext uri="{FF2B5EF4-FFF2-40B4-BE49-F238E27FC236}">
              <a16:creationId xmlns:a16="http://schemas.microsoft.com/office/drawing/2014/main" id="{76089C35-5D2A-49DB-B6A8-22EEEF29E954}"/>
            </a:ext>
          </a:extLst>
        </xdr:cNvPr>
        <xdr:cNvSpPr txBox="1"/>
      </xdr:nvSpPr>
      <xdr:spPr>
        <a:xfrm>
          <a:off x="2844800" y="1422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25978</xdr:rowOff>
    </xdr:from>
    <xdr:to>
      <xdr:col>11</xdr:col>
      <xdr:colOff>82550</xdr:colOff>
      <xdr:row>82</xdr:row>
      <xdr:rowOff>127578</xdr:rowOff>
    </xdr:to>
    <xdr:sp macro="" textlink="">
      <xdr:nvSpPr>
        <xdr:cNvPr id="218" name="楕円 217">
          <a:extLst>
            <a:ext uri="{FF2B5EF4-FFF2-40B4-BE49-F238E27FC236}">
              <a16:creationId xmlns:a16="http://schemas.microsoft.com/office/drawing/2014/main" id="{63A995CB-85A7-4F50-9387-C6804DEF6A44}"/>
            </a:ext>
          </a:extLst>
        </xdr:cNvPr>
        <xdr:cNvSpPr/>
      </xdr:nvSpPr>
      <xdr:spPr>
        <a:xfrm>
          <a:off x="2286000" y="1408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137755</xdr:rowOff>
    </xdr:from>
    <xdr:ext cx="762000" cy="259045"/>
    <xdr:sp macro="" textlink="">
      <xdr:nvSpPr>
        <xdr:cNvPr id="219" name="テキスト ボックス 218">
          <a:extLst>
            <a:ext uri="{FF2B5EF4-FFF2-40B4-BE49-F238E27FC236}">
              <a16:creationId xmlns:a16="http://schemas.microsoft.com/office/drawing/2014/main" id="{37AE68AF-EC72-4D65-BB10-5381F043F476}"/>
            </a:ext>
          </a:extLst>
        </xdr:cNvPr>
        <xdr:cNvSpPr txBox="1"/>
      </xdr:nvSpPr>
      <xdr:spPr>
        <a:xfrm>
          <a:off x="1955800" y="1385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11711</xdr:rowOff>
    </xdr:from>
    <xdr:to>
      <xdr:col>7</xdr:col>
      <xdr:colOff>31750</xdr:colOff>
      <xdr:row>82</xdr:row>
      <xdr:rowOff>113311</xdr:rowOff>
    </xdr:to>
    <xdr:sp macro="" textlink="">
      <xdr:nvSpPr>
        <xdr:cNvPr id="220" name="楕円 219">
          <a:extLst>
            <a:ext uri="{FF2B5EF4-FFF2-40B4-BE49-F238E27FC236}">
              <a16:creationId xmlns:a16="http://schemas.microsoft.com/office/drawing/2014/main" id="{2A9596D2-F5F0-4E67-82D5-DAA8D7341C19}"/>
            </a:ext>
          </a:extLst>
        </xdr:cNvPr>
        <xdr:cNvSpPr/>
      </xdr:nvSpPr>
      <xdr:spPr>
        <a:xfrm>
          <a:off x="1397000" y="1407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123488</xdr:rowOff>
    </xdr:from>
    <xdr:ext cx="762000" cy="259045"/>
    <xdr:sp macro="" textlink="">
      <xdr:nvSpPr>
        <xdr:cNvPr id="221" name="テキスト ボックス 220">
          <a:extLst>
            <a:ext uri="{FF2B5EF4-FFF2-40B4-BE49-F238E27FC236}">
              <a16:creationId xmlns:a16="http://schemas.microsoft.com/office/drawing/2014/main" id="{9734AEB4-71AC-4FA3-BBBA-13CF423B924A}"/>
            </a:ext>
          </a:extLst>
        </xdr:cNvPr>
        <xdr:cNvSpPr txBox="1"/>
      </xdr:nvSpPr>
      <xdr:spPr>
        <a:xfrm>
          <a:off x="1066800" y="138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43DA5B89-71B9-4866-96C0-4A68E20D58D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F4E3343F-60F2-4BE9-93AC-D1B5F6B9757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7D90E4CE-922E-4C85-B49A-E46810E421B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6916AB1B-A9E8-483E-A2D0-9B85B908564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FCA6D330-073A-4C03-A6E8-313BD4CDBC6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25611A36-3585-40AF-9199-9CF49564535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4F16B3D6-F32C-4A7C-9FFC-EB3747C27C6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75CB997A-05D3-4FDF-80CA-0BD00781C42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DD6D8F6C-7020-4D79-851D-046E82C2E2C2}"/>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6549E5C7-BEB6-4CFB-BEA2-B18A84BA282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CB726B4F-4D82-43DC-85D8-43B8A772D24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B028E7EE-3089-44C4-A213-49F0AE7A3D9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E38EC747-B79F-4C1C-AB5C-F30FDA42598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概ね類似団体平均の指数となっている。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今後も引き続き適正な給与制度の運用に努める。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E6219F3B-8A98-4641-8E52-C30949888D1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32F5D041-918F-4A68-9FD2-C8AF512318A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23164639-F9D8-43F9-B6FD-AF5B76A03806}"/>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5833D304-07FE-4CDE-B6B9-CBF1DAA6156D}"/>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8078A213-A1D1-4286-A857-C5FFE4ED8AF8}"/>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8D8D318-771A-42DC-9795-5391B54310B9}"/>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B2535861-C2CF-45CB-857B-4FC57B1FA86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94D1DA6E-5ED4-49EC-8172-4C04CBCCAADB}"/>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2B91159E-C92D-4F85-8F5C-A1FC2594380C}"/>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DCFB7F6E-1DE8-4449-B34B-A4308FF76313}"/>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780C4902-09AB-4CB2-B9CC-6122F55B259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45F15CEE-A09A-4692-B21E-69DA5D1DB781}"/>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2A8602DB-C72E-47DA-8681-12DCF32ACA4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B0F627F8-375E-4760-872F-D79A57DBE60C}"/>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867C90B0-96EA-445C-B142-2CD3FC314BF1}"/>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6B375D72-B788-4089-B639-B09BF7A2A5F4}"/>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353EC0E-F9B9-4CA6-986C-43290D15E87D}"/>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1A9DA4D0-F11F-4825-8547-9C109B32A71F}"/>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161798</xdr:rowOff>
    </xdr:from>
    <xdr:to>
      <xdr:col>81</xdr:col>
      <xdr:colOff>44450</xdr:colOff>
      <xdr:row>88</xdr:row>
      <xdr:rowOff>33782</xdr:rowOff>
    </xdr:to>
    <xdr:cxnSp macro="">
      <xdr:nvCxnSpPr>
        <xdr:cNvPr id="253" name="直線コネクタ 252">
          <a:extLst>
            <a:ext uri="{FF2B5EF4-FFF2-40B4-BE49-F238E27FC236}">
              <a16:creationId xmlns:a16="http://schemas.microsoft.com/office/drawing/2014/main" id="{5F37E0C4-6BA0-48B2-8778-EDDB448E6465}"/>
            </a:ext>
          </a:extLst>
        </xdr:cNvPr>
        <xdr:cNvCxnSpPr/>
      </xdr:nvCxnSpPr>
      <xdr:spPr>
        <a:xfrm flipV="1">
          <a:off x="16179800" y="150779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6854D2B2-35BE-4DB9-A38A-174078D2FA9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3A8D8E09-3ADA-424F-9602-8465F0101EFB}"/>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33782</xdr:rowOff>
    </xdr:from>
    <xdr:to>
      <xdr:col>77</xdr:col>
      <xdr:colOff>44450</xdr:colOff>
      <xdr:row>88</xdr:row>
      <xdr:rowOff>82042</xdr:rowOff>
    </xdr:to>
    <xdr:cxnSp macro="">
      <xdr:nvCxnSpPr>
        <xdr:cNvPr id="256" name="直線コネクタ 255">
          <a:extLst>
            <a:ext uri="{FF2B5EF4-FFF2-40B4-BE49-F238E27FC236}">
              <a16:creationId xmlns:a16="http://schemas.microsoft.com/office/drawing/2014/main" id="{031CAF0E-C47E-42BD-A333-51C75FC34A38}"/>
            </a:ext>
          </a:extLst>
        </xdr:cNvPr>
        <xdr:cNvCxnSpPr/>
      </xdr:nvCxnSpPr>
      <xdr:spPr>
        <a:xfrm flipV="1">
          <a:off x="15290800" y="151213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5A7CB6B5-E72B-4CFB-8592-FA797FEE4591}"/>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1ABC407C-5748-493D-A5C9-FA4322B787FF}"/>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9652</xdr:rowOff>
    </xdr:from>
    <xdr:to>
      <xdr:col>72</xdr:col>
      <xdr:colOff>203200</xdr:colOff>
      <xdr:row>88</xdr:row>
      <xdr:rowOff>82042</xdr:rowOff>
    </xdr:to>
    <xdr:cxnSp macro="">
      <xdr:nvCxnSpPr>
        <xdr:cNvPr id="259" name="直線コネクタ 258">
          <a:extLst>
            <a:ext uri="{FF2B5EF4-FFF2-40B4-BE49-F238E27FC236}">
              <a16:creationId xmlns:a16="http://schemas.microsoft.com/office/drawing/2014/main" id="{EDF71ABF-CAFA-4CDD-957B-8EDD39E6A608}"/>
            </a:ext>
          </a:extLst>
        </xdr:cNvPr>
        <xdr:cNvCxnSpPr/>
      </xdr:nvCxnSpPr>
      <xdr:spPr>
        <a:xfrm>
          <a:off x="14401800" y="1509725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7F3CDC40-3EDA-4133-B4DC-85D3B4091FAE}"/>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37E5A158-A91F-40F2-BAFF-F3592EEA53A6}"/>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9652</xdr:rowOff>
    </xdr:from>
    <xdr:to>
      <xdr:col>68</xdr:col>
      <xdr:colOff>152400</xdr:colOff>
      <xdr:row>88</xdr:row>
      <xdr:rowOff>110998</xdr:rowOff>
    </xdr:to>
    <xdr:cxnSp macro="">
      <xdr:nvCxnSpPr>
        <xdr:cNvPr id="262" name="直線コネクタ 261">
          <a:extLst>
            <a:ext uri="{FF2B5EF4-FFF2-40B4-BE49-F238E27FC236}">
              <a16:creationId xmlns:a16="http://schemas.microsoft.com/office/drawing/2014/main" id="{1FDCCAD1-7791-4CD0-A17B-DB70C4898D71}"/>
            </a:ext>
          </a:extLst>
        </xdr:cNvPr>
        <xdr:cNvCxnSpPr/>
      </xdr:nvCxnSpPr>
      <xdr:spPr>
        <a:xfrm flipV="1">
          <a:off x="13512800" y="1509725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3F140612-3BAC-456B-BC95-FF6D88A56A41}"/>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5357B83A-04D0-426E-8196-A3DFA11573C4}"/>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641CFD7B-513C-426A-8962-A33608DF6E29}"/>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15D8E616-A942-476E-B39C-8C4686D673E2}"/>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E7DF87FF-4206-4BEE-809E-C63AD309D4B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64F0F4C2-FC92-4E97-B78D-130A75A4AF5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A99C6AB-40C4-4A38-B498-9AF34DFEDF9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B460C13D-3998-47B5-B54B-6F5503447A0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E815A1C-0F9D-4168-B0AF-54CC279A736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110998</xdr:rowOff>
    </xdr:from>
    <xdr:to>
      <xdr:col>81</xdr:col>
      <xdr:colOff>95250</xdr:colOff>
      <xdr:row>88</xdr:row>
      <xdr:rowOff>41148</xdr:rowOff>
    </xdr:to>
    <xdr:sp macro="" textlink="">
      <xdr:nvSpPr>
        <xdr:cNvPr id="272" name="楕円 271">
          <a:extLst>
            <a:ext uri="{FF2B5EF4-FFF2-40B4-BE49-F238E27FC236}">
              <a16:creationId xmlns:a16="http://schemas.microsoft.com/office/drawing/2014/main" id="{D4667BBA-1217-43E2-9578-2FA2CB6828D4}"/>
            </a:ext>
          </a:extLst>
        </xdr:cNvPr>
        <xdr:cNvSpPr/>
      </xdr:nvSpPr>
      <xdr:spPr>
        <a:xfrm>
          <a:off x="169672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127525</xdr:rowOff>
    </xdr:from>
    <xdr:ext cx="762000" cy="259045"/>
    <xdr:sp macro="" textlink="">
      <xdr:nvSpPr>
        <xdr:cNvPr id="273" name="給与水準   （国との比較）該当値テキスト">
          <a:extLst>
            <a:ext uri="{FF2B5EF4-FFF2-40B4-BE49-F238E27FC236}">
              <a16:creationId xmlns:a16="http://schemas.microsoft.com/office/drawing/2014/main" id="{910F468B-4E11-4FF1-947D-5D922D999E19}"/>
            </a:ext>
          </a:extLst>
        </xdr:cNvPr>
        <xdr:cNvSpPr txBox="1"/>
      </xdr:nvSpPr>
      <xdr:spPr>
        <a:xfrm>
          <a:off x="171069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154432</xdr:rowOff>
    </xdr:from>
    <xdr:to>
      <xdr:col>77</xdr:col>
      <xdr:colOff>95250</xdr:colOff>
      <xdr:row>88</xdr:row>
      <xdr:rowOff>84582</xdr:rowOff>
    </xdr:to>
    <xdr:sp macro="" textlink="">
      <xdr:nvSpPr>
        <xdr:cNvPr id="274" name="楕円 273">
          <a:extLst>
            <a:ext uri="{FF2B5EF4-FFF2-40B4-BE49-F238E27FC236}">
              <a16:creationId xmlns:a16="http://schemas.microsoft.com/office/drawing/2014/main" id="{1262B45F-A479-4831-A07D-15AB7223A317}"/>
            </a:ext>
          </a:extLst>
        </xdr:cNvPr>
        <xdr:cNvSpPr/>
      </xdr:nvSpPr>
      <xdr:spPr>
        <a:xfrm>
          <a:off x="16129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75" name="テキスト ボックス 274">
          <a:extLst>
            <a:ext uri="{FF2B5EF4-FFF2-40B4-BE49-F238E27FC236}">
              <a16:creationId xmlns:a16="http://schemas.microsoft.com/office/drawing/2014/main" id="{81966AB5-7332-406A-A43E-A8989DC7F646}"/>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31242</xdr:rowOff>
    </xdr:from>
    <xdr:to>
      <xdr:col>73</xdr:col>
      <xdr:colOff>44450</xdr:colOff>
      <xdr:row>88</xdr:row>
      <xdr:rowOff>132842</xdr:rowOff>
    </xdr:to>
    <xdr:sp macro="" textlink="">
      <xdr:nvSpPr>
        <xdr:cNvPr id="276" name="楕円 275">
          <a:extLst>
            <a:ext uri="{FF2B5EF4-FFF2-40B4-BE49-F238E27FC236}">
              <a16:creationId xmlns:a16="http://schemas.microsoft.com/office/drawing/2014/main" id="{B5C72936-7A95-4986-A8F6-C5C79AED5EBD}"/>
            </a:ext>
          </a:extLst>
        </xdr:cNvPr>
        <xdr:cNvSpPr/>
      </xdr:nvSpPr>
      <xdr:spPr>
        <a:xfrm>
          <a:off x="15240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117619</xdr:rowOff>
    </xdr:from>
    <xdr:ext cx="762000" cy="259045"/>
    <xdr:sp macro="" textlink="">
      <xdr:nvSpPr>
        <xdr:cNvPr id="277" name="テキスト ボックス 276">
          <a:extLst>
            <a:ext uri="{FF2B5EF4-FFF2-40B4-BE49-F238E27FC236}">
              <a16:creationId xmlns:a16="http://schemas.microsoft.com/office/drawing/2014/main" id="{732B7A22-2178-428B-BFC3-7070BAB793F6}"/>
            </a:ext>
          </a:extLst>
        </xdr:cNvPr>
        <xdr:cNvSpPr txBox="1"/>
      </xdr:nvSpPr>
      <xdr:spPr>
        <a:xfrm>
          <a:off x="14909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130302</xdr:rowOff>
    </xdr:from>
    <xdr:to>
      <xdr:col>68</xdr:col>
      <xdr:colOff>203200</xdr:colOff>
      <xdr:row>88</xdr:row>
      <xdr:rowOff>60452</xdr:rowOff>
    </xdr:to>
    <xdr:sp macro="" textlink="">
      <xdr:nvSpPr>
        <xdr:cNvPr id="278" name="楕円 277">
          <a:extLst>
            <a:ext uri="{FF2B5EF4-FFF2-40B4-BE49-F238E27FC236}">
              <a16:creationId xmlns:a16="http://schemas.microsoft.com/office/drawing/2014/main" id="{568E57DB-8F16-4FD9-899F-9DC78F8EF262}"/>
            </a:ext>
          </a:extLst>
        </xdr:cNvPr>
        <xdr:cNvSpPr/>
      </xdr:nvSpPr>
      <xdr:spPr>
        <a:xfrm>
          <a:off x="14351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70629</xdr:rowOff>
    </xdr:from>
    <xdr:ext cx="762000" cy="259045"/>
    <xdr:sp macro="" textlink="">
      <xdr:nvSpPr>
        <xdr:cNvPr id="279" name="テキスト ボックス 278">
          <a:extLst>
            <a:ext uri="{FF2B5EF4-FFF2-40B4-BE49-F238E27FC236}">
              <a16:creationId xmlns:a16="http://schemas.microsoft.com/office/drawing/2014/main" id="{C6B2EED0-6C53-46D6-B4F5-9F32FDC3D831}"/>
            </a:ext>
          </a:extLst>
        </xdr:cNvPr>
        <xdr:cNvSpPr txBox="1"/>
      </xdr:nvSpPr>
      <xdr:spPr>
        <a:xfrm>
          <a:off x="14020800" y="148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60198</xdr:rowOff>
    </xdr:from>
    <xdr:to>
      <xdr:col>64</xdr:col>
      <xdr:colOff>152400</xdr:colOff>
      <xdr:row>88</xdr:row>
      <xdr:rowOff>161798</xdr:rowOff>
    </xdr:to>
    <xdr:sp macro="" textlink="">
      <xdr:nvSpPr>
        <xdr:cNvPr id="280" name="楕円 279">
          <a:extLst>
            <a:ext uri="{FF2B5EF4-FFF2-40B4-BE49-F238E27FC236}">
              <a16:creationId xmlns:a16="http://schemas.microsoft.com/office/drawing/2014/main" id="{770FF2DC-9CC8-4F73-A02E-DF819A125BB7}"/>
            </a:ext>
          </a:extLst>
        </xdr:cNvPr>
        <xdr:cNvSpPr/>
      </xdr:nvSpPr>
      <xdr:spPr>
        <a:xfrm>
          <a:off x="13462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146575</xdr:rowOff>
    </xdr:from>
    <xdr:ext cx="762000" cy="259045"/>
    <xdr:sp macro="" textlink="">
      <xdr:nvSpPr>
        <xdr:cNvPr id="281" name="テキスト ボックス 280">
          <a:extLst>
            <a:ext uri="{FF2B5EF4-FFF2-40B4-BE49-F238E27FC236}">
              <a16:creationId xmlns:a16="http://schemas.microsoft.com/office/drawing/2014/main" id="{27272F99-B450-42BB-92E9-DF38FDA4485B}"/>
            </a:ext>
          </a:extLst>
        </xdr:cNvPr>
        <xdr:cNvSpPr txBox="1"/>
      </xdr:nvSpPr>
      <xdr:spPr>
        <a:xfrm>
          <a:off x="13131800" y="152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2A44D5FE-FAD0-4A8D-8CEC-93747E91AA7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F4CC07C0-0E45-4CEA-BC41-DB9373E08CAB}"/>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A5B479B5-C396-484F-B5BC-31A80105A6D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A38CBAC3-273D-4994-8868-090B2290C74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B46F38E2-6E8D-4205-AA51-732C2A58D61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AAB6A0E0-CF50-43BA-A264-2558F8F7288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B494EA24-CCD8-4A68-931E-25839C74266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5338D9B1-0773-4889-8373-A716A293E81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B1A4D7B5-1DB2-4178-89D5-A813D590CD7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B9F4A174-410F-4151-81E1-6E90CBFDE74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55F28CB9-C574-4084-827E-07A62D30FC4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3F9ECF47-C955-4A22-B24A-A41DDD2FB01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7282821B-34D4-4E35-B673-14AF879D01D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概ね類似団体平均の職員数となっている。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今後も効率的な人員配置等に伴う職員数の削減による人件費の削減や、行財政改革への取組みを通じて、より適切な定員管理に努める。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CA10AC08-C147-4338-8928-292920BA0BB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BA68AEC2-94ED-4FC5-9A33-8DA5FBFA66F4}"/>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A3F0A0FD-E56C-41D6-8DC7-648C60DDDF6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22B80424-AF8F-42E7-A05F-8B176A080829}"/>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1F9A5D6E-8865-43AC-B423-EE1044BA8F56}"/>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EA174369-16FE-47EF-A5D3-296E3801E636}"/>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B670A769-2C4C-4716-B6A4-CDA2E84BD67B}"/>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765B76B4-DE95-4A1F-85BE-1ABA9214D612}"/>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DAD77026-4B8B-4B70-AEF2-122CC850D749}"/>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5C32AD10-D972-4D3A-B5D7-BB3BFF434E32}"/>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8E3ABBD6-8B55-4FC7-8002-093062B3F6F4}"/>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E7B072F1-9C64-48B7-8A67-45C133ED9054}"/>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E9440465-5523-483D-BB65-18B8B03D2465}"/>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C67D07B9-F616-444C-856A-6EEBDBEE6D05}"/>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DD8F0973-89EF-46B7-AF3D-32546B6145E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59C044A4-A6B7-4C7B-93C1-514A9B7C2D2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8A6209EE-634B-4A5F-A08C-9F664F1008C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33B83A33-4720-4530-9039-0CB74C1CD4C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91058526-D8DF-4E0B-BB97-7EAD58E5EF26}"/>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59ED3DFD-64F0-4BEE-9B8E-E09E4A2695B2}"/>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8238F489-68B0-4874-AB17-2054D391094B}"/>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B0FFB1F4-BB4A-4215-A196-9171336A9174}"/>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53DE3283-CF89-4BBE-9C34-BFBEDA0D60F7}"/>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72281</xdr:rowOff>
    </xdr:from>
    <xdr:to>
      <xdr:col>81</xdr:col>
      <xdr:colOff>44450</xdr:colOff>
      <xdr:row>60</xdr:row>
      <xdr:rowOff>158115</xdr:rowOff>
    </xdr:to>
    <xdr:cxnSp macro="">
      <xdr:nvCxnSpPr>
        <xdr:cNvPr id="318" name="直線コネクタ 317">
          <a:extLst>
            <a:ext uri="{FF2B5EF4-FFF2-40B4-BE49-F238E27FC236}">
              <a16:creationId xmlns:a16="http://schemas.microsoft.com/office/drawing/2014/main" id="{9EC272DD-E1F9-4BCA-B0BB-4192942E18E9}"/>
            </a:ext>
          </a:extLst>
        </xdr:cNvPr>
        <xdr:cNvCxnSpPr/>
      </xdr:nvCxnSpPr>
      <xdr:spPr>
        <a:xfrm>
          <a:off x="16179800" y="10359281"/>
          <a:ext cx="838200" cy="8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815CD0A8-6BC4-4A45-8E39-52F9E1A2AAA5}"/>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3A9D5BBE-566C-49FC-8976-13F6D32FFB21}"/>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58837</xdr:rowOff>
    </xdr:from>
    <xdr:to>
      <xdr:col>77</xdr:col>
      <xdr:colOff>44450</xdr:colOff>
      <xdr:row>60</xdr:row>
      <xdr:rowOff>72281</xdr:rowOff>
    </xdr:to>
    <xdr:cxnSp macro="">
      <xdr:nvCxnSpPr>
        <xdr:cNvPr id="321" name="直線コネクタ 320">
          <a:extLst>
            <a:ext uri="{FF2B5EF4-FFF2-40B4-BE49-F238E27FC236}">
              <a16:creationId xmlns:a16="http://schemas.microsoft.com/office/drawing/2014/main" id="{956C30EC-6A22-4E04-A4CF-7326056E3A19}"/>
            </a:ext>
          </a:extLst>
        </xdr:cNvPr>
        <xdr:cNvCxnSpPr/>
      </xdr:nvCxnSpPr>
      <xdr:spPr>
        <a:xfrm>
          <a:off x="15290800" y="10345837"/>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A2353984-3903-4490-A3C0-7DB4A5D3D8F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85A682D8-1D00-4A97-950C-C78C8959F097}"/>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45738</xdr:rowOff>
    </xdr:from>
    <xdr:to>
      <xdr:col>72</xdr:col>
      <xdr:colOff>203200</xdr:colOff>
      <xdr:row>60</xdr:row>
      <xdr:rowOff>58837</xdr:rowOff>
    </xdr:to>
    <xdr:cxnSp macro="">
      <xdr:nvCxnSpPr>
        <xdr:cNvPr id="324" name="直線コネクタ 323">
          <a:extLst>
            <a:ext uri="{FF2B5EF4-FFF2-40B4-BE49-F238E27FC236}">
              <a16:creationId xmlns:a16="http://schemas.microsoft.com/office/drawing/2014/main" id="{7167A45A-2819-45AA-BBDB-D1363C4B9156}"/>
            </a:ext>
          </a:extLst>
        </xdr:cNvPr>
        <xdr:cNvCxnSpPr/>
      </xdr:nvCxnSpPr>
      <xdr:spPr>
        <a:xfrm>
          <a:off x="14401800" y="10332738"/>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5FC00806-02AA-461D-B16F-61A3A4DBF66B}"/>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C490756F-D08D-4D75-A631-05D726AFB006}"/>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45738</xdr:rowOff>
    </xdr:from>
    <xdr:to>
      <xdr:col>68</xdr:col>
      <xdr:colOff>152400</xdr:colOff>
      <xdr:row>60</xdr:row>
      <xdr:rowOff>71592</xdr:rowOff>
    </xdr:to>
    <xdr:cxnSp macro="">
      <xdr:nvCxnSpPr>
        <xdr:cNvPr id="327" name="直線コネクタ 326">
          <a:extLst>
            <a:ext uri="{FF2B5EF4-FFF2-40B4-BE49-F238E27FC236}">
              <a16:creationId xmlns:a16="http://schemas.microsoft.com/office/drawing/2014/main" id="{8BCDAEF6-4565-48AE-9F6A-25C6B9F3534B}"/>
            </a:ext>
          </a:extLst>
        </xdr:cNvPr>
        <xdr:cNvCxnSpPr/>
      </xdr:nvCxnSpPr>
      <xdr:spPr>
        <a:xfrm flipV="1">
          <a:off x="13512800" y="10332738"/>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C39F36D-5690-461C-BDA0-1B9A4E8DA3F4}"/>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BA9AA8D-3460-491D-8186-B844896F9319}"/>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9343C49F-4EE5-4019-944F-73EA0C07CD65}"/>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F52A05B8-23CF-4C0E-A835-9D423FF1E8B7}"/>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C02E54DC-78C1-48DB-965A-F72176BF463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B0A650E6-3202-48CD-94E8-CA98C2F375F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2CBC205-2CC1-48B8-8F2A-7D76686588B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DFD35EF2-7A6E-4DEA-B7D1-A21DE76877F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ECB0372-68D3-4BB9-B0FA-5B75BA6E837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107315</xdr:rowOff>
    </xdr:from>
    <xdr:to>
      <xdr:col>81</xdr:col>
      <xdr:colOff>95250</xdr:colOff>
      <xdr:row>61</xdr:row>
      <xdr:rowOff>37465</xdr:rowOff>
    </xdr:to>
    <xdr:sp macro="" textlink="">
      <xdr:nvSpPr>
        <xdr:cNvPr id="337" name="楕円 336">
          <a:extLst>
            <a:ext uri="{FF2B5EF4-FFF2-40B4-BE49-F238E27FC236}">
              <a16:creationId xmlns:a16="http://schemas.microsoft.com/office/drawing/2014/main" id="{5AFCB7DE-3CC0-4C4C-9E96-58EB12C63962}"/>
            </a:ext>
          </a:extLst>
        </xdr:cNvPr>
        <xdr:cNvSpPr/>
      </xdr:nvSpPr>
      <xdr:spPr>
        <a:xfrm>
          <a:off x="16967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79392</xdr:rowOff>
    </xdr:from>
    <xdr:ext cx="762000" cy="259045"/>
    <xdr:sp macro="" textlink="">
      <xdr:nvSpPr>
        <xdr:cNvPr id="338" name="定員管理の状況該当値テキスト">
          <a:extLst>
            <a:ext uri="{FF2B5EF4-FFF2-40B4-BE49-F238E27FC236}">
              <a16:creationId xmlns:a16="http://schemas.microsoft.com/office/drawing/2014/main" id="{5C6010DE-4D7C-429B-B98E-12D5ECB75B3A}"/>
            </a:ext>
          </a:extLst>
        </xdr:cNvPr>
        <xdr:cNvSpPr txBox="1"/>
      </xdr:nvSpPr>
      <xdr:spPr>
        <a:xfrm>
          <a:off x="17106900" y="1036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21481</xdr:rowOff>
    </xdr:from>
    <xdr:to>
      <xdr:col>77</xdr:col>
      <xdr:colOff>95250</xdr:colOff>
      <xdr:row>60</xdr:row>
      <xdr:rowOff>123081</xdr:rowOff>
    </xdr:to>
    <xdr:sp macro="" textlink="">
      <xdr:nvSpPr>
        <xdr:cNvPr id="339" name="楕円 338">
          <a:extLst>
            <a:ext uri="{FF2B5EF4-FFF2-40B4-BE49-F238E27FC236}">
              <a16:creationId xmlns:a16="http://schemas.microsoft.com/office/drawing/2014/main" id="{84566376-A399-4FCD-AAA6-EF5F4AA9D210}"/>
            </a:ext>
          </a:extLst>
        </xdr:cNvPr>
        <xdr:cNvSpPr/>
      </xdr:nvSpPr>
      <xdr:spPr>
        <a:xfrm>
          <a:off x="16129000" y="103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133258</xdr:rowOff>
    </xdr:from>
    <xdr:ext cx="736600" cy="259045"/>
    <xdr:sp macro="" textlink="">
      <xdr:nvSpPr>
        <xdr:cNvPr id="340" name="テキスト ボックス 339">
          <a:extLst>
            <a:ext uri="{FF2B5EF4-FFF2-40B4-BE49-F238E27FC236}">
              <a16:creationId xmlns:a16="http://schemas.microsoft.com/office/drawing/2014/main" id="{AB8D702F-B2B8-4ED8-B570-E51AF1BC757F}"/>
            </a:ext>
          </a:extLst>
        </xdr:cNvPr>
        <xdr:cNvSpPr txBox="1"/>
      </xdr:nvSpPr>
      <xdr:spPr>
        <a:xfrm>
          <a:off x="15798800" y="1007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8037</xdr:rowOff>
    </xdr:from>
    <xdr:to>
      <xdr:col>73</xdr:col>
      <xdr:colOff>44450</xdr:colOff>
      <xdr:row>60</xdr:row>
      <xdr:rowOff>109637</xdr:rowOff>
    </xdr:to>
    <xdr:sp macro="" textlink="">
      <xdr:nvSpPr>
        <xdr:cNvPr id="341" name="楕円 340">
          <a:extLst>
            <a:ext uri="{FF2B5EF4-FFF2-40B4-BE49-F238E27FC236}">
              <a16:creationId xmlns:a16="http://schemas.microsoft.com/office/drawing/2014/main" id="{055C2B59-02B2-4C75-BB56-197995E7CEF5}"/>
            </a:ext>
          </a:extLst>
        </xdr:cNvPr>
        <xdr:cNvSpPr/>
      </xdr:nvSpPr>
      <xdr:spPr>
        <a:xfrm>
          <a:off x="15240000" y="102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119814</xdr:rowOff>
    </xdr:from>
    <xdr:ext cx="762000" cy="259045"/>
    <xdr:sp macro="" textlink="">
      <xdr:nvSpPr>
        <xdr:cNvPr id="342" name="テキスト ボックス 341">
          <a:extLst>
            <a:ext uri="{FF2B5EF4-FFF2-40B4-BE49-F238E27FC236}">
              <a16:creationId xmlns:a16="http://schemas.microsoft.com/office/drawing/2014/main" id="{8DCE3886-9B44-42E9-96DF-EDEBD7AD3BBE}"/>
            </a:ext>
          </a:extLst>
        </xdr:cNvPr>
        <xdr:cNvSpPr txBox="1"/>
      </xdr:nvSpPr>
      <xdr:spPr>
        <a:xfrm>
          <a:off x="14909800" y="1006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166388</xdr:rowOff>
    </xdr:from>
    <xdr:to>
      <xdr:col>68</xdr:col>
      <xdr:colOff>203200</xdr:colOff>
      <xdr:row>60</xdr:row>
      <xdr:rowOff>96538</xdr:rowOff>
    </xdr:to>
    <xdr:sp macro="" textlink="">
      <xdr:nvSpPr>
        <xdr:cNvPr id="343" name="楕円 342">
          <a:extLst>
            <a:ext uri="{FF2B5EF4-FFF2-40B4-BE49-F238E27FC236}">
              <a16:creationId xmlns:a16="http://schemas.microsoft.com/office/drawing/2014/main" id="{95145636-8211-45DE-9D57-C1530B02C79C}"/>
            </a:ext>
          </a:extLst>
        </xdr:cNvPr>
        <xdr:cNvSpPr/>
      </xdr:nvSpPr>
      <xdr:spPr>
        <a:xfrm>
          <a:off x="14351000" y="102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106715</xdr:rowOff>
    </xdr:from>
    <xdr:ext cx="762000" cy="259045"/>
    <xdr:sp macro="" textlink="">
      <xdr:nvSpPr>
        <xdr:cNvPr id="344" name="テキスト ボックス 343">
          <a:extLst>
            <a:ext uri="{FF2B5EF4-FFF2-40B4-BE49-F238E27FC236}">
              <a16:creationId xmlns:a16="http://schemas.microsoft.com/office/drawing/2014/main" id="{95DBA9A6-C76F-4E68-B701-3B9098AA8A3D}"/>
            </a:ext>
          </a:extLst>
        </xdr:cNvPr>
        <xdr:cNvSpPr txBox="1"/>
      </xdr:nvSpPr>
      <xdr:spPr>
        <a:xfrm>
          <a:off x="14020800" y="100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20792</xdr:rowOff>
    </xdr:from>
    <xdr:to>
      <xdr:col>64</xdr:col>
      <xdr:colOff>152400</xdr:colOff>
      <xdr:row>60</xdr:row>
      <xdr:rowOff>122392</xdr:rowOff>
    </xdr:to>
    <xdr:sp macro="" textlink="">
      <xdr:nvSpPr>
        <xdr:cNvPr id="345" name="楕円 344">
          <a:extLst>
            <a:ext uri="{FF2B5EF4-FFF2-40B4-BE49-F238E27FC236}">
              <a16:creationId xmlns:a16="http://schemas.microsoft.com/office/drawing/2014/main" id="{CCF8362C-1FBC-410C-A808-74EB57E905A4}"/>
            </a:ext>
          </a:extLst>
        </xdr:cNvPr>
        <xdr:cNvSpPr/>
      </xdr:nvSpPr>
      <xdr:spPr>
        <a:xfrm>
          <a:off x="13462000" y="103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107169</xdr:rowOff>
    </xdr:from>
    <xdr:ext cx="762000" cy="259045"/>
    <xdr:sp macro="" textlink="">
      <xdr:nvSpPr>
        <xdr:cNvPr id="346" name="テキスト ボックス 345">
          <a:extLst>
            <a:ext uri="{FF2B5EF4-FFF2-40B4-BE49-F238E27FC236}">
              <a16:creationId xmlns:a16="http://schemas.microsoft.com/office/drawing/2014/main" id="{9D8BD58F-7351-4FE4-B9A5-09FE0F599B53}"/>
            </a:ext>
          </a:extLst>
        </xdr:cNvPr>
        <xdr:cNvSpPr txBox="1"/>
      </xdr:nvSpPr>
      <xdr:spPr>
        <a:xfrm>
          <a:off x="13131800" y="103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7E887736-A6C1-48D8-8EDF-68CFADF3FEE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BABE04C1-FD61-4C35-B817-C0AA24CCDFD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3A458889-2FE3-438D-B2A7-A320F89A5DB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74C8D3A5-7A68-4F37-AA45-B765E4BDFEB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A06F594-F53A-45F9-9B0E-03CBB4FF551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49F669F9-561C-436B-BCD8-A537AFF5C67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446281C9-7175-4CC6-A838-C6DEAAB5876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9625769D-FCA3-4352-9312-B39627B3AE3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B07C2E84-EED0-4A49-8139-0E596BE01BC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BDA69674-4A14-4CD5-AFCB-DEDA0194BDF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B378F67-A138-4F7B-AA37-B8BF0B72791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608614CB-71E7-4816-B892-697DCECB02A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2532F410-DE25-442E-A9D2-DCE98BB51185}"/>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類似団体と比べると４．４ポイント上回っているが、昨年度と比べて１．１ポイント減少した。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今後も起債の減少となるよう新規発行を抑制することにより、実質公債費比率の減少に努める。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EA4A17ED-FD0A-449C-9857-258EAC78D80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5F5911DF-E462-4375-A4E9-197D48BCBC1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94A02F2B-FE77-4972-BBFC-A3BBE0FD4D2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BFF0B5ED-3BD8-4281-86E7-E0DECD35A781}"/>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CC09982B-B982-4FC6-A273-4CFB8A44585D}"/>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31EE73C1-B711-4AB8-958E-662A4E0EDEB8}"/>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9BC15AD4-E308-4BFA-9307-4D83F2B9C2A4}"/>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D6E15904-212C-4AA5-A000-A9B5C5A03438}"/>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2B61EEDE-EF83-4C63-A025-0B0588BA30B5}"/>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50B7402C-B414-42AA-8D3C-F7D64AA9B057}"/>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5D7F9442-905E-42FC-8DC5-C53B894B9656}"/>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A88CA3C8-93A0-4880-BE8F-557E3B6E1334}"/>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E842E9C4-15DD-412E-BFEB-DD2A85C8FBD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E53F9920-B33F-4165-8BAC-EC202C74B62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F843CA9E-5A99-472D-BE6D-FE636F59DC0C}"/>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394C84CE-7723-49FB-9CDB-034DFD1B7AF9}"/>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9DD03735-DCC1-4754-9C2B-5516145E9A7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9EFF2E94-4562-4775-A9A1-43FDCC935944}"/>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5D2A014E-3E5D-4BF8-B96D-66F10633D63A}"/>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167640</xdr:rowOff>
    </xdr:from>
    <xdr:to>
      <xdr:col>81</xdr:col>
      <xdr:colOff>44450</xdr:colOff>
      <xdr:row>44</xdr:row>
      <xdr:rowOff>84667</xdr:rowOff>
    </xdr:to>
    <xdr:cxnSp macro="">
      <xdr:nvCxnSpPr>
        <xdr:cNvPr id="379" name="直線コネクタ 378">
          <a:extLst>
            <a:ext uri="{FF2B5EF4-FFF2-40B4-BE49-F238E27FC236}">
              <a16:creationId xmlns:a16="http://schemas.microsoft.com/office/drawing/2014/main" id="{B799B769-DFF4-4F59-9DB1-78C01E514008}"/>
            </a:ext>
          </a:extLst>
        </xdr:cNvPr>
        <xdr:cNvCxnSpPr/>
      </xdr:nvCxnSpPr>
      <xdr:spPr>
        <a:xfrm flipV="1">
          <a:off x="16179800" y="753999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399E4CD7-34B3-4B67-81DE-7FF365452EAC}"/>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DEC94864-0496-4179-ABA6-08AAA0562904}"/>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84667</xdr:rowOff>
    </xdr:from>
    <xdr:to>
      <xdr:col>77</xdr:col>
      <xdr:colOff>44450</xdr:colOff>
      <xdr:row>45</xdr:row>
      <xdr:rowOff>33867</xdr:rowOff>
    </xdr:to>
    <xdr:cxnSp macro="">
      <xdr:nvCxnSpPr>
        <xdr:cNvPr id="382" name="直線コネクタ 381">
          <a:extLst>
            <a:ext uri="{FF2B5EF4-FFF2-40B4-BE49-F238E27FC236}">
              <a16:creationId xmlns:a16="http://schemas.microsoft.com/office/drawing/2014/main" id="{1E40E7AD-5884-475A-986A-9A877AD82449}"/>
            </a:ext>
          </a:extLst>
        </xdr:cNvPr>
        <xdr:cNvCxnSpPr/>
      </xdr:nvCxnSpPr>
      <xdr:spPr>
        <a:xfrm flipV="1">
          <a:off x="15290800" y="76284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1189FE0B-13D3-425A-82E1-5A96983DBC25}"/>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A495B6E2-403C-496E-8FA4-5CE87739FD8B}"/>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33867</xdr:rowOff>
    </xdr:from>
    <xdr:to>
      <xdr:col>72</xdr:col>
      <xdr:colOff>203200</xdr:colOff>
      <xdr:row>45</xdr:row>
      <xdr:rowOff>74083</xdr:rowOff>
    </xdr:to>
    <xdr:cxnSp macro="">
      <xdr:nvCxnSpPr>
        <xdr:cNvPr id="385" name="直線コネクタ 384">
          <a:extLst>
            <a:ext uri="{FF2B5EF4-FFF2-40B4-BE49-F238E27FC236}">
              <a16:creationId xmlns:a16="http://schemas.microsoft.com/office/drawing/2014/main" id="{9F6170C4-4F98-4885-B1C4-B0D39B8F71B3}"/>
            </a:ext>
          </a:extLst>
        </xdr:cNvPr>
        <xdr:cNvCxnSpPr/>
      </xdr:nvCxnSpPr>
      <xdr:spPr>
        <a:xfrm flipV="1">
          <a:off x="14401800" y="77491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CD026F00-1D0A-4DDE-96DE-0C937F454B06}"/>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7D21E09B-1732-425F-BBC3-23522185649D}"/>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41910</xdr:rowOff>
    </xdr:from>
    <xdr:to>
      <xdr:col>68</xdr:col>
      <xdr:colOff>152400</xdr:colOff>
      <xdr:row>45</xdr:row>
      <xdr:rowOff>74083</xdr:rowOff>
    </xdr:to>
    <xdr:cxnSp macro="">
      <xdr:nvCxnSpPr>
        <xdr:cNvPr id="388" name="直線コネクタ 387">
          <a:extLst>
            <a:ext uri="{FF2B5EF4-FFF2-40B4-BE49-F238E27FC236}">
              <a16:creationId xmlns:a16="http://schemas.microsoft.com/office/drawing/2014/main" id="{EDC05E1D-0259-4175-97C1-3A382577F89D}"/>
            </a:ext>
          </a:extLst>
        </xdr:cNvPr>
        <xdr:cNvCxnSpPr/>
      </xdr:nvCxnSpPr>
      <xdr:spPr>
        <a:xfrm>
          <a:off x="13512800" y="77571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37829E04-915C-4A85-A3D2-351DCC8CF664}"/>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B971D12B-CFC4-46C0-922D-B692E43D27D3}"/>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1290F755-9B21-466B-8863-932F8B8B7926}"/>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F5641025-6CF1-47D8-99DA-BCF74DEE8AC1}"/>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61177040-FD7C-45C2-95AC-B609C4963B1E}"/>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AD76FF4E-B57E-4169-99BF-F3EF08F778B8}"/>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8E3333D-D07C-46D9-804C-9FDA82502B2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0B2CDE9-A440-4B7F-A7D7-226ACF41B62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55FE9AA-9EB9-4906-AACC-AE7A2C8FA1F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116840</xdr:rowOff>
    </xdr:from>
    <xdr:to>
      <xdr:col>81</xdr:col>
      <xdr:colOff>95250</xdr:colOff>
      <xdr:row>44</xdr:row>
      <xdr:rowOff>46990</xdr:rowOff>
    </xdr:to>
    <xdr:sp macro="" textlink="">
      <xdr:nvSpPr>
        <xdr:cNvPr id="398" name="楕円 397">
          <a:extLst>
            <a:ext uri="{FF2B5EF4-FFF2-40B4-BE49-F238E27FC236}">
              <a16:creationId xmlns:a16="http://schemas.microsoft.com/office/drawing/2014/main" id="{4FC3DC13-D2A0-4B34-8590-2700FF303B75}"/>
            </a:ext>
          </a:extLst>
        </xdr:cNvPr>
        <xdr:cNvSpPr/>
      </xdr:nvSpPr>
      <xdr:spPr>
        <a:xfrm>
          <a:off x="16967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88917</xdr:rowOff>
    </xdr:from>
    <xdr:ext cx="762000" cy="259045"/>
    <xdr:sp macro="" textlink="">
      <xdr:nvSpPr>
        <xdr:cNvPr id="399" name="公債費負担の状況該当値テキスト">
          <a:extLst>
            <a:ext uri="{FF2B5EF4-FFF2-40B4-BE49-F238E27FC236}">
              <a16:creationId xmlns:a16="http://schemas.microsoft.com/office/drawing/2014/main" id="{D5DDC170-C0F0-4124-80E4-C11C806CAC3C}"/>
            </a:ext>
          </a:extLst>
        </xdr:cNvPr>
        <xdr:cNvSpPr txBox="1"/>
      </xdr:nvSpPr>
      <xdr:spPr>
        <a:xfrm>
          <a:off x="17106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33867</xdr:rowOff>
    </xdr:from>
    <xdr:to>
      <xdr:col>77</xdr:col>
      <xdr:colOff>95250</xdr:colOff>
      <xdr:row>44</xdr:row>
      <xdr:rowOff>135467</xdr:rowOff>
    </xdr:to>
    <xdr:sp macro="" textlink="">
      <xdr:nvSpPr>
        <xdr:cNvPr id="400" name="楕円 399">
          <a:extLst>
            <a:ext uri="{FF2B5EF4-FFF2-40B4-BE49-F238E27FC236}">
              <a16:creationId xmlns:a16="http://schemas.microsoft.com/office/drawing/2014/main" id="{D6C2A013-81AA-47BE-82E2-92EEC693042D}"/>
            </a:ext>
          </a:extLst>
        </xdr:cNvPr>
        <xdr:cNvSpPr/>
      </xdr:nvSpPr>
      <xdr:spPr>
        <a:xfrm>
          <a:off x="16129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120244</xdr:rowOff>
    </xdr:from>
    <xdr:ext cx="736600" cy="259045"/>
    <xdr:sp macro="" textlink="">
      <xdr:nvSpPr>
        <xdr:cNvPr id="401" name="テキスト ボックス 400">
          <a:extLst>
            <a:ext uri="{FF2B5EF4-FFF2-40B4-BE49-F238E27FC236}">
              <a16:creationId xmlns:a16="http://schemas.microsoft.com/office/drawing/2014/main" id="{9A6B577B-474B-426D-A44B-06C2032192CA}"/>
            </a:ext>
          </a:extLst>
        </xdr:cNvPr>
        <xdr:cNvSpPr txBox="1"/>
      </xdr:nvSpPr>
      <xdr:spPr>
        <a:xfrm>
          <a:off x="15798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154517</xdr:rowOff>
    </xdr:from>
    <xdr:to>
      <xdr:col>73</xdr:col>
      <xdr:colOff>44450</xdr:colOff>
      <xdr:row>45</xdr:row>
      <xdr:rowOff>84667</xdr:rowOff>
    </xdr:to>
    <xdr:sp macro="" textlink="">
      <xdr:nvSpPr>
        <xdr:cNvPr id="402" name="楕円 401">
          <a:extLst>
            <a:ext uri="{FF2B5EF4-FFF2-40B4-BE49-F238E27FC236}">
              <a16:creationId xmlns:a16="http://schemas.microsoft.com/office/drawing/2014/main" id="{17AAA5D5-1219-48ED-BA9A-DC3132A136E8}"/>
            </a:ext>
          </a:extLst>
        </xdr:cNvPr>
        <xdr:cNvSpPr/>
      </xdr:nvSpPr>
      <xdr:spPr>
        <a:xfrm>
          <a:off x="15240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69444</xdr:rowOff>
    </xdr:from>
    <xdr:ext cx="762000" cy="259045"/>
    <xdr:sp macro="" textlink="">
      <xdr:nvSpPr>
        <xdr:cNvPr id="403" name="テキスト ボックス 402">
          <a:extLst>
            <a:ext uri="{FF2B5EF4-FFF2-40B4-BE49-F238E27FC236}">
              <a16:creationId xmlns:a16="http://schemas.microsoft.com/office/drawing/2014/main" id="{649E7A13-0438-4BCE-8A1B-15EF8AA8A543}"/>
            </a:ext>
          </a:extLst>
        </xdr:cNvPr>
        <xdr:cNvSpPr txBox="1"/>
      </xdr:nvSpPr>
      <xdr:spPr>
        <a:xfrm>
          <a:off x="14909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23283</xdr:rowOff>
    </xdr:from>
    <xdr:to>
      <xdr:col>68</xdr:col>
      <xdr:colOff>203200</xdr:colOff>
      <xdr:row>45</xdr:row>
      <xdr:rowOff>124883</xdr:rowOff>
    </xdr:to>
    <xdr:sp macro="" textlink="">
      <xdr:nvSpPr>
        <xdr:cNvPr id="404" name="楕円 403">
          <a:extLst>
            <a:ext uri="{FF2B5EF4-FFF2-40B4-BE49-F238E27FC236}">
              <a16:creationId xmlns:a16="http://schemas.microsoft.com/office/drawing/2014/main" id="{610FC35C-C2CF-49FB-BCFF-A5E4307D3CEB}"/>
            </a:ext>
          </a:extLst>
        </xdr:cNvPr>
        <xdr:cNvSpPr/>
      </xdr:nvSpPr>
      <xdr:spPr>
        <a:xfrm>
          <a:off x="14351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109660</xdr:rowOff>
    </xdr:from>
    <xdr:ext cx="762000" cy="259045"/>
    <xdr:sp macro="" textlink="">
      <xdr:nvSpPr>
        <xdr:cNvPr id="405" name="テキスト ボックス 404">
          <a:extLst>
            <a:ext uri="{FF2B5EF4-FFF2-40B4-BE49-F238E27FC236}">
              <a16:creationId xmlns:a16="http://schemas.microsoft.com/office/drawing/2014/main" id="{899AD218-4826-4F2B-99D8-4964142E1CA0}"/>
            </a:ext>
          </a:extLst>
        </xdr:cNvPr>
        <xdr:cNvSpPr txBox="1"/>
      </xdr:nvSpPr>
      <xdr:spPr>
        <a:xfrm>
          <a:off x="14020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162560</xdr:rowOff>
    </xdr:from>
    <xdr:to>
      <xdr:col>64</xdr:col>
      <xdr:colOff>152400</xdr:colOff>
      <xdr:row>45</xdr:row>
      <xdr:rowOff>92710</xdr:rowOff>
    </xdr:to>
    <xdr:sp macro="" textlink="">
      <xdr:nvSpPr>
        <xdr:cNvPr id="406" name="楕円 405">
          <a:extLst>
            <a:ext uri="{FF2B5EF4-FFF2-40B4-BE49-F238E27FC236}">
              <a16:creationId xmlns:a16="http://schemas.microsoft.com/office/drawing/2014/main" id="{6EEFE1DC-89D9-4B1E-8553-DB831125587B}"/>
            </a:ext>
          </a:extLst>
        </xdr:cNvPr>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77487</xdr:rowOff>
    </xdr:from>
    <xdr:ext cx="762000" cy="259045"/>
    <xdr:sp macro="" textlink="">
      <xdr:nvSpPr>
        <xdr:cNvPr id="407" name="テキスト ボックス 406">
          <a:extLst>
            <a:ext uri="{FF2B5EF4-FFF2-40B4-BE49-F238E27FC236}">
              <a16:creationId xmlns:a16="http://schemas.microsoft.com/office/drawing/2014/main" id="{3FB54074-4C31-4747-906A-0E18E3CF151E}"/>
            </a:ext>
          </a:extLst>
        </xdr:cNvPr>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793B0F48-7919-4066-B659-46D90E5DF72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A310C50A-DB90-4E8A-8B33-E7053946D18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6B3F7C84-3F8E-4B73-8F6A-202766BCB4C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F0D4BABB-A1ED-4FA4-92BE-9293340686C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CD72FB9F-3599-41B3-B484-A19DEA1EC9F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FBAFCF6D-70E4-4A01-AB27-575A1AB01B1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E6D647BE-E6AA-4302-84B1-B471D67A2B3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BFB6C4D9-B2D5-4A6C-B6F1-1C49A7B83FB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6A19BC56-876A-43DE-A6F4-CE19D337A50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190A78EF-3EB7-4530-BD62-075A67AE4F5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75BA2CEC-3FEB-413D-A202-29F8BB74136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A5F6739F-E2E0-47F7-BBF0-C9396788D00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26EE76C9-CF3B-4494-A73D-A4F613E90B5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では、財政の健全化を図るため、平成１７年度より地方債の発行を伴う普通建設事業の段階的縮減を図ってきたことと、地方債の償還額等に充てることのできる基金が増加したことにより、将来負担比率は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今後も新規事業を含め実施事業の適正化を図り、財政の健全化に努める。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32D724EB-9064-4C05-BEBF-EC6DE6E8349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C8012FD6-B98D-45CC-B1A3-A656CC20B2D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EED90D5E-4BFB-4B0B-8BA3-F518C5A17D4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B9E59FAC-D69F-4055-99DE-8069E13F49DF}"/>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596A9D53-7837-4246-BA27-DB28000245B2}"/>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598A6A7D-A31D-45E8-A550-872E88E0EA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7E5EDDA3-4F3B-43D0-B6F0-144620B1674E}"/>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EC4D3809-333F-4214-9ADF-7727F78A911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97124F91-31C9-441F-888B-605BA138626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CBE438C3-CACB-4193-B133-8CB54D1E06AC}"/>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1CFDF724-5E7B-4648-A6EB-41F5B909B6B4}"/>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23B4F10B-711C-4EF8-BB1D-E9657880F8D7}"/>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4C8DD2E0-6FA7-4996-B875-D3C449EE7E79}"/>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1E878E8D-8534-41F3-B20B-4B9E73D9D0E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999D55F7-1471-4C17-943B-C29C7FFBB00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7DF9A5FB-0A70-443F-8DCF-2C2A09BFC0DE}"/>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4657B63A-4A98-4D09-B205-FE3FB9C9C417}"/>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2785612D-B873-4B6E-8222-BAAB5F4A74C5}"/>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10C9F917-BC71-4383-9E57-A18DE10B097E}"/>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BE41CF1E-C529-4B86-9A4B-6A66C3F347FB}"/>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1613B0E9-22EC-4B39-A949-D810BF7C304E}"/>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808CCC02-66F4-4335-8935-8DED82C82E3C}"/>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78F9B71A-A007-48B2-A7FC-88E78E1E8F6A}"/>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B7F23731-1FD9-44CE-8F3D-70DCC9E3322A}"/>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CEFF954C-668C-4013-BB9F-41F426E6F0EA}"/>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4A20A15A-3989-4980-9653-8E83AB0D429F}"/>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DC41E14E-BF0D-40F7-9315-73AB9B3EB35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A91B3908-C209-4BEC-B304-1ADDEEC312FC}"/>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25C74B9-06D7-4D7F-8DE9-9BB403480F1E}"/>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B4129FFF-03FB-4546-A4ED-8684516AED3F}"/>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81F6002F-9743-44E8-B333-DA0A9567DB5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967B8FB0-629B-4901-91EF-D3E43575DCD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CC9D201-9AED-4A46-B49F-8CD7EB49F55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EFB3E70-CB0E-446F-8FB0-712119B7E80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407712F2-1923-477C-A5AC-AAABA9BC2F2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3,702
3,647
520.69
6,968,701
6,362,455
606,246
3,464,394
4,731,371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人件費に係る経常収支比率は、類似団体平均を４．４ポイント下回る結果となっている。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今後においても、効率的な人員配置等に伴う職員数の削減等による人件費の削減や行財政改革への取組みを通じて、人件費の抑制を図っていきたい。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35</xdr:row>
      <xdr:rowOff>161290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208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35</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20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35</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20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69342</xdr:rowOff>
    </xdr:from>
    <xdr:to>
      <xdr:col>20</xdr:col>
      <xdr:colOff>38100</xdr:colOff>
      <xdr:row>35</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101346</xdr:rowOff>
    </xdr:from>
    <xdr:to>
      <xdr:col>15</xdr:col>
      <xdr:colOff>149225</xdr:colOff>
      <xdr:row>36</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41673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物件費に係る経常収支比率は、類似団体平均を４．５ポイント下回る結果となっている。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今後においても、物件費の効率的な執行や制度の運用・あり方等を見直し、経費縮減に努める。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165862</xdr:rowOff>
    </xdr:from>
    <xdr:to>
      <xdr:col>82</xdr:col>
      <xdr:colOff>107950</xdr:colOff>
      <xdr:row>16</xdr:row>
      <xdr:rowOff>40132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376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165862</xdr:rowOff>
    </xdr:from>
    <xdr:to>
      <xdr:col>78</xdr:col>
      <xdr:colOff>69850</xdr:colOff>
      <xdr:row>16</xdr:row>
      <xdr:rowOff>26416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37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26416</xdr:rowOff>
    </xdr:from>
    <xdr:to>
      <xdr:col>73</xdr:col>
      <xdr:colOff>180975</xdr:colOff>
      <xdr:row>16</xdr:row>
      <xdr:rowOff>67564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69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26416</xdr:rowOff>
    </xdr:from>
    <xdr:to>
      <xdr:col>69</xdr:col>
      <xdr:colOff>92075</xdr:colOff>
      <xdr:row>16</xdr:row>
      <xdr:rowOff>67564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69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115062</xdr:rowOff>
    </xdr:from>
    <xdr:to>
      <xdr:col>78</xdr:col>
      <xdr:colOff>120650</xdr:colOff>
      <xdr:row>16</xdr:row>
      <xdr:rowOff>45212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147066</xdr:rowOff>
    </xdr:from>
    <xdr:to>
      <xdr:col>74</xdr:col>
      <xdr:colOff>31750</xdr:colOff>
      <xdr:row>16</xdr:row>
      <xdr:rowOff>77216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87393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147066</xdr:rowOff>
    </xdr:from>
    <xdr:to>
      <xdr:col>65</xdr:col>
      <xdr:colOff>53975</xdr:colOff>
      <xdr:row>16</xdr:row>
      <xdr:rowOff>77216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87393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扶助費に係る経常収支比率は、類似団体平均を０．７ポイント下回る結果となっている。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今後は、医療や介護に係る負担金のさらなる増加等が見込まれるため、増加傾向にある扶助費の現状を分析して抑制の可能性を探る。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036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45357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0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その他に係る経常収支比率は、類似団体平均を４．１ポイント下回る結果となっている。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老朽化した施設の維持補修費や特別会計の繰出金が増加傾向にあるため、今後においても経費の削減に努める。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41275</xdr:rowOff>
    </xdr:from>
    <xdr:to>
      <xdr:col>82</xdr:col>
      <xdr:colOff>107950</xdr:colOff>
      <xdr:row>56</xdr:row>
      <xdr:rowOff>92710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4247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92710</xdr:rowOff>
    </xdr:from>
    <xdr:to>
      <xdr:col>78</xdr:col>
      <xdr:colOff>69850</xdr:colOff>
      <xdr:row>56</xdr:row>
      <xdr:rowOff>121285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939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144145</xdr:rowOff>
    </xdr:from>
    <xdr:to>
      <xdr:col>73</xdr:col>
      <xdr:colOff>180975</xdr:colOff>
      <xdr:row>56</xdr:row>
      <xdr:rowOff>121285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57389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144145</xdr:rowOff>
    </xdr:from>
    <xdr:to>
      <xdr:col>69</xdr:col>
      <xdr:colOff>92075</xdr:colOff>
      <xdr:row>55</xdr:row>
      <xdr:rowOff>144145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573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161925</xdr:rowOff>
    </xdr:from>
    <xdr:to>
      <xdr:col>82</xdr:col>
      <xdr:colOff>158750</xdr:colOff>
      <xdr:row>56</xdr:row>
      <xdr:rowOff>92075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7002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41910</xdr:rowOff>
    </xdr:from>
    <xdr:to>
      <xdr:col>78</xdr:col>
      <xdr:colOff>120650</xdr:colOff>
      <xdr:row>56</xdr:row>
      <xdr:rowOff>143510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153687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1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70485</xdr:rowOff>
    </xdr:from>
    <xdr:to>
      <xdr:col>74</xdr:col>
      <xdr:colOff>31750</xdr:colOff>
      <xdr:row>57</xdr:row>
      <xdr:rowOff>635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10812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4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93345</xdr:rowOff>
    </xdr:from>
    <xdr:to>
      <xdr:col>69</xdr:col>
      <xdr:colOff>142875</xdr:colOff>
      <xdr:row>56</xdr:row>
      <xdr:rowOff>23495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33672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9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93345</xdr:rowOff>
    </xdr:from>
    <xdr:to>
      <xdr:col>65</xdr:col>
      <xdr:colOff>53975</xdr:colOff>
      <xdr:row>56</xdr:row>
      <xdr:rowOff>23495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33672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9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補助費等に係る経常収支比率は、類似団体平均を２．０ポイント下回る結果となっている。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今後も引き続き、公営企業会計の経営改善や補助金等の見直しをさらに進め、補助費等の抑制に努める。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44704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16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99568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16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99568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574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113284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574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公債費に係る経常収支比率は、類似団体を１．１ポイント上回る結果となっている。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今後においても、地方債の発行を伴う普通建設事業の段階的縮減を図り、さらに財政の健全化に努める。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35561</xdr:rowOff>
    </xdr:from>
    <xdr:to>
      <xdr:col>24</xdr:col>
      <xdr:colOff>25400</xdr:colOff>
      <xdr:row>77</xdr:row>
      <xdr:rowOff>46989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372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78</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486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43180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43180</xdr:rowOff>
    </xdr:from>
    <xdr:to>
      <xdr:col>11</xdr:col>
      <xdr:colOff>9525</xdr:colOff>
      <xdr:row>78</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4162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156211</xdr:rowOff>
    </xdr:from>
    <xdr:to>
      <xdr:col>24</xdr:col>
      <xdr:colOff>76200</xdr:colOff>
      <xdr:row>77</xdr:row>
      <xdr:rowOff>86361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128288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78757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3811</xdr:rowOff>
    </xdr:from>
    <xdr:to>
      <xdr:col>6</xdr:col>
      <xdr:colOff>171450</xdr:colOff>
      <xdr:row>78</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公債費以外に係る経常収支比率は、類似団体平均を１５．７ポイント下回る結果となっている。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今後においても、効率的な人員配置等による人件費の削減、行財政改革への取組みを通じて物件費などの効率的な執行や制度の運用・あり方を精査し、経費縮減に努める。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また、増加が見込まれる扶助費や補助費等については、現状を分析しながら、見直しをさらに進め経費抑制の可能性を探る。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75</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8143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75</xdr:row>
      <xdr:rowOff>73660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81430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62230</xdr:rowOff>
    </xdr:from>
    <xdr:to>
      <xdr:col>73</xdr:col>
      <xdr:colOff>180975</xdr:colOff>
      <xdr:row>75</xdr:row>
      <xdr:rowOff>73660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274953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62230</xdr:rowOff>
    </xdr:from>
    <xdr:to>
      <xdr:col>69</xdr:col>
      <xdr:colOff>92075</xdr:colOff>
      <xdr:row>74</xdr:row>
      <xdr:rowOff>130810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27495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125730</xdr:rowOff>
    </xdr:from>
    <xdr:to>
      <xdr:col>82</xdr:col>
      <xdr:colOff>158750</xdr:colOff>
      <xdr:row>75</xdr:row>
      <xdr:rowOff>55880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142257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76200</xdr:rowOff>
    </xdr:from>
    <xdr:to>
      <xdr:col>78</xdr:col>
      <xdr:colOff>120650</xdr:colOff>
      <xdr:row>75</xdr:row>
      <xdr:rowOff>6350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22860</xdr:rowOff>
    </xdr:from>
    <xdr:to>
      <xdr:col>74</xdr:col>
      <xdr:colOff>31750</xdr:colOff>
      <xdr:row>75</xdr:row>
      <xdr:rowOff>124460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134637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11430</xdr:rowOff>
    </xdr:from>
    <xdr:to>
      <xdr:col>69</xdr:col>
      <xdr:colOff>142875</xdr:colOff>
      <xdr:row>74</xdr:row>
      <xdr:rowOff>113030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123207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4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80010</xdr:rowOff>
    </xdr:from>
    <xdr:to>
      <xdr:col>65</xdr:col>
      <xdr:colOff>53975</xdr:colOff>
      <xdr:row>75</xdr:row>
      <xdr:rowOff>10160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20337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104422</xdr:rowOff>
    </xdr:from>
    <xdr:to>
      <xdr:col>29</xdr:col>
      <xdr:colOff>127000</xdr:colOff>
      <xdr:row>18</xdr:row>
      <xdr:rowOff>104671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38147"/>
          <a:ext cx="647700" cy="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84387</xdr:rowOff>
    </xdr:from>
    <xdr:to>
      <xdr:col>26</xdr:col>
      <xdr:colOff>50800</xdr:colOff>
      <xdr:row>18</xdr:row>
      <xdr:rowOff>104671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218112"/>
          <a:ext cx="698500" cy="20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84387</xdr:rowOff>
    </xdr:from>
    <xdr:to>
      <xdr:col>22</xdr:col>
      <xdr:colOff>114300</xdr:colOff>
      <xdr:row>18</xdr:row>
      <xdr:rowOff>152647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18112"/>
          <a:ext cx="698500" cy="68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152647</xdr:rowOff>
    </xdr:from>
    <xdr:to>
      <xdr:col>18</xdr:col>
      <xdr:colOff>177800</xdr:colOff>
      <xdr:row>18</xdr:row>
      <xdr:rowOff>166174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86372"/>
          <a:ext cx="698500" cy="1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53622</xdr:rowOff>
    </xdr:from>
    <xdr:to>
      <xdr:col>29</xdr:col>
      <xdr:colOff>177800</xdr:colOff>
      <xdr:row>18</xdr:row>
      <xdr:rowOff>155222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87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70149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3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53871</xdr:rowOff>
    </xdr:from>
    <xdr:to>
      <xdr:col>26</xdr:col>
      <xdr:colOff>101600</xdr:colOff>
      <xdr:row>18</xdr:row>
      <xdr:rowOff>155471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87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165648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956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33587</xdr:rowOff>
    </xdr:from>
    <xdr:to>
      <xdr:col>22</xdr:col>
      <xdr:colOff>165100</xdr:colOff>
      <xdr:row>18</xdr:row>
      <xdr:rowOff>135187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67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145364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101847</xdr:rowOff>
    </xdr:from>
    <xdr:to>
      <xdr:col>19</xdr:col>
      <xdr:colOff>38100</xdr:colOff>
      <xdr:row>19</xdr:row>
      <xdr:rowOff>31997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35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42174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115374</xdr:rowOff>
    </xdr:from>
    <xdr:to>
      <xdr:col>15</xdr:col>
      <xdr:colOff>101600</xdr:colOff>
      <xdr:row>19</xdr:row>
      <xdr:rowOff>45524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49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55701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1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117005</xdr:rowOff>
    </xdr:from>
    <xdr:to>
      <xdr:col>29</xdr:col>
      <xdr:colOff>127000</xdr:colOff>
      <xdr:row>36</xdr:row>
      <xdr:rowOff>140999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070255"/>
          <a:ext cx="647700" cy="23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62603</xdr:rowOff>
    </xdr:from>
    <xdr:to>
      <xdr:col>26</xdr:col>
      <xdr:colOff>50800</xdr:colOff>
      <xdr:row>36</xdr:row>
      <xdr:rowOff>140999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015853"/>
          <a:ext cx="698500" cy="78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60752</xdr:rowOff>
    </xdr:from>
    <xdr:to>
      <xdr:col>22</xdr:col>
      <xdr:colOff>114300</xdr:colOff>
      <xdr:row>36</xdr:row>
      <xdr:rowOff>62603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014002"/>
          <a:ext cx="698500" cy="1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60752</xdr:rowOff>
    </xdr:from>
    <xdr:to>
      <xdr:col>18</xdr:col>
      <xdr:colOff>177800</xdr:colOff>
      <xdr:row>36</xdr:row>
      <xdr:rowOff>61630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014002"/>
          <a:ext cx="698500" cy="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66205</xdr:rowOff>
    </xdr:from>
    <xdr:to>
      <xdr:col>29</xdr:col>
      <xdr:colOff>177800</xdr:colOff>
      <xdr:row>36</xdr:row>
      <xdr:rowOff>167805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1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254182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6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90199</xdr:rowOff>
    </xdr:from>
    <xdr:to>
      <xdr:col>26</xdr:col>
      <xdr:colOff>101600</xdr:colOff>
      <xdr:row>37</xdr:row>
      <xdr:rowOff>20349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4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201976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12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11803</xdr:rowOff>
    </xdr:from>
    <xdr:to>
      <xdr:col>22</xdr:col>
      <xdr:colOff>165100</xdr:colOff>
      <xdr:row>36</xdr:row>
      <xdr:rowOff>113403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6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123580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73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9952</xdr:rowOff>
    </xdr:from>
    <xdr:to>
      <xdr:col>19</xdr:col>
      <xdr:colOff>38100</xdr:colOff>
      <xdr:row>36</xdr:row>
      <xdr:rowOff>111552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63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121729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73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10830</xdr:rowOff>
    </xdr:from>
    <xdr:to>
      <xdr:col>15</xdr:col>
      <xdr:colOff>101600</xdr:colOff>
      <xdr:row>36</xdr:row>
      <xdr:rowOff>112430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64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122607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73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3,702
3,647
520.69
6,968,701
6,362,455
606,246
3,464,394
4,731,371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147105</xdr:rowOff>
    </xdr:from>
    <xdr:to>
      <xdr:col>24</xdr:col>
      <xdr:colOff>63500</xdr:colOff>
      <xdr:row>36</xdr:row>
      <xdr:rowOff>171283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19305"/>
          <a:ext cx="838200" cy="2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171283</xdr:rowOff>
    </xdr:from>
    <xdr:to>
      <xdr:col>19</xdr:col>
      <xdr:colOff>177800</xdr:colOff>
      <xdr:row>37</xdr:row>
      <xdr:rowOff>13415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43483"/>
          <a:ext cx="889000" cy="1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13415</xdr:rowOff>
    </xdr:from>
    <xdr:to>
      <xdr:col>15</xdr:col>
      <xdr:colOff>50800</xdr:colOff>
      <xdr:row>37</xdr:row>
      <xdr:rowOff>54970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57065"/>
          <a:ext cx="889000" cy="4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54970</xdr:rowOff>
    </xdr:from>
    <xdr:to>
      <xdr:col>10</xdr:col>
      <xdr:colOff>114300</xdr:colOff>
      <xdr:row>37</xdr:row>
      <xdr:rowOff>66558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98620"/>
          <a:ext cx="889000" cy="1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96305</xdr:rowOff>
    </xdr:from>
    <xdr:to>
      <xdr:col>24</xdr:col>
      <xdr:colOff>114300</xdr:colOff>
      <xdr:row>37</xdr:row>
      <xdr:rowOff>26455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6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74732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4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120483</xdr:rowOff>
    </xdr:from>
    <xdr:to>
      <xdr:col>20</xdr:col>
      <xdr:colOff>38100</xdr:colOff>
      <xdr:row>37</xdr:row>
      <xdr:rowOff>50633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9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41760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8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134065</xdr:rowOff>
    </xdr:from>
    <xdr:to>
      <xdr:col>15</xdr:col>
      <xdr:colOff>101600</xdr:colOff>
      <xdr:row>37</xdr:row>
      <xdr:rowOff>64215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55342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39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4170</xdr:rowOff>
    </xdr:from>
    <xdr:to>
      <xdr:col>10</xdr:col>
      <xdr:colOff>165100</xdr:colOff>
      <xdr:row>37</xdr:row>
      <xdr:rowOff>105770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96897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15758</xdr:rowOff>
    </xdr:from>
    <xdr:to>
      <xdr:col>6</xdr:col>
      <xdr:colOff>38100</xdr:colOff>
      <xdr:row>37</xdr:row>
      <xdr:rowOff>117358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108485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5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167129</xdr:rowOff>
    </xdr:from>
    <xdr:to>
      <xdr:col>24</xdr:col>
      <xdr:colOff>63500</xdr:colOff>
      <xdr:row>58</xdr:row>
      <xdr:rowOff>16218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39779"/>
          <a:ext cx="838200" cy="2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16218</xdr:rowOff>
    </xdr:from>
    <xdr:to>
      <xdr:col>19</xdr:col>
      <xdr:colOff>177800</xdr:colOff>
      <xdr:row>58</xdr:row>
      <xdr:rowOff>27825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0318"/>
          <a:ext cx="889000" cy="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27825</xdr:rowOff>
    </xdr:from>
    <xdr:to>
      <xdr:col>15</xdr:col>
      <xdr:colOff>50800</xdr:colOff>
      <xdr:row>58</xdr:row>
      <xdr:rowOff>47245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71925"/>
          <a:ext cx="889000" cy="1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47245</xdr:rowOff>
    </xdr:from>
    <xdr:to>
      <xdr:col>10</xdr:col>
      <xdr:colOff>114300</xdr:colOff>
      <xdr:row>58</xdr:row>
      <xdr:rowOff>65237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91345"/>
          <a:ext cx="889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116329</xdr:rowOff>
    </xdr:from>
    <xdr:to>
      <xdr:col>24</xdr:col>
      <xdr:colOff>114300</xdr:colOff>
      <xdr:row>58</xdr:row>
      <xdr:rowOff>46479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94756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6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136868</xdr:rowOff>
    </xdr:from>
    <xdr:to>
      <xdr:col>20</xdr:col>
      <xdr:colOff>38100</xdr:colOff>
      <xdr:row>58</xdr:row>
      <xdr:rowOff>67018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58145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0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148475</xdr:rowOff>
    </xdr:from>
    <xdr:to>
      <xdr:col>15</xdr:col>
      <xdr:colOff>101600</xdr:colOff>
      <xdr:row>58</xdr:row>
      <xdr:rowOff>78625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69752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1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167895</xdr:rowOff>
    </xdr:from>
    <xdr:to>
      <xdr:col>10</xdr:col>
      <xdr:colOff>165100</xdr:colOff>
      <xdr:row>58</xdr:row>
      <xdr:rowOff>98045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89172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3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14437</xdr:rowOff>
    </xdr:from>
    <xdr:to>
      <xdr:col>6</xdr:col>
      <xdr:colOff>38100</xdr:colOff>
      <xdr:row>58</xdr:row>
      <xdr:rowOff>116037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107164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5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409</xdr:rowOff>
    </xdr:from>
    <xdr:to>
      <xdr:col>24</xdr:col>
      <xdr:colOff>63500</xdr:colOff>
      <xdr:row>75</xdr:row>
      <xdr:rowOff>67583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859159"/>
          <a:ext cx="838200" cy="6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409</xdr:rowOff>
    </xdr:from>
    <xdr:to>
      <xdr:col>19</xdr:col>
      <xdr:colOff>177800</xdr:colOff>
      <xdr:row>75</xdr:row>
      <xdr:rowOff>103598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859159"/>
          <a:ext cx="889000" cy="10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103598</xdr:rowOff>
    </xdr:from>
    <xdr:to>
      <xdr:col>15</xdr:col>
      <xdr:colOff>50800</xdr:colOff>
      <xdr:row>76</xdr:row>
      <xdr:rowOff>65125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962348"/>
          <a:ext cx="889000" cy="1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47820</xdr:rowOff>
    </xdr:from>
    <xdr:to>
      <xdr:col>10</xdr:col>
      <xdr:colOff>114300</xdr:colOff>
      <xdr:row>76</xdr:row>
      <xdr:rowOff>65125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078020"/>
          <a:ext cx="889000" cy="1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16783</xdr:rowOff>
    </xdr:from>
    <xdr:to>
      <xdr:col>24</xdr:col>
      <xdr:colOff>114300</xdr:colOff>
      <xdr:row>75</xdr:row>
      <xdr:rowOff>118383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8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39660</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72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121059</xdr:rowOff>
    </xdr:from>
    <xdr:to>
      <xdr:col>20</xdr:col>
      <xdr:colOff>38100</xdr:colOff>
      <xdr:row>75</xdr:row>
      <xdr:rowOff>51209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80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67736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58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52798</xdr:rowOff>
    </xdr:from>
    <xdr:to>
      <xdr:col>15</xdr:col>
      <xdr:colOff>101600</xdr:colOff>
      <xdr:row>75</xdr:row>
      <xdr:rowOff>154398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9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170925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68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14325</xdr:rowOff>
    </xdr:from>
    <xdr:to>
      <xdr:col>10</xdr:col>
      <xdr:colOff>165100</xdr:colOff>
      <xdr:row>76</xdr:row>
      <xdr:rowOff>115925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132452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8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168470</xdr:rowOff>
    </xdr:from>
    <xdr:to>
      <xdr:col>6</xdr:col>
      <xdr:colOff>38100</xdr:colOff>
      <xdr:row>76</xdr:row>
      <xdr:rowOff>98620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2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115147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8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41974</xdr:rowOff>
    </xdr:from>
    <xdr:to>
      <xdr:col>24</xdr:col>
      <xdr:colOff>63500</xdr:colOff>
      <xdr:row>96</xdr:row>
      <xdr:rowOff>15791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29724"/>
          <a:ext cx="838200" cy="14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41974</xdr:rowOff>
    </xdr:from>
    <xdr:to>
      <xdr:col>19</xdr:col>
      <xdr:colOff>177800</xdr:colOff>
      <xdr:row>96</xdr:row>
      <xdr:rowOff>87168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29724"/>
          <a:ext cx="889000" cy="21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87168</xdr:rowOff>
    </xdr:from>
    <xdr:to>
      <xdr:col>15</xdr:col>
      <xdr:colOff>50800</xdr:colOff>
      <xdr:row>96</xdr:row>
      <xdr:rowOff>96022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46368"/>
          <a:ext cx="8890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96022</xdr:rowOff>
    </xdr:from>
    <xdr:to>
      <xdr:col>10</xdr:col>
      <xdr:colOff>114300</xdr:colOff>
      <xdr:row>96</xdr:row>
      <xdr:rowOff>107750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55222"/>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136441</xdr:rowOff>
    </xdr:from>
    <xdr:to>
      <xdr:col>24</xdr:col>
      <xdr:colOff>114300</xdr:colOff>
      <xdr:row>96</xdr:row>
      <xdr:rowOff>66591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2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114868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0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162624</xdr:rowOff>
    </xdr:from>
    <xdr:to>
      <xdr:col>20</xdr:col>
      <xdr:colOff>38100</xdr:colOff>
      <xdr:row>95</xdr:row>
      <xdr:rowOff>92774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7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83901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7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36368</xdr:rowOff>
    </xdr:from>
    <xdr:to>
      <xdr:col>15</xdr:col>
      <xdr:colOff>101600</xdr:colOff>
      <xdr:row>96</xdr:row>
      <xdr:rowOff>137968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129095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8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45222</xdr:rowOff>
    </xdr:from>
    <xdr:to>
      <xdr:col>10</xdr:col>
      <xdr:colOff>165100</xdr:colOff>
      <xdr:row>96</xdr:row>
      <xdr:rowOff>146822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0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137949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9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56950</xdr:rowOff>
    </xdr:from>
    <xdr:to>
      <xdr:col>6</xdr:col>
      <xdr:colOff>38100</xdr:colOff>
      <xdr:row>96</xdr:row>
      <xdr:rowOff>158550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149677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0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54368</xdr:rowOff>
    </xdr:from>
    <xdr:to>
      <xdr:col>55</xdr:col>
      <xdr:colOff>0</xdr:colOff>
      <xdr:row>35</xdr:row>
      <xdr:rowOff>148659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055118"/>
          <a:ext cx="838200" cy="9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153784</xdr:rowOff>
    </xdr:from>
    <xdr:to>
      <xdr:col>50</xdr:col>
      <xdr:colOff>114300</xdr:colOff>
      <xdr:row>35</xdr:row>
      <xdr:rowOff>148659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811634"/>
          <a:ext cx="889000" cy="33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153784</xdr:rowOff>
    </xdr:from>
    <xdr:to>
      <xdr:col>45</xdr:col>
      <xdr:colOff>177800</xdr:colOff>
      <xdr:row>36</xdr:row>
      <xdr:rowOff>73669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811634"/>
          <a:ext cx="889000" cy="43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70676</xdr:rowOff>
    </xdr:from>
    <xdr:to>
      <xdr:col>41</xdr:col>
      <xdr:colOff>50800</xdr:colOff>
      <xdr:row>36</xdr:row>
      <xdr:rowOff>73669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42876"/>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3568</xdr:rowOff>
    </xdr:from>
    <xdr:to>
      <xdr:col>55</xdr:col>
      <xdr:colOff>50800</xdr:colOff>
      <xdr:row>35</xdr:row>
      <xdr:rowOff>105168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0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26445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97859</xdr:rowOff>
    </xdr:from>
    <xdr:to>
      <xdr:col>50</xdr:col>
      <xdr:colOff>165100</xdr:colOff>
      <xdr:row>36</xdr:row>
      <xdr:rowOff>28009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44536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7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102984</xdr:rowOff>
    </xdr:from>
    <xdr:to>
      <xdr:col>46</xdr:col>
      <xdr:colOff>38100</xdr:colOff>
      <xdr:row>34</xdr:row>
      <xdr:rowOff>33134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76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49661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53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22869</xdr:rowOff>
    </xdr:from>
    <xdr:to>
      <xdr:col>41</xdr:col>
      <xdr:colOff>101600</xdr:colOff>
      <xdr:row>36</xdr:row>
      <xdr:rowOff>124469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9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140996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7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19876</xdr:rowOff>
    </xdr:from>
    <xdr:to>
      <xdr:col>36</xdr:col>
      <xdr:colOff>165100</xdr:colOff>
      <xdr:row>36</xdr:row>
      <xdr:rowOff>121476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9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138003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64852</xdr:rowOff>
    </xdr:from>
    <xdr:to>
      <xdr:col>55</xdr:col>
      <xdr:colOff>0</xdr:colOff>
      <xdr:row>57</xdr:row>
      <xdr:rowOff>120688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837502"/>
          <a:ext cx="838200" cy="5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92539</xdr:rowOff>
    </xdr:from>
    <xdr:to>
      <xdr:col>50</xdr:col>
      <xdr:colOff>114300</xdr:colOff>
      <xdr:row>57</xdr:row>
      <xdr:rowOff>120688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865189"/>
          <a:ext cx="889000" cy="2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92539</xdr:rowOff>
    </xdr:from>
    <xdr:to>
      <xdr:col>45</xdr:col>
      <xdr:colOff>177800</xdr:colOff>
      <xdr:row>57</xdr:row>
      <xdr:rowOff>105003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865189"/>
          <a:ext cx="889000" cy="1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105003</xdr:rowOff>
    </xdr:from>
    <xdr:to>
      <xdr:col>41</xdr:col>
      <xdr:colOff>50800</xdr:colOff>
      <xdr:row>57</xdr:row>
      <xdr:rowOff>113741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77653"/>
          <a:ext cx="8890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14052</xdr:rowOff>
    </xdr:from>
    <xdr:to>
      <xdr:col>55</xdr:col>
      <xdr:colOff>50800</xdr:colOff>
      <xdr:row>57</xdr:row>
      <xdr:rowOff>115652</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8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69888</xdr:rowOff>
    </xdr:from>
    <xdr:to>
      <xdr:col>50</xdr:col>
      <xdr:colOff>165100</xdr:colOff>
      <xdr:row>58</xdr:row>
      <xdr:rowOff>38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162615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3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41739</xdr:rowOff>
    </xdr:from>
    <xdr:to>
      <xdr:col>46</xdr:col>
      <xdr:colOff>38100</xdr:colOff>
      <xdr:row>57</xdr:row>
      <xdr:rowOff>143339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134466</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0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54203</xdr:rowOff>
    </xdr:from>
    <xdr:to>
      <xdr:col>41</xdr:col>
      <xdr:colOff>101600</xdr:colOff>
      <xdr:row>57</xdr:row>
      <xdr:rowOff>155803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146930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1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62941</xdr:rowOff>
    </xdr:from>
    <xdr:to>
      <xdr:col>36</xdr:col>
      <xdr:colOff>165100</xdr:colOff>
      <xdr:row>57</xdr:row>
      <xdr:rowOff>164541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155668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2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12466</xdr:rowOff>
    </xdr:from>
    <xdr:to>
      <xdr:col>55</xdr:col>
      <xdr:colOff>0</xdr:colOff>
      <xdr:row>78</xdr:row>
      <xdr:rowOff>18670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85566"/>
          <a:ext cx="8382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744</xdr:rowOff>
    </xdr:from>
    <xdr:to>
      <xdr:col>50</xdr:col>
      <xdr:colOff>114300</xdr:colOff>
      <xdr:row>78</xdr:row>
      <xdr:rowOff>12466</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73844"/>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169135</xdr:rowOff>
    </xdr:from>
    <xdr:to>
      <xdr:col>45</xdr:col>
      <xdr:colOff>177800</xdr:colOff>
      <xdr:row>78</xdr:row>
      <xdr:rowOff>744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70785"/>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169135</xdr:rowOff>
    </xdr:from>
    <xdr:to>
      <xdr:col>41</xdr:col>
      <xdr:colOff>50800</xdr:colOff>
      <xdr:row>78</xdr:row>
      <xdr:rowOff>3620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70785"/>
          <a:ext cx="8890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139320</xdr:rowOff>
    </xdr:from>
    <xdr:to>
      <xdr:col>55</xdr:col>
      <xdr:colOff>50800</xdr:colOff>
      <xdr:row>78</xdr:row>
      <xdr:rowOff>69470</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133116</xdr:rowOff>
    </xdr:from>
    <xdr:to>
      <xdr:col>50</xdr:col>
      <xdr:colOff>165100</xdr:colOff>
      <xdr:row>78</xdr:row>
      <xdr:rowOff>63266</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54393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2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121394</xdr:rowOff>
    </xdr:from>
    <xdr:to>
      <xdr:col>46</xdr:col>
      <xdr:colOff>38100</xdr:colOff>
      <xdr:row>78</xdr:row>
      <xdr:rowOff>51544</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42671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118335</xdr:rowOff>
    </xdr:from>
    <xdr:to>
      <xdr:col>41</xdr:col>
      <xdr:colOff>101600</xdr:colOff>
      <xdr:row>78</xdr:row>
      <xdr:rowOff>48485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1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39612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1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124270</xdr:rowOff>
    </xdr:from>
    <xdr:to>
      <xdr:col>36</xdr:col>
      <xdr:colOff>165100</xdr:colOff>
      <xdr:row>78</xdr:row>
      <xdr:rowOff>54420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45547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1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35176</xdr:rowOff>
    </xdr:from>
    <xdr:to>
      <xdr:col>55</xdr:col>
      <xdr:colOff>0</xdr:colOff>
      <xdr:row>98</xdr:row>
      <xdr:rowOff>31426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665826"/>
          <a:ext cx="838200" cy="16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161333</xdr:rowOff>
    </xdr:from>
    <xdr:to>
      <xdr:col>50</xdr:col>
      <xdr:colOff>114300</xdr:colOff>
      <xdr:row>98</xdr:row>
      <xdr:rowOff>31426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791983"/>
          <a:ext cx="889000" cy="4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161333</xdr:rowOff>
    </xdr:from>
    <xdr:to>
      <xdr:col>45</xdr:col>
      <xdr:colOff>177800</xdr:colOff>
      <xdr:row>98</xdr:row>
      <xdr:rowOff>48202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791983"/>
          <a:ext cx="889000" cy="5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48202</xdr:rowOff>
    </xdr:from>
    <xdr:to>
      <xdr:col>41</xdr:col>
      <xdr:colOff>50800</xdr:colOff>
      <xdr:row>98</xdr:row>
      <xdr:rowOff>83993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850302"/>
          <a:ext cx="889000" cy="3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155826</xdr:rowOff>
    </xdr:from>
    <xdr:to>
      <xdr:col>55</xdr:col>
      <xdr:colOff>50800</xdr:colOff>
      <xdr:row>97</xdr:row>
      <xdr:rowOff>85976</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1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7253</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6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152076</xdr:rowOff>
    </xdr:from>
    <xdr:to>
      <xdr:col>50</xdr:col>
      <xdr:colOff>165100</xdr:colOff>
      <xdr:row>98</xdr:row>
      <xdr:rowOff>82226</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73353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7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110533</xdr:rowOff>
    </xdr:from>
    <xdr:to>
      <xdr:col>46</xdr:col>
      <xdr:colOff>38100</xdr:colOff>
      <xdr:row>98</xdr:row>
      <xdr:rowOff>40683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4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31810</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83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168852</xdr:rowOff>
    </xdr:from>
    <xdr:to>
      <xdr:col>41</xdr:col>
      <xdr:colOff>101600</xdr:colOff>
      <xdr:row>98</xdr:row>
      <xdr:rowOff>99002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9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90129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9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33193</xdr:rowOff>
    </xdr:from>
    <xdr:to>
      <xdr:col>36</xdr:col>
      <xdr:colOff>165100</xdr:colOff>
      <xdr:row>98</xdr:row>
      <xdr:rowOff>134793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125920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2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34780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21330"/>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34780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721330"/>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155430</xdr:rowOff>
    </xdr:from>
    <xdr:to>
      <xdr:col>76</xdr:col>
      <xdr:colOff>165100</xdr:colOff>
      <xdr:row>39</xdr:row>
      <xdr:rowOff>85580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76707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6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7150</xdr:rowOff>
    </xdr:from>
    <xdr:to>
      <xdr:col>85</xdr:col>
      <xdr:colOff>127000</xdr:colOff>
      <xdr:row>77</xdr:row>
      <xdr:rowOff>18523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208800"/>
          <a:ext cx="8382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150437</xdr:rowOff>
    </xdr:from>
    <xdr:to>
      <xdr:col>81</xdr:col>
      <xdr:colOff>50800</xdr:colOff>
      <xdr:row>77</xdr:row>
      <xdr:rowOff>7150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180637"/>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150437</xdr:rowOff>
    </xdr:from>
    <xdr:to>
      <xdr:col>76</xdr:col>
      <xdr:colOff>114300</xdr:colOff>
      <xdr:row>76</xdr:row>
      <xdr:rowOff>151067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180637"/>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151067</xdr:rowOff>
    </xdr:from>
    <xdr:to>
      <xdr:col>71</xdr:col>
      <xdr:colOff>177800</xdr:colOff>
      <xdr:row>76</xdr:row>
      <xdr:rowOff>153202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181267"/>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139173</xdr:rowOff>
    </xdr:from>
    <xdr:to>
      <xdr:col>85</xdr:col>
      <xdr:colOff>177800</xdr:colOff>
      <xdr:row>77</xdr:row>
      <xdr:rowOff>69323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6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162050</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2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127800</xdr:rowOff>
    </xdr:from>
    <xdr:to>
      <xdr:col>81</xdr:col>
      <xdr:colOff>101600</xdr:colOff>
      <xdr:row>77</xdr:row>
      <xdr:rowOff>57950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74477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3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99637</xdr:rowOff>
    </xdr:from>
    <xdr:to>
      <xdr:col>76</xdr:col>
      <xdr:colOff>165100</xdr:colOff>
      <xdr:row>77</xdr:row>
      <xdr:rowOff>29787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46314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0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100267</xdr:rowOff>
    </xdr:from>
    <xdr:to>
      <xdr:col>72</xdr:col>
      <xdr:colOff>38100</xdr:colOff>
      <xdr:row>77</xdr:row>
      <xdr:rowOff>30417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46944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0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102402</xdr:rowOff>
    </xdr:from>
    <xdr:to>
      <xdr:col>67</xdr:col>
      <xdr:colOff>101600</xdr:colOff>
      <xdr:row>77</xdr:row>
      <xdr:rowOff>32552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49078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0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159269</xdr:rowOff>
    </xdr:from>
    <xdr:to>
      <xdr:col>85</xdr:col>
      <xdr:colOff>127000</xdr:colOff>
      <xdr:row>98</xdr:row>
      <xdr:rowOff>2299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89919"/>
          <a:ext cx="838200" cy="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159269</xdr:rowOff>
    </xdr:from>
    <xdr:to>
      <xdr:col>81</xdr:col>
      <xdr:colOff>50800</xdr:colOff>
      <xdr:row>98</xdr:row>
      <xdr:rowOff>19999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89919"/>
          <a:ext cx="889000" cy="3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19999</xdr:rowOff>
    </xdr:from>
    <xdr:to>
      <xdr:col>76</xdr:col>
      <xdr:colOff>114300</xdr:colOff>
      <xdr:row>98</xdr:row>
      <xdr:rowOff>42745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22099"/>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42745</xdr:rowOff>
    </xdr:from>
    <xdr:to>
      <xdr:col>71</xdr:col>
      <xdr:colOff>177800</xdr:colOff>
      <xdr:row>98</xdr:row>
      <xdr:rowOff>43385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4484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122949</xdr:rowOff>
    </xdr:from>
    <xdr:to>
      <xdr:col>85</xdr:col>
      <xdr:colOff>177800</xdr:colOff>
      <xdr:row>98</xdr:row>
      <xdr:rowOff>53099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145826</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0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108469</xdr:rowOff>
    </xdr:from>
    <xdr:to>
      <xdr:col>81</xdr:col>
      <xdr:colOff>101600</xdr:colOff>
      <xdr:row>98</xdr:row>
      <xdr:rowOff>38619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55146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51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140649</xdr:rowOff>
    </xdr:from>
    <xdr:to>
      <xdr:col>76</xdr:col>
      <xdr:colOff>165100</xdr:colOff>
      <xdr:row>98</xdr:row>
      <xdr:rowOff>70799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87326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4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163395</xdr:rowOff>
    </xdr:from>
    <xdr:to>
      <xdr:col>72</xdr:col>
      <xdr:colOff>38100</xdr:colOff>
      <xdr:row>98</xdr:row>
      <xdr:rowOff>93545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110072</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164035</xdr:rowOff>
    </xdr:from>
    <xdr:to>
      <xdr:col>67</xdr:col>
      <xdr:colOff>101600</xdr:colOff>
      <xdr:row>98</xdr:row>
      <xdr:rowOff>94185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9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110712</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6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145796</xdr:rowOff>
    </xdr:from>
    <xdr:to>
      <xdr:col>116</xdr:col>
      <xdr:colOff>63500</xdr:colOff>
      <xdr:row>39</xdr:row>
      <xdr:rowOff>10960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5803646"/>
          <a:ext cx="838200" cy="89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38523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53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157417</xdr:rowOff>
    </xdr:from>
    <xdr:to>
      <xdr:col>111</xdr:col>
      <xdr:colOff>177800</xdr:colOff>
      <xdr:row>39</xdr:row>
      <xdr:rowOff>10960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72517"/>
          <a:ext cx="8890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72492</xdr:rowOff>
    </xdr:from>
    <xdr:to>
      <xdr:col>107</xdr:col>
      <xdr:colOff>50800</xdr:colOff>
      <xdr:row>38</xdr:row>
      <xdr:rowOff>157417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587592"/>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72492</xdr:rowOff>
    </xdr:from>
    <xdr:to>
      <xdr:col>102</xdr:col>
      <xdr:colOff>114300</xdr:colOff>
      <xdr:row>39</xdr:row>
      <xdr:rowOff>19989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587592"/>
          <a:ext cx="889000" cy="11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45420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73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94996</xdr:rowOff>
    </xdr:from>
    <xdr:to>
      <xdr:col>116</xdr:col>
      <xdr:colOff>114300</xdr:colOff>
      <xdr:row>34</xdr:row>
      <xdr:rowOff>25146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117873</xdr:rowOff>
    </xdr:from>
    <xdr:ext cx="534377"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56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131610</xdr:rowOff>
    </xdr:from>
    <xdr:to>
      <xdr:col>112</xdr:col>
      <xdr:colOff>38100</xdr:colOff>
      <xdr:row>39</xdr:row>
      <xdr:rowOff>61760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52887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739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106617</xdr:rowOff>
    </xdr:from>
    <xdr:to>
      <xdr:col>107</xdr:col>
      <xdr:colOff>101600</xdr:colOff>
      <xdr:row>39</xdr:row>
      <xdr:rowOff>36767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27894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71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21692</xdr:rowOff>
    </xdr:from>
    <xdr:to>
      <xdr:col>102</xdr:col>
      <xdr:colOff>165100</xdr:colOff>
      <xdr:row>38</xdr:row>
      <xdr:rowOff>123292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139819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31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140639</xdr:rowOff>
    </xdr:from>
    <xdr:to>
      <xdr:col>98</xdr:col>
      <xdr:colOff>38100</xdr:colOff>
      <xdr:row>39</xdr:row>
      <xdr:rowOff>70789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61916</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48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71448</xdr:rowOff>
    </xdr:from>
    <xdr:to>
      <xdr:col>116</xdr:col>
      <xdr:colOff>63500</xdr:colOff>
      <xdr:row>58</xdr:row>
      <xdr:rowOff>88090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15548"/>
          <a:ext cx="8382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83754</xdr:rowOff>
    </xdr:from>
    <xdr:to>
      <xdr:col>111</xdr:col>
      <xdr:colOff>177800</xdr:colOff>
      <xdr:row>58</xdr:row>
      <xdr:rowOff>88090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27854"/>
          <a:ext cx="88900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83754</xdr:rowOff>
    </xdr:from>
    <xdr:to>
      <xdr:col>107</xdr:col>
      <xdr:colOff>50800</xdr:colOff>
      <xdr:row>58</xdr:row>
      <xdr:rowOff>91031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27854"/>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91031</xdr:rowOff>
    </xdr:from>
    <xdr:to>
      <xdr:col>102</xdr:col>
      <xdr:colOff>114300</xdr:colOff>
      <xdr:row>58</xdr:row>
      <xdr:rowOff>103726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35131"/>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20648</xdr:rowOff>
    </xdr:from>
    <xdr:to>
      <xdr:col>116</xdr:col>
      <xdr:colOff>114300</xdr:colOff>
      <xdr:row>58</xdr:row>
      <xdr:rowOff>122248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6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43525</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1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37290</xdr:rowOff>
    </xdr:from>
    <xdr:to>
      <xdr:col>112</xdr:col>
      <xdr:colOff>38100</xdr:colOff>
      <xdr:row>58</xdr:row>
      <xdr:rowOff>138890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8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155417</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32954</xdr:rowOff>
    </xdr:from>
    <xdr:to>
      <xdr:col>107</xdr:col>
      <xdr:colOff>101600</xdr:colOff>
      <xdr:row>58</xdr:row>
      <xdr:rowOff>134554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7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151081</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5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40231</xdr:rowOff>
    </xdr:from>
    <xdr:to>
      <xdr:col>102</xdr:col>
      <xdr:colOff>165100</xdr:colOff>
      <xdr:row>58</xdr:row>
      <xdr:rowOff>141831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158358</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5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52926</xdr:rowOff>
    </xdr:from>
    <xdr:to>
      <xdr:col>98</xdr:col>
      <xdr:colOff>38100</xdr:colOff>
      <xdr:row>58</xdr:row>
      <xdr:rowOff>154526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171053</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7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68324</xdr:rowOff>
    </xdr:from>
    <xdr:to>
      <xdr:col>116</xdr:col>
      <xdr:colOff>63500</xdr:colOff>
      <xdr:row>76</xdr:row>
      <xdr:rowOff>88554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927074"/>
          <a:ext cx="838200" cy="19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160887</xdr:rowOff>
    </xdr:from>
    <xdr:to>
      <xdr:col>111</xdr:col>
      <xdr:colOff>177800</xdr:colOff>
      <xdr:row>75</xdr:row>
      <xdr:rowOff>68324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848187"/>
          <a:ext cx="889000" cy="7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160887</xdr:rowOff>
    </xdr:from>
    <xdr:to>
      <xdr:col>107</xdr:col>
      <xdr:colOff>50800</xdr:colOff>
      <xdr:row>75</xdr:row>
      <xdr:rowOff>81308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848187"/>
          <a:ext cx="889000" cy="9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51323</xdr:rowOff>
    </xdr:from>
    <xdr:to>
      <xdr:col>102</xdr:col>
      <xdr:colOff>114300</xdr:colOff>
      <xdr:row>75</xdr:row>
      <xdr:rowOff>81308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910073"/>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37754</xdr:rowOff>
    </xdr:from>
    <xdr:to>
      <xdr:col>116</xdr:col>
      <xdr:colOff>114300</xdr:colOff>
      <xdr:row>76</xdr:row>
      <xdr:rowOff>139354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60631</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1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17524</xdr:rowOff>
    </xdr:from>
    <xdr:to>
      <xdr:col>112</xdr:col>
      <xdr:colOff>38100</xdr:colOff>
      <xdr:row>75</xdr:row>
      <xdr:rowOff>119124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87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135651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65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110087</xdr:rowOff>
    </xdr:from>
    <xdr:to>
      <xdr:col>107</xdr:col>
      <xdr:colOff>101600</xdr:colOff>
      <xdr:row>75</xdr:row>
      <xdr:rowOff>40237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79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56764</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57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30508</xdr:rowOff>
    </xdr:from>
    <xdr:to>
      <xdr:col>102</xdr:col>
      <xdr:colOff>165100</xdr:colOff>
      <xdr:row>75</xdr:row>
      <xdr:rowOff>132108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88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148635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66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523</xdr:rowOff>
    </xdr:from>
    <xdr:to>
      <xdr:col>98</xdr:col>
      <xdr:colOff>38100</xdr:colOff>
      <xdr:row>75</xdr:row>
      <xdr:rowOff>102123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8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118650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63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投資及び出資金について、類似団体平均に比べ突出して高い状態である。その要因は、豊富町公共下水道事業会計に対する出資金が多くなっていることが挙げられる。今後は、経営改善をさらに進め経費抑制に努める。維持補修費についても投資及び出資金と同様に高い状態であるため、老朽化した公共施設等の現状分析を進めて計画的な維持に努めるとともに、維持補修経費の見直し等を実施し経費抑制に努める。補助費等についても類似団体平均と比べて高い状態が続いているため、必要性の低い補助金の見直しを行うなどの事業見直しを実施することにより経費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北海道豊富町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3,702
3,647
520.69
6,968,701
6,362,455
606,246
3,464,394
4,731,371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100762</xdr:rowOff>
    </xdr:from>
    <xdr:to>
      <xdr:col>24</xdr:col>
      <xdr:colOff>63500</xdr:colOff>
      <xdr:row>37</xdr:row>
      <xdr:rowOff>113983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44412"/>
          <a:ext cx="8382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111563</xdr:rowOff>
    </xdr:from>
    <xdr:to>
      <xdr:col>19</xdr:col>
      <xdr:colOff>177800</xdr:colOff>
      <xdr:row>37</xdr:row>
      <xdr:rowOff>113983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55213"/>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111563</xdr:rowOff>
    </xdr:from>
    <xdr:to>
      <xdr:col>15</xdr:col>
      <xdr:colOff>50800</xdr:colOff>
      <xdr:row>37</xdr:row>
      <xdr:rowOff>112859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55213"/>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112859</xdr:rowOff>
    </xdr:from>
    <xdr:to>
      <xdr:col>10</xdr:col>
      <xdr:colOff>114300</xdr:colOff>
      <xdr:row>37</xdr:row>
      <xdr:rowOff>132671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56509"/>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49962</xdr:rowOff>
    </xdr:from>
    <xdr:to>
      <xdr:col>24</xdr:col>
      <xdr:colOff>114300</xdr:colOff>
      <xdr:row>37</xdr:row>
      <xdr:rowOff>151562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63183</xdr:rowOff>
    </xdr:from>
    <xdr:to>
      <xdr:col>20</xdr:col>
      <xdr:colOff>38100</xdr:colOff>
      <xdr:row>37</xdr:row>
      <xdr:rowOff>164782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6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155909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9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60763</xdr:rowOff>
    </xdr:from>
    <xdr:to>
      <xdr:col>15</xdr:col>
      <xdr:colOff>101600</xdr:colOff>
      <xdr:row>37</xdr:row>
      <xdr:rowOff>162363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153490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9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62059</xdr:rowOff>
    </xdr:from>
    <xdr:to>
      <xdr:col>10</xdr:col>
      <xdr:colOff>165100</xdr:colOff>
      <xdr:row>37</xdr:row>
      <xdr:rowOff>163658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05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154785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81871</xdr:rowOff>
    </xdr:from>
    <xdr:to>
      <xdr:col>6</xdr:col>
      <xdr:colOff>38100</xdr:colOff>
      <xdr:row>38</xdr:row>
      <xdr:rowOff>12021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3147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56796</xdr:rowOff>
    </xdr:from>
    <xdr:to>
      <xdr:col>24</xdr:col>
      <xdr:colOff>63500</xdr:colOff>
      <xdr:row>57</xdr:row>
      <xdr:rowOff>103466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29446"/>
          <a:ext cx="838200" cy="4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58838</xdr:rowOff>
    </xdr:from>
    <xdr:to>
      <xdr:col>19</xdr:col>
      <xdr:colOff>177800</xdr:colOff>
      <xdr:row>57</xdr:row>
      <xdr:rowOff>103466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31488"/>
          <a:ext cx="889000" cy="4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58838</xdr:rowOff>
    </xdr:from>
    <xdr:to>
      <xdr:col>15</xdr:col>
      <xdr:colOff>50800</xdr:colOff>
      <xdr:row>57</xdr:row>
      <xdr:rowOff>168773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31488"/>
          <a:ext cx="889000" cy="10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168773</xdr:rowOff>
    </xdr:from>
    <xdr:to>
      <xdr:col>10</xdr:col>
      <xdr:colOff>114300</xdr:colOff>
      <xdr:row>58</xdr:row>
      <xdr:rowOff>32345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41423"/>
          <a:ext cx="889000" cy="3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5996</xdr:rowOff>
    </xdr:from>
    <xdr:to>
      <xdr:col>24</xdr:col>
      <xdr:colOff>114300</xdr:colOff>
      <xdr:row>57</xdr:row>
      <xdr:rowOff>107596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7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28873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3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52666</xdr:rowOff>
    </xdr:from>
    <xdr:to>
      <xdr:col>20</xdr:col>
      <xdr:colOff>38100</xdr:colOff>
      <xdr:row>57</xdr:row>
      <xdr:rowOff>154266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170793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0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8038</xdr:rowOff>
    </xdr:from>
    <xdr:to>
      <xdr:col>15</xdr:col>
      <xdr:colOff>101600</xdr:colOff>
      <xdr:row>57</xdr:row>
      <xdr:rowOff>109638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8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126165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5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117973</xdr:rowOff>
    </xdr:from>
    <xdr:to>
      <xdr:col>10</xdr:col>
      <xdr:colOff>165100</xdr:colOff>
      <xdr:row>58</xdr:row>
      <xdr:rowOff>48123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64650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152995</xdr:rowOff>
    </xdr:from>
    <xdr:to>
      <xdr:col>6</xdr:col>
      <xdr:colOff>38100</xdr:colOff>
      <xdr:row>58</xdr:row>
      <xdr:rowOff>83145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2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74272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1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73516</xdr:rowOff>
    </xdr:from>
    <xdr:to>
      <xdr:col>24</xdr:col>
      <xdr:colOff>63500</xdr:colOff>
      <xdr:row>77</xdr:row>
      <xdr:rowOff>120272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75166"/>
          <a:ext cx="838200" cy="4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73516</xdr:rowOff>
    </xdr:from>
    <xdr:to>
      <xdr:col>19</xdr:col>
      <xdr:colOff>177800</xdr:colOff>
      <xdr:row>78</xdr:row>
      <xdr:rowOff>6254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75166"/>
          <a:ext cx="889000" cy="10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6254</xdr:rowOff>
    </xdr:from>
    <xdr:to>
      <xdr:col>15</xdr:col>
      <xdr:colOff>50800</xdr:colOff>
      <xdr:row>78</xdr:row>
      <xdr:rowOff>42966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79354"/>
          <a:ext cx="889000" cy="3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26451</xdr:rowOff>
    </xdr:from>
    <xdr:to>
      <xdr:col>10</xdr:col>
      <xdr:colOff>114300</xdr:colOff>
      <xdr:row>78</xdr:row>
      <xdr:rowOff>42966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99551"/>
          <a:ext cx="889000" cy="1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69472</xdr:rowOff>
    </xdr:from>
    <xdr:to>
      <xdr:col>24</xdr:col>
      <xdr:colOff>114300</xdr:colOff>
      <xdr:row>77</xdr:row>
      <xdr:rowOff>171072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7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47899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4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22716</xdr:rowOff>
    </xdr:from>
    <xdr:to>
      <xdr:col>20</xdr:col>
      <xdr:colOff>38100</xdr:colOff>
      <xdr:row>77</xdr:row>
      <xdr:rowOff>124316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115443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1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126904</xdr:rowOff>
    </xdr:from>
    <xdr:to>
      <xdr:col>15</xdr:col>
      <xdr:colOff>101600</xdr:colOff>
      <xdr:row>78</xdr:row>
      <xdr:rowOff>57054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48181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2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163616</xdr:rowOff>
    </xdr:from>
    <xdr:to>
      <xdr:col>10</xdr:col>
      <xdr:colOff>165100</xdr:colOff>
      <xdr:row>78</xdr:row>
      <xdr:rowOff>93766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84893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5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147101</xdr:rowOff>
    </xdr:from>
    <xdr:to>
      <xdr:col>6</xdr:col>
      <xdr:colOff>38100</xdr:colOff>
      <xdr:row>78</xdr:row>
      <xdr:rowOff>77251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4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68378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4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94376</xdr:rowOff>
    </xdr:from>
    <xdr:to>
      <xdr:col>24</xdr:col>
      <xdr:colOff>63500</xdr:colOff>
      <xdr:row>96</xdr:row>
      <xdr:rowOff>126141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553576"/>
          <a:ext cx="838200" cy="3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3435</xdr:rowOff>
    </xdr:from>
    <xdr:to>
      <xdr:col>19</xdr:col>
      <xdr:colOff>177800</xdr:colOff>
      <xdr:row>96</xdr:row>
      <xdr:rowOff>94376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462635"/>
          <a:ext cx="889000" cy="9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3435</xdr:rowOff>
    </xdr:from>
    <xdr:to>
      <xdr:col>15</xdr:col>
      <xdr:colOff>50800</xdr:colOff>
      <xdr:row>96</xdr:row>
      <xdr:rowOff>76130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62635"/>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76130</xdr:rowOff>
    </xdr:from>
    <xdr:to>
      <xdr:col>10</xdr:col>
      <xdr:colOff>114300</xdr:colOff>
      <xdr:row>96</xdr:row>
      <xdr:rowOff>94503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35330"/>
          <a:ext cx="889000" cy="1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75341</xdr:rowOff>
    </xdr:from>
    <xdr:to>
      <xdr:col>24</xdr:col>
      <xdr:colOff>114300</xdr:colOff>
      <xdr:row>97</xdr:row>
      <xdr:rowOff>5491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3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98218</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8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43576</xdr:rowOff>
    </xdr:from>
    <xdr:to>
      <xdr:col>20</xdr:col>
      <xdr:colOff>38100</xdr:colOff>
      <xdr:row>96</xdr:row>
      <xdr:rowOff>145176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161703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27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124085</xdr:rowOff>
    </xdr:from>
    <xdr:to>
      <xdr:col>15</xdr:col>
      <xdr:colOff>101600</xdr:colOff>
      <xdr:row>96</xdr:row>
      <xdr:rowOff>54235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70762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18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25330</xdr:rowOff>
    </xdr:from>
    <xdr:to>
      <xdr:col>10</xdr:col>
      <xdr:colOff>165100</xdr:colOff>
      <xdr:row>96</xdr:row>
      <xdr:rowOff>126930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143457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25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43703</xdr:rowOff>
    </xdr:from>
    <xdr:to>
      <xdr:col>6</xdr:col>
      <xdr:colOff>38100</xdr:colOff>
      <xdr:row>96</xdr:row>
      <xdr:rowOff>145303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0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161830</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27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47371</xdr:rowOff>
    </xdr:from>
    <xdr:to>
      <xdr:col>55</xdr:col>
      <xdr:colOff>0</xdr:colOff>
      <xdr:row>38</xdr:row>
      <xdr:rowOff>152019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562471"/>
          <a:ext cx="838200" cy="1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47371</xdr:rowOff>
    </xdr:from>
    <xdr:to>
      <xdr:col>50</xdr:col>
      <xdr:colOff>114300</xdr:colOff>
      <xdr:row>38</xdr:row>
      <xdr:rowOff>68834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562471"/>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45212</xdr:rowOff>
    </xdr:from>
    <xdr:to>
      <xdr:col>45</xdr:col>
      <xdr:colOff>177800</xdr:colOff>
      <xdr:row>38</xdr:row>
      <xdr:rowOff>68834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56031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164990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29464</xdr:rowOff>
    </xdr:from>
    <xdr:to>
      <xdr:col>41</xdr:col>
      <xdr:colOff>50800</xdr:colOff>
      <xdr:row>38</xdr:row>
      <xdr:rowOff>45212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544564"/>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101219</xdr:rowOff>
    </xdr:from>
    <xdr:to>
      <xdr:col>55</xdr:col>
      <xdr:colOff>50800</xdr:colOff>
      <xdr:row>39</xdr:row>
      <xdr:rowOff>31369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61104</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76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168021</xdr:rowOff>
    </xdr:from>
    <xdr:to>
      <xdr:col>50</xdr:col>
      <xdr:colOff>165100</xdr:colOff>
      <xdr:row>38</xdr:row>
      <xdr:rowOff>98171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114698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28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18034</xdr:rowOff>
    </xdr:from>
    <xdr:to>
      <xdr:col>46</xdr:col>
      <xdr:colOff>38100</xdr:colOff>
      <xdr:row>38</xdr:row>
      <xdr:rowOff>119634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136161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30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165862</xdr:rowOff>
    </xdr:from>
    <xdr:to>
      <xdr:col>41</xdr:col>
      <xdr:colOff>101600</xdr:colOff>
      <xdr:row>38</xdr:row>
      <xdr:rowOff>96012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112539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2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150114</xdr:rowOff>
    </xdr:from>
    <xdr:to>
      <xdr:col>36</xdr:col>
      <xdr:colOff>165100</xdr:colOff>
      <xdr:row>38</xdr:row>
      <xdr:rowOff>80264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96791</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2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35412</xdr:rowOff>
    </xdr:from>
    <xdr:to>
      <xdr:col>55</xdr:col>
      <xdr:colOff>0</xdr:colOff>
      <xdr:row>58</xdr:row>
      <xdr:rowOff>48628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79512"/>
          <a:ext cx="8382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169569</xdr:rowOff>
    </xdr:from>
    <xdr:to>
      <xdr:col>50</xdr:col>
      <xdr:colOff>114300</xdr:colOff>
      <xdr:row>58</xdr:row>
      <xdr:rowOff>48628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42219"/>
          <a:ext cx="889000" cy="5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169569</xdr:rowOff>
    </xdr:from>
    <xdr:to>
      <xdr:col>45</xdr:col>
      <xdr:colOff>177800</xdr:colOff>
      <xdr:row>58</xdr:row>
      <xdr:rowOff>55906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42219"/>
          <a:ext cx="889000" cy="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55906</xdr:rowOff>
    </xdr:from>
    <xdr:to>
      <xdr:col>41</xdr:col>
      <xdr:colOff>50800</xdr:colOff>
      <xdr:row>58</xdr:row>
      <xdr:rowOff>57730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00006"/>
          <a:ext cx="889000" cy="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156062</xdr:rowOff>
    </xdr:from>
    <xdr:to>
      <xdr:col>55</xdr:col>
      <xdr:colOff>50800</xdr:colOff>
      <xdr:row>58</xdr:row>
      <xdr:rowOff>86212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115439</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1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169278</xdr:rowOff>
    </xdr:from>
    <xdr:to>
      <xdr:col>50</xdr:col>
      <xdr:colOff>165100</xdr:colOff>
      <xdr:row>58</xdr:row>
      <xdr:rowOff>99428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115955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1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118769</xdr:rowOff>
    </xdr:from>
    <xdr:to>
      <xdr:col>46</xdr:col>
      <xdr:colOff>38100</xdr:colOff>
      <xdr:row>58</xdr:row>
      <xdr:rowOff>48919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65446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6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5106</xdr:rowOff>
    </xdr:from>
    <xdr:to>
      <xdr:col>41</xdr:col>
      <xdr:colOff>101600</xdr:colOff>
      <xdr:row>58</xdr:row>
      <xdr:rowOff>106706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123233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2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6930</xdr:rowOff>
    </xdr:from>
    <xdr:to>
      <xdr:col>36</xdr:col>
      <xdr:colOff>165100</xdr:colOff>
      <xdr:row>58</xdr:row>
      <xdr:rowOff>108530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5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125057</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2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10404</xdr:rowOff>
    </xdr:from>
    <xdr:to>
      <xdr:col>55</xdr:col>
      <xdr:colOff>0</xdr:colOff>
      <xdr:row>77</xdr:row>
      <xdr:rowOff>94790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12054"/>
          <a:ext cx="838200" cy="8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94790</xdr:rowOff>
    </xdr:from>
    <xdr:to>
      <xdr:col>50</xdr:col>
      <xdr:colOff>114300</xdr:colOff>
      <xdr:row>77</xdr:row>
      <xdr:rowOff>116808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96440"/>
          <a:ext cx="889000" cy="2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98428</xdr:rowOff>
    </xdr:from>
    <xdr:to>
      <xdr:col>45</xdr:col>
      <xdr:colOff>177800</xdr:colOff>
      <xdr:row>77</xdr:row>
      <xdr:rowOff>116808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300078"/>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98428</xdr:rowOff>
    </xdr:from>
    <xdr:to>
      <xdr:col>41</xdr:col>
      <xdr:colOff>50800</xdr:colOff>
      <xdr:row>77</xdr:row>
      <xdr:rowOff>109305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00078"/>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131054</xdr:rowOff>
    </xdr:from>
    <xdr:to>
      <xdr:col>55</xdr:col>
      <xdr:colOff>50800</xdr:colOff>
      <xdr:row>77</xdr:row>
      <xdr:rowOff>61204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153931</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12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43990</xdr:rowOff>
    </xdr:from>
    <xdr:to>
      <xdr:col>50</xdr:col>
      <xdr:colOff>165100</xdr:colOff>
      <xdr:row>77</xdr:row>
      <xdr:rowOff>145590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4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162117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66008</xdr:rowOff>
    </xdr:from>
    <xdr:to>
      <xdr:col>46</xdr:col>
      <xdr:colOff>38100</xdr:colOff>
      <xdr:row>77</xdr:row>
      <xdr:rowOff>167608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6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12685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47628</xdr:rowOff>
    </xdr:from>
    <xdr:to>
      <xdr:col>41</xdr:col>
      <xdr:colOff>101600</xdr:colOff>
      <xdr:row>77</xdr:row>
      <xdr:rowOff>149228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165755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2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58505</xdr:rowOff>
    </xdr:from>
    <xdr:to>
      <xdr:col>36</xdr:col>
      <xdr:colOff>165100</xdr:colOff>
      <xdr:row>77</xdr:row>
      <xdr:rowOff>160105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5182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0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56218</xdr:rowOff>
    </xdr:from>
    <xdr:to>
      <xdr:col>55</xdr:col>
      <xdr:colOff>0</xdr:colOff>
      <xdr:row>96</xdr:row>
      <xdr:rowOff>98881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515418"/>
          <a:ext cx="838200" cy="4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69594</xdr:rowOff>
    </xdr:from>
    <xdr:to>
      <xdr:col>50</xdr:col>
      <xdr:colOff>114300</xdr:colOff>
      <xdr:row>96</xdr:row>
      <xdr:rowOff>98881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528794"/>
          <a:ext cx="889000" cy="2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69594</xdr:rowOff>
    </xdr:from>
    <xdr:to>
      <xdr:col>45</xdr:col>
      <xdr:colOff>177800</xdr:colOff>
      <xdr:row>97</xdr:row>
      <xdr:rowOff>47275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28794"/>
          <a:ext cx="889000" cy="14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47275</xdr:rowOff>
    </xdr:from>
    <xdr:to>
      <xdr:col>41</xdr:col>
      <xdr:colOff>50800</xdr:colOff>
      <xdr:row>97</xdr:row>
      <xdr:rowOff>82210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677925"/>
          <a:ext cx="889000" cy="3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5418</xdr:rowOff>
    </xdr:from>
    <xdr:to>
      <xdr:col>55</xdr:col>
      <xdr:colOff>50800</xdr:colOff>
      <xdr:row>96</xdr:row>
      <xdr:rowOff>107018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6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28295</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1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48081</xdr:rowOff>
    </xdr:from>
    <xdr:to>
      <xdr:col>50</xdr:col>
      <xdr:colOff>165100</xdr:colOff>
      <xdr:row>96</xdr:row>
      <xdr:rowOff>149681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0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166208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28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18794</xdr:rowOff>
    </xdr:from>
    <xdr:to>
      <xdr:col>46</xdr:col>
      <xdr:colOff>38100</xdr:colOff>
      <xdr:row>96</xdr:row>
      <xdr:rowOff>120394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7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136921</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25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167925</xdr:rowOff>
    </xdr:from>
    <xdr:to>
      <xdr:col>41</xdr:col>
      <xdr:colOff>101600</xdr:colOff>
      <xdr:row>97</xdr:row>
      <xdr:rowOff>98075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114602</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40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31410</xdr:rowOff>
    </xdr:from>
    <xdr:to>
      <xdr:col>36</xdr:col>
      <xdr:colOff>165100</xdr:colOff>
      <xdr:row>97</xdr:row>
      <xdr:rowOff>133010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6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124137</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75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157437</xdr:rowOff>
    </xdr:from>
    <xdr:to>
      <xdr:col>85</xdr:col>
      <xdr:colOff>127000</xdr:colOff>
      <xdr:row>38</xdr:row>
      <xdr:rowOff>16263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01087"/>
          <a:ext cx="838200" cy="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157437</xdr:rowOff>
    </xdr:from>
    <xdr:to>
      <xdr:col>81</xdr:col>
      <xdr:colOff>50800</xdr:colOff>
      <xdr:row>38</xdr:row>
      <xdr:rowOff>32962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01087"/>
          <a:ext cx="889000" cy="4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32962</xdr:rowOff>
    </xdr:from>
    <xdr:to>
      <xdr:col>76</xdr:col>
      <xdr:colOff>114300</xdr:colOff>
      <xdr:row>38</xdr:row>
      <xdr:rowOff>38181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48062"/>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11423</xdr:rowOff>
    </xdr:from>
    <xdr:to>
      <xdr:col>71</xdr:col>
      <xdr:colOff>177800</xdr:colOff>
      <xdr:row>38</xdr:row>
      <xdr:rowOff>38181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26523"/>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136913</xdr:rowOff>
    </xdr:from>
    <xdr:to>
      <xdr:col>85</xdr:col>
      <xdr:colOff>177800</xdr:colOff>
      <xdr:row>38</xdr:row>
      <xdr:rowOff>67063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8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106637</xdr:rowOff>
    </xdr:from>
    <xdr:to>
      <xdr:col>81</xdr:col>
      <xdr:colOff>101600</xdr:colOff>
      <xdr:row>38</xdr:row>
      <xdr:rowOff>36787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53314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2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153612</xdr:rowOff>
    </xdr:from>
    <xdr:to>
      <xdr:col>76</xdr:col>
      <xdr:colOff>165100</xdr:colOff>
      <xdr:row>38</xdr:row>
      <xdr:rowOff>83762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74889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8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158831</xdr:rowOff>
    </xdr:from>
    <xdr:to>
      <xdr:col>72</xdr:col>
      <xdr:colOff>38100</xdr:colOff>
      <xdr:row>38</xdr:row>
      <xdr:rowOff>88981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0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80108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9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132073</xdr:rowOff>
    </xdr:from>
    <xdr:to>
      <xdr:col>67</xdr:col>
      <xdr:colOff>101600</xdr:colOff>
      <xdr:row>38</xdr:row>
      <xdr:rowOff>62223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78750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25967</xdr:rowOff>
    </xdr:from>
    <xdr:to>
      <xdr:col>85</xdr:col>
      <xdr:colOff>127000</xdr:colOff>
      <xdr:row>58</xdr:row>
      <xdr:rowOff>27949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70067"/>
          <a:ext cx="8382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23872</xdr:rowOff>
    </xdr:from>
    <xdr:to>
      <xdr:col>81</xdr:col>
      <xdr:colOff>50800</xdr:colOff>
      <xdr:row>58</xdr:row>
      <xdr:rowOff>27949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67972"/>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23872</xdr:rowOff>
    </xdr:from>
    <xdr:to>
      <xdr:col>76</xdr:col>
      <xdr:colOff>114300</xdr:colOff>
      <xdr:row>58</xdr:row>
      <xdr:rowOff>48071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67972"/>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167555</xdr:rowOff>
    </xdr:from>
    <xdr:to>
      <xdr:col>71</xdr:col>
      <xdr:colOff>177800</xdr:colOff>
      <xdr:row>58</xdr:row>
      <xdr:rowOff>48071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40205"/>
          <a:ext cx="889000" cy="5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146617</xdr:rowOff>
    </xdr:from>
    <xdr:to>
      <xdr:col>85</xdr:col>
      <xdr:colOff>177800</xdr:colOff>
      <xdr:row>58</xdr:row>
      <xdr:rowOff>76767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1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61544</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3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148599</xdr:rowOff>
    </xdr:from>
    <xdr:to>
      <xdr:col>81</xdr:col>
      <xdr:colOff>101600</xdr:colOff>
      <xdr:row>58</xdr:row>
      <xdr:rowOff>78749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2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69876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144522</xdr:rowOff>
    </xdr:from>
    <xdr:to>
      <xdr:col>76</xdr:col>
      <xdr:colOff>165100</xdr:colOff>
      <xdr:row>58</xdr:row>
      <xdr:rowOff>74672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1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65799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1000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168721</xdr:rowOff>
    </xdr:from>
    <xdr:to>
      <xdr:col>72</xdr:col>
      <xdr:colOff>38100</xdr:colOff>
      <xdr:row>58</xdr:row>
      <xdr:rowOff>98871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4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89998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116755</xdr:rowOff>
    </xdr:from>
    <xdr:to>
      <xdr:col>67</xdr:col>
      <xdr:colOff>101600</xdr:colOff>
      <xdr:row>58</xdr:row>
      <xdr:rowOff>46905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8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38032</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98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34781</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79331"/>
          <a:ext cx="889000" cy="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34781</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79331"/>
          <a:ext cx="889000" cy="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155431</xdr:rowOff>
    </xdr:from>
    <xdr:to>
      <xdr:col>76</xdr:col>
      <xdr:colOff>165100</xdr:colOff>
      <xdr:row>79</xdr:row>
      <xdr:rowOff>85581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76708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7150</xdr:rowOff>
    </xdr:from>
    <xdr:to>
      <xdr:col>85</xdr:col>
      <xdr:colOff>127000</xdr:colOff>
      <xdr:row>97</xdr:row>
      <xdr:rowOff>18523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637800"/>
          <a:ext cx="8382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150437</xdr:rowOff>
    </xdr:from>
    <xdr:to>
      <xdr:col>81</xdr:col>
      <xdr:colOff>50800</xdr:colOff>
      <xdr:row>97</xdr:row>
      <xdr:rowOff>7150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609637"/>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150437</xdr:rowOff>
    </xdr:from>
    <xdr:to>
      <xdr:col>76</xdr:col>
      <xdr:colOff>114300</xdr:colOff>
      <xdr:row>96</xdr:row>
      <xdr:rowOff>151067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09637"/>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151067</xdr:rowOff>
    </xdr:from>
    <xdr:to>
      <xdr:col>71</xdr:col>
      <xdr:colOff>177800</xdr:colOff>
      <xdr:row>96</xdr:row>
      <xdr:rowOff>153202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10267"/>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139173</xdr:rowOff>
    </xdr:from>
    <xdr:to>
      <xdr:col>85</xdr:col>
      <xdr:colOff>177800</xdr:colOff>
      <xdr:row>97</xdr:row>
      <xdr:rowOff>69323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162050</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4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127800</xdr:rowOff>
    </xdr:from>
    <xdr:to>
      <xdr:col>81</xdr:col>
      <xdr:colOff>101600</xdr:colOff>
      <xdr:row>97</xdr:row>
      <xdr:rowOff>57950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74477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6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99637</xdr:rowOff>
    </xdr:from>
    <xdr:to>
      <xdr:col>76</xdr:col>
      <xdr:colOff>165100</xdr:colOff>
      <xdr:row>97</xdr:row>
      <xdr:rowOff>29787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5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46314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3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100267</xdr:rowOff>
    </xdr:from>
    <xdr:to>
      <xdr:col>72</xdr:col>
      <xdr:colOff>38100</xdr:colOff>
      <xdr:row>97</xdr:row>
      <xdr:rowOff>30417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46944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3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102402</xdr:rowOff>
    </xdr:from>
    <xdr:to>
      <xdr:col>67</xdr:col>
      <xdr:colOff>101600</xdr:colOff>
      <xdr:row>97</xdr:row>
      <xdr:rowOff>32552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49079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33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13490</xdr:rowOff>
    </xdr:from>
    <xdr:to>
      <xdr:col>116</xdr:col>
      <xdr:colOff>63500</xdr:colOff>
      <xdr:row>38</xdr:row>
      <xdr:rowOff>55141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323300" y="6528590"/>
          <a:ext cx="838200" cy="4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46799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61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12347</xdr:rowOff>
    </xdr:from>
    <xdr:to>
      <xdr:col>111</xdr:col>
      <xdr:colOff>177800</xdr:colOff>
      <xdr:row>38</xdr:row>
      <xdr:rowOff>55141</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527447"/>
          <a:ext cx="8890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165716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146512</xdr:rowOff>
    </xdr:from>
    <xdr:to>
      <xdr:col>107</xdr:col>
      <xdr:colOff>50800</xdr:colOff>
      <xdr:row>38</xdr:row>
      <xdr:rowOff>12347</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490162"/>
          <a:ext cx="889000" cy="3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169946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85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146512</xdr:rowOff>
    </xdr:from>
    <xdr:to>
      <xdr:col>102</xdr:col>
      <xdr:colOff>114300</xdr:colOff>
      <xdr:row>38</xdr:row>
      <xdr:rowOff>44191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8656300" y="6490162"/>
          <a:ext cx="889000" cy="6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68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3867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69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134140</xdr:rowOff>
    </xdr:from>
    <xdr:to>
      <xdr:col>116</xdr:col>
      <xdr:colOff>114300</xdr:colOff>
      <xdr:row>38</xdr:row>
      <xdr:rowOff>64290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4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93517</xdr:rowOff>
    </xdr:from>
    <xdr:ext cx="469744"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26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4341</xdr:rowOff>
    </xdr:from>
    <xdr:to>
      <xdr:col>112</xdr:col>
      <xdr:colOff>38100</xdr:colOff>
      <xdr:row>38</xdr:row>
      <xdr:rowOff>105941</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51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122468</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629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132997</xdr:rowOff>
    </xdr:from>
    <xdr:to>
      <xdr:col>107</xdr:col>
      <xdr:colOff>101600</xdr:colOff>
      <xdr:row>38</xdr:row>
      <xdr:rowOff>63147</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47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79674</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99428" y="625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95712</xdr:rowOff>
    </xdr:from>
    <xdr:to>
      <xdr:col>102</xdr:col>
      <xdr:colOff>165100</xdr:colOff>
      <xdr:row>38</xdr:row>
      <xdr:rowOff>25862</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43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42389</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21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164841</xdr:rowOff>
    </xdr:from>
    <xdr:to>
      <xdr:col>98</xdr:col>
      <xdr:colOff>38100</xdr:colOff>
      <xdr:row>38</xdr:row>
      <xdr:rowOff>94991</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5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111518</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類似団体平均に比べ高い水準が続いているが、その要因は、豊富町国民健康保険診療所直診勘定特別会計に対する繰出金が多くなっていることが挙げられる。引き続き、診療所の経営改善を進めてさらに経費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行財政改革を着実に進めていることから、実質収支額は継続的に黒字を確保している。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財政調整基金残高については、標準財政規模比では増加している状況である。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今後も、行財政改革や実施事業等の見直しを実施し、健全な財政運営に努めていく。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一般会計については、国の経済対策や繰越金などにより、一定の黒字額を維持している状況である。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豊富町国民健康保険診療所直診勘定特別会計については、一般会計からの繰出金が多額となっているものの資金不足は発生していない。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その他の特別会計についても、一般会計からの繰出金はあるものの黒字決算となっており、近年はほぼ横ばい状態である。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6968701</v>
      </c>
      <c r="BO4" s="371"/>
      <c r="BP4" s="371"/>
      <c r="BQ4" s="371"/>
      <c r="BR4" s="371"/>
      <c r="BS4" s="371"/>
      <c r="BT4" s="371"/>
      <c r="BU4" s="372"/>
      <c r="BV4" s="370">
        <v>6755901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17.5</v>
      </c>
      <c r="CU4" s="377"/>
      <c r="CV4" s="377"/>
      <c r="CW4" s="377"/>
      <c r="CX4" s="377"/>
      <c r="CY4" s="377"/>
      <c r="CZ4" s="377"/>
      <c r="DA4" s="378"/>
      <c r="DB4" s="376">
        <v>19.3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6362455</v>
      </c>
      <c r="BO5" s="408"/>
      <c r="BP5" s="408"/>
      <c r="BQ5" s="408"/>
      <c r="BR5" s="408"/>
      <c r="BS5" s="408"/>
      <c r="BT5" s="408"/>
      <c r="BU5" s="409"/>
      <c r="BV5" s="407">
        <v>6074136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68.400000000000006</v>
      </c>
      <c r="CU5" s="405"/>
      <c r="CV5" s="405"/>
      <c r="CW5" s="405"/>
      <c r="CX5" s="405"/>
      <c r="CY5" s="405"/>
      <c r="CZ5" s="405"/>
      <c r="DA5" s="406"/>
      <c r="DB5" s="404">
        <v>67.400000000000006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606246</v>
      </c>
      <c r="BO6" s="408"/>
      <c r="BP6" s="408"/>
      <c r="BQ6" s="408"/>
      <c r="BR6" s="408"/>
      <c r="BS6" s="408"/>
      <c r="BT6" s="408"/>
      <c r="BU6" s="409"/>
      <c r="BV6" s="407">
        <v>681765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69</v>
      </c>
      <c r="CU6" s="445"/>
      <c r="CV6" s="445"/>
      <c r="CW6" s="445"/>
      <c r="CX6" s="445"/>
      <c r="CY6" s="445"/>
      <c r="CZ6" s="445"/>
      <c r="DA6" s="446"/>
      <c r="DB6" s="444">
        <v>69.599999999999994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0</v>
      </c>
      <c r="BO7" s="408"/>
      <c r="BP7" s="408"/>
      <c r="BQ7" s="408"/>
      <c r="BR7" s="408"/>
      <c r="BS7" s="408"/>
      <c r="BT7" s="408"/>
      <c r="BU7" s="409"/>
      <c r="BV7" s="407">
        <v>1</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3464394</v>
      </c>
      <c r="CU7" s="408"/>
      <c r="CV7" s="408"/>
      <c r="CW7" s="408"/>
      <c r="CX7" s="408"/>
      <c r="CY7" s="408"/>
      <c r="CZ7" s="408"/>
      <c r="DA7" s="409"/>
      <c r="DB7" s="407">
        <v>3526327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606246</v>
      </c>
      <c r="BO8" s="408"/>
      <c r="BP8" s="408"/>
      <c r="BQ8" s="408"/>
      <c r="BR8" s="408"/>
      <c r="BS8" s="408"/>
      <c r="BT8" s="408"/>
      <c r="BU8" s="409"/>
      <c r="BV8" s="407">
        <v>681764</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0.19</v>
      </c>
      <c r="CU8" s="448"/>
      <c r="CV8" s="448"/>
      <c r="CW8" s="448"/>
      <c r="CX8" s="448"/>
      <c r="CY8" s="448"/>
      <c r="CZ8" s="448"/>
      <c r="DA8" s="449"/>
      <c r="DB8" s="447">
        <v>0.19</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3974</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96</v>
      </c>
      <c r="AV9" s="440"/>
      <c r="AW9" s="440"/>
      <c r="AX9" s="440"/>
      <c r="AY9" s="441" t="s">
        <v>116</v>
      </c>
      <c r="AZ9" s="442"/>
      <c r="BA9" s="442"/>
      <c r="BB9" s="442"/>
      <c r="BC9" s="442"/>
      <c r="BD9" s="442"/>
      <c r="BE9" s="442"/>
      <c r="BF9" s="442"/>
      <c r="BG9" s="442"/>
      <c r="BH9" s="442"/>
      <c r="BI9" s="442"/>
      <c r="BJ9" s="442"/>
      <c r="BK9" s="442"/>
      <c r="BL9" s="442"/>
      <c r="BM9" s="443"/>
      <c r="BN9" s="407">
        <v>-75518</v>
      </c>
      <c r="BO9" s="408"/>
      <c r="BP9" s="408"/>
      <c r="BQ9" s="408"/>
      <c r="BR9" s="408"/>
      <c r="BS9" s="408"/>
      <c r="BT9" s="408"/>
      <c r="BU9" s="409"/>
      <c r="BV9" s="407">
        <v>81734</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13.3</v>
      </c>
      <c r="CU9" s="405"/>
      <c r="CV9" s="405"/>
      <c r="CW9" s="405"/>
      <c r="CX9" s="405"/>
      <c r="CY9" s="405"/>
      <c r="CZ9" s="405"/>
      <c r="DA9" s="406"/>
      <c r="DB9" s="404">
        <v>14.8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118</v>
      </c>
      <c r="M10" s="437"/>
      <c r="N10" s="437"/>
      <c r="O10" s="437"/>
      <c r="P10" s="437"/>
      <c r="Q10" s="438"/>
      <c r="R10" s="458">
        <v>4054</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263013</v>
      </c>
      <c r="BO10" s="408"/>
      <c r="BP10" s="408"/>
      <c r="BQ10" s="408"/>
      <c r="BR10" s="408"/>
      <c r="BS10" s="408"/>
      <c r="BT10" s="408"/>
      <c r="BU10" s="409"/>
      <c r="BV10" s="407">
        <v>101022</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3702</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96</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3647</v>
      </c>
      <c r="S13" s="492"/>
      <c r="T13" s="492"/>
      <c r="U13" s="492"/>
      <c r="V13" s="493"/>
      <c r="W13" s="423" t="s">
        <v>140</v>
      </c>
      <c r="X13" s="424"/>
      <c r="Y13" s="424"/>
      <c r="Z13" s="424"/>
      <c r="AA13" s="424"/>
      <c r="AB13" s="414"/>
      <c r="AC13" s="458">
        <v>513</v>
      </c>
      <c r="AD13" s="459"/>
      <c r="AE13" s="459"/>
      <c r="AF13" s="459"/>
      <c r="AG13" s="501"/>
      <c r="AH13" s="458">
        <v>552</v>
      </c>
      <c r="AI13" s="459"/>
      <c r="AJ13" s="459"/>
      <c r="AK13" s="459"/>
      <c r="AL13" s="460"/>
      <c r="AM13" s="436" t="s">
        <v>141</v>
      </c>
      <c r="AN13" s="437"/>
      <c r="AO13" s="437"/>
      <c r="AP13" s="437"/>
      <c r="AQ13" s="437"/>
      <c r="AR13" s="437"/>
      <c r="AS13" s="437"/>
      <c r="AT13" s="438"/>
      <c r="AU13" s="439" t="s">
        <v>120</v>
      </c>
      <c r="AV13" s="440"/>
      <c r="AW13" s="440"/>
      <c r="AX13" s="440"/>
      <c r="AY13" s="441" t="s">
        <v>142</v>
      </c>
      <c r="AZ13" s="442"/>
      <c r="BA13" s="442"/>
      <c r="BB13" s="442"/>
      <c r="BC13" s="442"/>
      <c r="BD13" s="442"/>
      <c r="BE13" s="442"/>
      <c r="BF13" s="442"/>
      <c r="BG13" s="442"/>
      <c r="BH13" s="442"/>
      <c r="BI13" s="442"/>
      <c r="BJ13" s="442"/>
      <c r="BK13" s="442"/>
      <c r="BL13" s="442"/>
      <c r="BM13" s="443"/>
      <c r="BN13" s="407">
        <v>187495</v>
      </c>
      <c r="BO13" s="408"/>
      <c r="BP13" s="408"/>
      <c r="BQ13" s="408"/>
      <c r="BR13" s="408"/>
      <c r="BS13" s="408"/>
      <c r="BT13" s="408"/>
      <c r="BU13" s="409"/>
      <c r="BV13" s="407">
        <v>182756</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11.9</v>
      </c>
      <c r="CU13" s="405"/>
      <c r="CV13" s="405"/>
      <c r="CW13" s="405"/>
      <c r="CX13" s="405"/>
      <c r="CY13" s="405"/>
      <c r="CZ13" s="405"/>
      <c r="DA13" s="406"/>
      <c r="DB13" s="404">
        <v>13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3756</v>
      </c>
      <c r="S14" s="492"/>
      <c r="T14" s="492"/>
      <c r="U14" s="492"/>
      <c r="V14" s="493"/>
      <c r="W14" s="397"/>
      <c r="X14" s="398"/>
      <c r="Y14" s="398"/>
      <c r="Z14" s="398"/>
      <c r="AA14" s="398"/>
      <c r="AB14" s="387"/>
      <c r="AC14" s="494">
        <v>22.8</v>
      </c>
      <c r="AD14" s="495"/>
      <c r="AE14" s="495"/>
      <c r="AF14" s="495"/>
      <c r="AG14" s="496"/>
      <c r="AH14" s="494">
        <v>25.3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146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3716</v>
      </c>
      <c r="S15" s="492"/>
      <c r="T15" s="492"/>
      <c r="U15" s="492"/>
      <c r="V15" s="493"/>
      <c r="W15" s="423" t="s">
        <v>148</v>
      </c>
      <c r="X15" s="424"/>
      <c r="Y15" s="424"/>
      <c r="Z15" s="424"/>
      <c r="AA15" s="424"/>
      <c r="AB15" s="414"/>
      <c r="AC15" s="458">
        <v>473</v>
      </c>
      <c r="AD15" s="459"/>
      <c r="AE15" s="459"/>
      <c r="AF15" s="459"/>
      <c r="AG15" s="501"/>
      <c r="AH15" s="458">
        <v>322</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641783</v>
      </c>
      <c r="BO15" s="371"/>
      <c r="BP15" s="371"/>
      <c r="BQ15" s="371"/>
      <c r="BR15" s="371"/>
      <c r="BS15" s="371"/>
      <c r="BT15" s="371"/>
      <c r="BU15" s="372"/>
      <c r="BV15" s="370">
        <v>610940</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21</v>
      </c>
      <c r="AD16" s="495"/>
      <c r="AE16" s="495"/>
      <c r="AF16" s="495"/>
      <c r="AG16" s="496"/>
      <c r="AH16" s="494">
        <v>14.8</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3292851</v>
      </c>
      <c r="BO16" s="408"/>
      <c r="BP16" s="408"/>
      <c r="BQ16" s="408"/>
      <c r="BR16" s="408"/>
      <c r="BS16" s="408"/>
      <c r="BT16" s="408"/>
      <c r="BU16" s="409"/>
      <c r="BV16" s="407">
        <v>3283279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1265</v>
      </c>
      <c r="AD17" s="459"/>
      <c r="AE17" s="459"/>
      <c r="AF17" s="459"/>
      <c r="AG17" s="501"/>
      <c r="AH17" s="458">
        <v>1304</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784280</v>
      </c>
      <c r="BO17" s="408"/>
      <c r="BP17" s="408"/>
      <c r="BQ17" s="408"/>
      <c r="BR17" s="408"/>
      <c r="BS17" s="408"/>
      <c r="BT17" s="408"/>
      <c r="BU17" s="409"/>
      <c r="BV17" s="407">
        <v>742007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520.69000000000005</v>
      </c>
      <c r="M18" s="531"/>
      <c r="N18" s="531"/>
      <c r="O18" s="531"/>
      <c r="P18" s="531"/>
      <c r="Q18" s="531"/>
      <c r="R18" s="532"/>
      <c r="S18" s="532"/>
      <c r="T18" s="532"/>
      <c r="U18" s="532"/>
      <c r="V18" s="533"/>
      <c r="W18" s="425"/>
      <c r="X18" s="426"/>
      <c r="Y18" s="426"/>
      <c r="Z18" s="426"/>
      <c r="AA18" s="426"/>
      <c r="AB18" s="417"/>
      <c r="AC18" s="534">
        <v>56.2</v>
      </c>
      <c r="AD18" s="535"/>
      <c r="AE18" s="535"/>
      <c r="AF18" s="535"/>
      <c r="AG18" s="536"/>
      <c r="AH18" s="534">
        <v>59.9</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2390846</v>
      </c>
      <c r="BO18" s="408"/>
      <c r="BP18" s="408"/>
      <c r="BQ18" s="408"/>
      <c r="BR18" s="408"/>
      <c r="BS18" s="408"/>
      <c r="BT18" s="408"/>
      <c r="BU18" s="409"/>
      <c r="BV18" s="407">
        <v>2425619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5010689</v>
      </c>
      <c r="BO19" s="408"/>
      <c r="BP19" s="408"/>
      <c r="BQ19" s="408"/>
      <c r="BR19" s="408"/>
      <c r="BS19" s="408"/>
      <c r="BT19" s="408"/>
      <c r="BU19" s="409"/>
      <c r="BV19" s="407">
        <v>4715944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1951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4731371</v>
      </c>
      <c r="BO22" s="371"/>
      <c r="BP22" s="371"/>
      <c r="BQ22" s="371"/>
      <c r="BR22" s="371"/>
      <c r="BS22" s="371"/>
      <c r="BT22" s="371"/>
      <c r="BU22" s="372"/>
      <c r="BV22" s="370">
        <v>5136171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4584560</v>
      </c>
      <c r="BO23" s="408"/>
      <c r="BP23" s="408"/>
      <c r="BQ23" s="408"/>
      <c r="BR23" s="408"/>
      <c r="BS23" s="408"/>
      <c r="BT23" s="408"/>
      <c r="BU23" s="409"/>
      <c r="BV23" s="407">
        <v>4924818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7500</v>
      </c>
      <c r="R24" s="459"/>
      <c r="S24" s="459"/>
      <c r="T24" s="459"/>
      <c r="U24" s="459"/>
      <c r="V24" s="501"/>
      <c r="W24" s="553"/>
      <c r="X24" s="554"/>
      <c r="Y24" s="555"/>
      <c r="Z24" s="457" t="s">
        <v>173</v>
      </c>
      <c r="AA24" s="437"/>
      <c r="AB24" s="437"/>
      <c r="AC24" s="437"/>
      <c r="AD24" s="437"/>
      <c r="AE24" s="437"/>
      <c r="AF24" s="437"/>
      <c r="AG24" s="438"/>
      <c r="AH24" s="458">
        <v>92</v>
      </c>
      <c r="AI24" s="459"/>
      <c r="AJ24" s="459"/>
      <c r="AK24" s="459"/>
      <c r="AL24" s="501"/>
      <c r="AM24" s="458">
        <v>255116</v>
      </c>
      <c r="AN24" s="459"/>
      <c r="AO24" s="459"/>
      <c r="AP24" s="459"/>
      <c r="AQ24" s="459"/>
      <c r="AR24" s="501"/>
      <c r="AS24" s="458">
        <v>2773</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3135957</v>
      </c>
      <c r="BO24" s="408"/>
      <c r="BP24" s="408"/>
      <c r="BQ24" s="408"/>
      <c r="BR24" s="408"/>
      <c r="BS24" s="408"/>
      <c r="BT24" s="408"/>
      <c r="BU24" s="409"/>
      <c r="BV24" s="407">
        <v>3401279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6100</v>
      </c>
      <c r="R25" s="459"/>
      <c r="S25" s="459"/>
      <c r="T25" s="459"/>
      <c r="U25" s="459"/>
      <c r="V25" s="501"/>
      <c r="W25" s="553"/>
      <c r="X25" s="554"/>
      <c r="Y25" s="555"/>
      <c r="Z25" s="457" t="s">
        <v>176</v>
      </c>
      <c r="AA25" s="437"/>
      <c r="AB25" s="437"/>
      <c r="AC25" s="437"/>
      <c r="AD25" s="437"/>
      <c r="AE25" s="437"/>
      <c r="AF25" s="437"/>
      <c r="AG25" s="438"/>
      <c r="AH25" s="458" t="s">
        <v>146</v>
      </c>
      <c r="AI25" s="459"/>
      <c r="AJ25" s="459"/>
      <c r="AK25" s="459"/>
      <c r="AL25" s="501"/>
      <c r="AM25" s="458" t="s">
        <v>138</v>
      </c>
      <c r="AN25" s="459"/>
      <c r="AO25" s="459"/>
      <c r="AP25" s="459"/>
      <c r="AQ25" s="459"/>
      <c r="AR25" s="501"/>
      <c r="AS25" s="458" t="s">
        <v>138</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404781</v>
      </c>
      <c r="BO25" s="371"/>
      <c r="BP25" s="371"/>
      <c r="BQ25" s="371"/>
      <c r="BR25" s="371"/>
      <c r="BS25" s="371"/>
      <c r="BT25" s="371"/>
      <c r="BU25" s="372"/>
      <c r="BV25" s="370">
        <v>437567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5700</v>
      </c>
      <c r="R26" s="459"/>
      <c r="S26" s="459"/>
      <c r="T26" s="459"/>
      <c r="U26" s="459"/>
      <c r="V26" s="501"/>
      <c r="W26" s="553"/>
      <c r="X26" s="554"/>
      <c r="Y26" s="555"/>
      <c r="Z26" s="457" t="s">
        <v>179</v>
      </c>
      <c r="AA26" s="559"/>
      <c r="AB26" s="559"/>
      <c r="AC26" s="559"/>
      <c r="AD26" s="559"/>
      <c r="AE26" s="559"/>
      <c r="AF26" s="559"/>
      <c r="AG26" s="560"/>
      <c r="AH26" s="458" t="s">
        <v>146</v>
      </c>
      <c r="AI26" s="459"/>
      <c r="AJ26" s="459"/>
      <c r="AK26" s="459"/>
      <c r="AL26" s="501"/>
      <c r="AM26" s="458" t="s">
        <v>138</v>
      </c>
      <c r="AN26" s="459"/>
      <c r="AO26" s="459"/>
      <c r="AP26" s="459"/>
      <c r="AQ26" s="459"/>
      <c r="AR26" s="501"/>
      <c r="AS26" s="458" t="s">
        <v>138</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181</v>
      </c>
      <c r="BO26" s="408"/>
      <c r="BP26" s="408"/>
      <c r="BQ26" s="408"/>
      <c r="BR26" s="408"/>
      <c r="BS26" s="408"/>
      <c r="BT26" s="408"/>
      <c r="BU26" s="409"/>
      <c r="BV26" s="407" t="s">
        <v>146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2500</v>
      </c>
      <c r="R27" s="459"/>
      <c r="S27" s="459"/>
      <c r="T27" s="459"/>
      <c r="U27" s="459"/>
      <c r="V27" s="501"/>
      <c r="W27" s="553"/>
      <c r="X27" s="554"/>
      <c r="Y27" s="555"/>
      <c r="Z27" s="457" t="s">
        <v>183</v>
      </c>
      <c r="AA27" s="437"/>
      <c r="AB27" s="437"/>
      <c r="AC27" s="437"/>
      <c r="AD27" s="437"/>
      <c r="AE27" s="437"/>
      <c r="AF27" s="437"/>
      <c r="AG27" s="438"/>
      <c r="AH27" s="458" t="s">
        <v>138</v>
      </c>
      <c r="AI27" s="459"/>
      <c r="AJ27" s="459"/>
      <c r="AK27" s="459"/>
      <c r="AL27" s="501"/>
      <c r="AM27" s="458" t="s">
        <v>130</v>
      </c>
      <c r="AN27" s="459"/>
      <c r="AO27" s="459"/>
      <c r="AP27" s="459"/>
      <c r="AQ27" s="459"/>
      <c r="AR27" s="501"/>
      <c r="AS27" s="458" t="s">
        <v>138</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93156</v>
      </c>
      <c r="BO27" s="527"/>
      <c r="BP27" s="527"/>
      <c r="BQ27" s="527"/>
      <c r="BR27" s="527"/>
      <c r="BS27" s="527"/>
      <c r="BT27" s="527"/>
      <c r="BU27" s="528"/>
      <c r="BV27" s="526">
        <v>93155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2000</v>
      </c>
      <c r="R28" s="459"/>
      <c r="S28" s="459"/>
      <c r="T28" s="459"/>
      <c r="U28" s="459"/>
      <c r="V28" s="501"/>
      <c r="W28" s="553"/>
      <c r="X28" s="554"/>
      <c r="Y28" s="555"/>
      <c r="Z28" s="457" t="s">
        <v>186</v>
      </c>
      <c r="AA28" s="437"/>
      <c r="AB28" s="437"/>
      <c r="AC28" s="437"/>
      <c r="AD28" s="437"/>
      <c r="AE28" s="437"/>
      <c r="AF28" s="437"/>
      <c r="AG28" s="438"/>
      <c r="AH28" s="458" t="s">
        <v>146</v>
      </c>
      <c r="AI28" s="459"/>
      <c r="AJ28" s="459"/>
      <c r="AK28" s="459"/>
      <c r="AL28" s="501"/>
      <c r="AM28" s="458" t="s">
        <v>130</v>
      </c>
      <c r="AN28" s="459"/>
      <c r="AO28" s="459"/>
      <c r="AP28" s="459"/>
      <c r="AQ28" s="459"/>
      <c r="AR28" s="501"/>
      <c r="AS28" s="458" t="s">
        <v>138</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885689</v>
      </c>
      <c r="BO28" s="371"/>
      <c r="BP28" s="371"/>
      <c r="BQ28" s="371"/>
      <c r="BR28" s="371"/>
      <c r="BS28" s="371"/>
      <c r="BT28" s="371"/>
      <c r="BU28" s="372"/>
      <c r="BV28" s="370">
        <v>622676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8</v>
      </c>
      <c r="M29" s="459"/>
      <c r="N29" s="459"/>
      <c r="O29" s="459"/>
      <c r="P29" s="501"/>
      <c r="Q29" s="458">
        <v>1800</v>
      </c>
      <c r="R29" s="459"/>
      <c r="S29" s="459"/>
      <c r="T29" s="459"/>
      <c r="U29" s="459"/>
      <c r="V29" s="501"/>
      <c r="W29" s="556"/>
      <c r="X29" s="557"/>
      <c r="Y29" s="558"/>
      <c r="Z29" s="457" t="s">
        <v>189</v>
      </c>
      <c r="AA29" s="437"/>
      <c r="AB29" s="437"/>
      <c r="AC29" s="437"/>
      <c r="AD29" s="437"/>
      <c r="AE29" s="437"/>
      <c r="AF29" s="437"/>
      <c r="AG29" s="438"/>
      <c r="AH29" s="458">
        <v>92</v>
      </c>
      <c r="AI29" s="459"/>
      <c r="AJ29" s="459"/>
      <c r="AK29" s="459"/>
      <c r="AL29" s="501"/>
      <c r="AM29" s="458">
        <v>255116</v>
      </c>
      <c r="AN29" s="459"/>
      <c r="AO29" s="459"/>
      <c r="AP29" s="459"/>
      <c r="AQ29" s="459"/>
      <c r="AR29" s="501"/>
      <c r="AS29" s="458">
        <v>2773</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268065</v>
      </c>
      <c r="BO29" s="408"/>
      <c r="BP29" s="408"/>
      <c r="BQ29" s="408"/>
      <c r="BR29" s="408"/>
      <c r="BS29" s="408"/>
      <c r="BT29" s="408"/>
      <c r="BU29" s="409"/>
      <c r="BV29" s="407">
        <v>268011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94.8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2621329</v>
      </c>
      <c r="BO30" s="527"/>
      <c r="BP30" s="527"/>
      <c r="BQ30" s="527"/>
      <c r="BR30" s="527"/>
      <c r="BS30" s="527"/>
      <c r="BT30" s="527"/>
      <c r="BU30" s="528"/>
      <c r="BV30" s="526">
        <v>2537493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198</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IF('各会計、関係団体の財政状況及び健全化判断比率'!B33="","",'各会計、関係団体の財政状況及び健全化判断比率'!B33)</f>
        <v>豊富町簡易水道事業会計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稚内地区消防事務組合</v>
      </c>
      <c r="BZ34" s="598"/>
      <c r="CA34" s="598"/>
      <c r="CB34" s="598"/>
      <c r="CC34" s="598"/>
      <c r="CD34" s="598"/>
      <c r="CE34" s="598"/>
      <c r="CF34" s="598"/>
      <c r="CG34" s="598"/>
      <c r="CH34" s="598"/>
      <c r="CI34" s="598"/>
      <c r="CJ34" s="598"/>
      <c r="CK34" s="598"/>
      <c r="CL34" s="598"/>
      <c r="CM34" s="598"/>
      <c r="CN34" s="181"/>
      <c r="CO34" s="597">
        <f>IF(CQ34="","",MAX(C34:D43,U34:V43,AM34:AN43,BE34:BF43,BW34:BX43)+1)</f>
        <v>12</v>
      </c>
      <c r="CP34" s="597"/>
      <c r="CQ34" s="598" t="str">
        <f>IF('各会計、関係団体の財政状況及び健全化判断比率'!BS7="","",'各会計、関係団体の財政状況及び健全化判断比率'!BS7)</f>
        <v>豊富牛乳公社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豊富町国民健康保険診療所直診勘定特別会計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IF('各会計、関係団体の財政状況及び健全化判断比率'!B34="","",'各会計、関係団体の財政状況及び健全化判断比率'!B34)</f>
        <v>豊富町公共下水道事業会計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西天北五町衛生施設組合</v>
      </c>
      <c r="BZ35" s="598"/>
      <c r="CA35" s="598"/>
      <c r="CB35" s="598"/>
      <c r="CC35" s="598"/>
      <c r="CD35" s="598"/>
      <c r="CE35" s="598"/>
      <c r="CF35" s="598"/>
      <c r="CG35" s="598"/>
      <c r="CH35" s="598"/>
      <c r="CI35" s="598"/>
      <c r="CJ35" s="598"/>
      <c r="CK35" s="598"/>
      <c r="CL35" s="598"/>
      <c r="CM35" s="598"/>
      <c r="CN35" s="181"/>
      <c r="CO35" s="597">
        <f t="shared" ref="CO35:CO43" si="3">IF(CQ35="","",CO34+1)</f>
        <v>13</v>
      </c>
      <c r="CP35" s="597"/>
      <c r="CQ35" s="598" t="str">
        <f>IF('各会計、関係団体の財政状況及び健全化判断比率'!BS8="","",'各会計、関係団体の財政状況及び健全化判断比率'!BS8)</f>
        <v>豊富町振興公社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IF('各会計、関係団体の財政状況及び健全化判断比率'!B35="","",'各会計、関係団体の財政状況及び健全化判断比率'!B35)</f>
        <v>豊富町ガス事業会計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f t="shared" si="3"/>
        <v>14</v>
      </c>
      <c r="CP36" s="597"/>
      <c r="CQ36" s="598" t="str">
        <f>IF('各会計、関係団体の財政状況及び健全化判断比率'!BS9="","",'各会計、関係団体の財政状況及び健全化判断比率'!BS9)</f>
        <v>(株)サロベツカントリークラブ</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豊富町介護サービス事業特別会計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OsGgX6fcaYqFM3HJBvIuTGDjplQh8DaUSlozfen03smNS/+gxVIL7rjviCu2z5tddEm5fauhBN5cTQVlRKoL+g==" saltValue="KRYkrlmBj8dHMEUvxc2iO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572</v>
      </c>
      <c r="D34" s="1151"/>
      <c r="E34" s="1152"/>
      <c r="F34" s="32">
        <v>18.22</v>
      </c>
      <c r="G34" s="33">
        <v>20.09</v>
      </c>
      <c r="H34" s="33">
        <v>18.010000000000002</v>
      </c>
      <c r="I34" s="33">
        <v>19.329999999999998</v>
      </c>
      <c r="J34" s="34">
        <v>17.489999999999998</v>
      </c>
      <c r="K34" s="22"/>
      <c r="L34" s="22"/>
      <c r="M34" s="22"/>
      <c r="N34" s="22"/>
      <c r="O34" s="22"/>
      <c r="P34" s="22"/>
    </row>
    <row r="35" spans="1:16" ht="39" customHeight="1" x14ac:dyDescent="0.15">
      <c r="A35" s="22"/>
      <c r="B35" s="35"/>
      <c r="C35" s="1145" t="s">
        <v>573</v>
      </c>
      <c r="D35" s="1146"/>
      <c r="E35" s="1147"/>
      <c r="F35" s="36" t="s">
        <v>524</v>
      </c>
      <c r="G35" s="37" t="s">
        <v>524</v>
      </c>
      <c r="H35" s="37" t="s">
        <v>524</v>
      </c>
      <c r="I35" s="37" t="s">
        <v>524</v>
      </c>
      <c r="J35" s="38">
        <v>3.68</v>
      </c>
      <c r="K35" s="22"/>
      <c r="L35" s="22"/>
      <c r="M35" s="22"/>
      <c r="N35" s="22"/>
      <c r="O35" s="22"/>
      <c r="P35" s="22"/>
    </row>
    <row r="36" spans="1:16" ht="39" customHeight="1" x14ac:dyDescent="0.15">
      <c r="A36" s="22"/>
      <c r="B36" s="35"/>
      <c r="C36" s="1145" t="s">
        <v>574</v>
      </c>
      <c r="D36" s="1146"/>
      <c r="E36" s="1147"/>
      <c r="F36" s="36" t="s">
        <v>524</v>
      </c>
      <c r="G36" s="37" t="s">
        <v>524</v>
      </c>
      <c r="H36" s="37" t="s">
        <v>524</v>
      </c>
      <c r="I36" s="37" t="s">
        <v>524</v>
      </c>
      <c r="J36" s="38">
        <v>1.97</v>
      </c>
      <c r="K36" s="22"/>
      <c r="L36" s="22"/>
      <c r="M36" s="22"/>
      <c r="N36" s="22"/>
      <c r="O36" s="22"/>
      <c r="P36" s="22"/>
    </row>
    <row r="37" spans="1:16" ht="39" customHeight="1" x14ac:dyDescent="0.15">
      <c r="A37" s="22"/>
      <c r="B37" s="35"/>
      <c r="C37" s="1145" t="s">
        <v>575</v>
      </c>
      <c r="D37" s="1146"/>
      <c r="E37" s="1147"/>
      <c r="F37" s="36">
        <v>3.45</v>
      </c>
      <c r="G37" s="37">
        <v>2.41</v>
      </c>
      <c r="H37" s="37">
        <v>2.52</v>
      </c>
      <c r="I37" s="37">
        <v>2.63</v>
      </c>
      <c r="J37" s="38">
        <v>1.74</v>
      </c>
      <c r="K37" s="22"/>
      <c r="L37" s="22"/>
      <c r="M37" s="22"/>
      <c r="N37" s="22"/>
      <c r="O37" s="22"/>
      <c r="P37" s="22"/>
    </row>
    <row r="38" spans="1:16" ht="39" customHeight="1" x14ac:dyDescent="0.15">
      <c r="A38" s="22"/>
      <c r="B38" s="35"/>
      <c r="C38" s="1145" t="s">
        <v>576</v>
      </c>
      <c r="D38" s="1146"/>
      <c r="E38" s="1147"/>
      <c r="F38" s="36">
        <v>1.18</v>
      </c>
      <c r="G38" s="37">
        <v>1.1499999999999999</v>
      </c>
      <c r="H38" s="37">
        <v>0.92</v>
      </c>
      <c r="I38" s="37">
        <v>1.22</v>
      </c>
      <c r="J38" s="38">
        <v>1.46</v>
      </c>
      <c r="K38" s="22"/>
      <c r="L38" s="22"/>
      <c r="M38" s="22"/>
      <c r="N38" s="22"/>
      <c r="O38" s="22"/>
      <c r="P38" s="22"/>
    </row>
    <row r="39" spans="1:16" ht="39" customHeight="1" x14ac:dyDescent="0.15">
      <c r="A39" s="22"/>
      <c r="B39" s="35"/>
      <c r="C39" s="1145" t="s">
        <v>577</v>
      </c>
      <c r="D39" s="1146"/>
      <c r="E39" s="1147"/>
      <c r="F39" s="36">
        <v>0.44</v>
      </c>
      <c r="G39" s="37">
        <v>0.68</v>
      </c>
      <c r="H39" s="37">
        <v>1.03</v>
      </c>
      <c r="I39" s="37">
        <v>1.25</v>
      </c>
      <c r="J39" s="38">
        <v>1.21</v>
      </c>
      <c r="K39" s="22"/>
      <c r="L39" s="22"/>
      <c r="M39" s="22"/>
      <c r="N39" s="22"/>
      <c r="O39" s="22"/>
      <c r="P39" s="22"/>
    </row>
    <row r="40" spans="1:16" ht="39" customHeight="1" x14ac:dyDescent="0.15">
      <c r="A40" s="22"/>
      <c r="B40" s="35"/>
      <c r="C40" s="1145" t="s">
        <v>578</v>
      </c>
      <c r="D40" s="1146"/>
      <c r="E40" s="1147"/>
      <c r="F40" s="36">
        <v>1.3</v>
      </c>
      <c r="G40" s="37">
        <v>0.79</v>
      </c>
      <c r="H40" s="37">
        <v>0.85</v>
      </c>
      <c r="I40" s="37">
        <v>0.38</v>
      </c>
      <c r="J40" s="38">
        <v>0.56999999999999995</v>
      </c>
      <c r="K40" s="22"/>
      <c r="L40" s="22"/>
      <c r="M40" s="22"/>
      <c r="N40" s="22"/>
      <c r="O40" s="22"/>
      <c r="P40" s="22"/>
    </row>
    <row r="41" spans="1:16" ht="39" customHeight="1" x14ac:dyDescent="0.15">
      <c r="A41" s="22"/>
      <c r="B41" s="35"/>
      <c r="C41" s="1145" t="s">
        <v>579</v>
      </c>
      <c r="D41" s="1146"/>
      <c r="E41" s="1147"/>
      <c r="F41" s="36">
        <v>7.0000000000000007E-2</v>
      </c>
      <c r="G41" s="37">
        <v>7.0000000000000007E-2</v>
      </c>
      <c r="H41" s="37">
        <v>0.06</v>
      </c>
      <c r="I41" s="37">
        <v>0.06</v>
      </c>
      <c r="J41" s="38">
        <v>0.03</v>
      </c>
      <c r="K41" s="22"/>
      <c r="L41" s="22"/>
      <c r="M41" s="22"/>
      <c r="N41" s="22"/>
      <c r="O41" s="22"/>
      <c r="P41" s="22"/>
    </row>
    <row r="42" spans="1:16" ht="39" customHeight="1" x14ac:dyDescent="0.15">
      <c r="A42" s="22"/>
      <c r="B42" s="39"/>
      <c r="C42" s="1145" t="s">
        <v>580</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581</v>
      </c>
      <c r="D43" s="1149"/>
      <c r="E43" s="1150"/>
      <c r="F43" s="41">
        <v>1.1200000000000001</v>
      </c>
      <c r="G43" s="42">
        <v>1.24</v>
      </c>
      <c r="H43" s="42">
        <v>1.98</v>
      </c>
      <c r="I43" s="42">
        <v>1.63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aeEk/f9HSGJHUjBukZ2A/544jXz94jwc++SOhoxbEbvjPCPY/JMqCEr+XMsCrN3cOtvqg1jTSQJwrrJpZQgBQ==" saltValue="4S+m2ATT0w3b3lj0ataR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839</v>
      </c>
      <c r="L45" s="60">
        <v>833</v>
      </c>
      <c r="M45" s="60">
        <v>820</v>
      </c>
      <c r="N45" s="60">
        <v>750</v>
      </c>
      <c r="O45" s="61">
        <v>717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15">
      <c r="A48" s="48"/>
      <c r="B48" s="1155"/>
      <c r="C48" s="1156"/>
      <c r="D48" s="62"/>
      <c r="E48" s="1161" t="s">
        <v>15</v>
      </c>
      <c r="F48" s="1161"/>
      <c r="G48" s="1161"/>
      <c r="H48" s="1161"/>
      <c r="I48" s="1161"/>
      <c r="J48" s="1162"/>
      <c r="K48" s="63">
        <v>144</v>
      </c>
      <c r="L48" s="64">
        <v>138</v>
      </c>
      <c r="M48" s="64">
        <v>138</v>
      </c>
      <c r="N48" s="64">
        <v>132</v>
      </c>
      <c r="O48" s="65">
        <v>153</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524</v>
      </c>
      <c r="L49" s="64" t="s">
        <v>524</v>
      </c>
      <c r="M49" s="64" t="s">
        <v>524</v>
      </c>
      <c r="N49" s="64" t="s">
        <v>524</v>
      </c>
      <c r="O49" s="65" t="s">
        <v>524</v>
      </c>
      <c r="P49" s="48"/>
      <c r="Q49" s="48"/>
      <c r="R49" s="48"/>
      <c r="S49" s="48"/>
      <c r="T49" s="48"/>
      <c r="U49" s="48"/>
    </row>
    <row r="50" spans="1:21" ht="30.75" customHeight="1" x14ac:dyDescent="0.15">
      <c r="A50" s="48"/>
      <c r="B50" s="1155"/>
      <c r="C50" s="1156"/>
      <c r="D50" s="62"/>
      <c r="E50" s="1161" t="s">
        <v>17</v>
      </c>
      <c r="F50" s="1161"/>
      <c r="G50" s="1161"/>
      <c r="H50" s="1161"/>
      <c r="I50" s="1161"/>
      <c r="J50" s="1162"/>
      <c r="K50" s="63">
        <v>17</v>
      </c>
      <c r="L50" s="64">
        <v>16</v>
      </c>
      <c r="M50" s="64">
        <v>21</v>
      </c>
      <c r="N50" s="64">
        <v>22</v>
      </c>
      <c r="O50" s="65">
        <v>23</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524</v>
      </c>
      <c r="L51" s="64" t="s">
        <v>524</v>
      </c>
      <c r="M51" s="64" t="s">
        <v>524</v>
      </c>
      <c r="N51" s="64" t="s">
        <v>524</v>
      </c>
      <c r="O51" s="65" t="s">
        <v>524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598</v>
      </c>
      <c r="L52" s="64">
        <v>590</v>
      </c>
      <c r="M52" s="64">
        <v>591</v>
      </c>
      <c r="N52" s="64">
        <v>586</v>
      </c>
      <c r="O52" s="65">
        <v>560</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402</v>
      </c>
      <c r="L53" s="69">
        <v>397</v>
      </c>
      <c r="M53" s="69">
        <v>388</v>
      </c>
      <c r="N53" s="69">
        <v>318</v>
      </c>
      <c r="O53" s="70">
        <v>333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reuof3dvsMEXPwCGAsJSQUe6bywvLbwF/KkJEBu7TEREAUqXzkSDEH3/lPKkiH/iBCEYp6nO2Gs/fuS9mC+sg==" saltValue="7vdhdx7Gj2NeebAhPBHc8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84" t="s">
        <v>32</v>
      </c>
      <c r="C41" s="1185"/>
      <c r="D41" s="105"/>
      <c r="E41" s="1190" t="s">
        <v>33</v>
      </c>
      <c r="F41" s="1190"/>
      <c r="G41" s="1190"/>
      <c r="H41" s="1191"/>
      <c r="I41" s="355">
        <v>6279</v>
      </c>
      <c r="J41" s="356">
        <v>5856</v>
      </c>
      <c r="K41" s="356">
        <v>5545</v>
      </c>
      <c r="L41" s="356">
        <v>5136</v>
      </c>
      <c r="M41" s="357">
        <v>4731</v>
      </c>
    </row>
    <row r="42" spans="2:13" ht="27.75" customHeight="1" x14ac:dyDescent="0.15">
      <c r="B42" s="1186"/>
      <c r="C42" s="1187"/>
      <c r="D42" s="106"/>
      <c r="E42" s="1192" t="s">
        <v>34</v>
      </c>
      <c r="F42" s="1192"/>
      <c r="G42" s="1192"/>
      <c r="H42" s="1193"/>
      <c r="I42" s="358">
        <v>376</v>
      </c>
      <c r="J42" s="359">
        <v>517</v>
      </c>
      <c r="K42" s="359">
        <v>475</v>
      </c>
      <c r="L42" s="359">
        <v>434</v>
      </c>
      <c r="M42" s="360">
        <v>392</v>
      </c>
    </row>
    <row r="43" spans="2:13" ht="27.75" customHeight="1" x14ac:dyDescent="0.15">
      <c r="B43" s="1186"/>
      <c r="C43" s="1187"/>
      <c r="D43" s="106"/>
      <c r="E43" s="1192" t="s">
        <v>35</v>
      </c>
      <c r="F43" s="1192"/>
      <c r="G43" s="1192"/>
      <c r="H43" s="1193"/>
      <c r="I43" s="358">
        <v>1194</v>
      </c>
      <c r="J43" s="359">
        <v>1033</v>
      </c>
      <c r="K43" s="359">
        <v>928</v>
      </c>
      <c r="L43" s="359">
        <v>859</v>
      </c>
      <c r="M43" s="360">
        <v>862</v>
      </c>
    </row>
    <row r="44" spans="2:13" ht="27.75" customHeight="1" x14ac:dyDescent="0.15">
      <c r="B44" s="1186"/>
      <c r="C44" s="1187"/>
      <c r="D44" s="106"/>
      <c r="E44" s="1192" t="s">
        <v>36</v>
      </c>
      <c r="F44" s="1192"/>
      <c r="G44" s="1192"/>
      <c r="H44" s="1193"/>
      <c r="I44" s="358" t="s">
        <v>524</v>
      </c>
      <c r="J44" s="359" t="s">
        <v>524</v>
      </c>
      <c r="K44" s="359" t="s">
        <v>524</v>
      </c>
      <c r="L44" s="359" t="s">
        <v>524</v>
      </c>
      <c r="M44" s="360" t="s">
        <v>524</v>
      </c>
    </row>
    <row r="45" spans="2:13" ht="27.75" customHeight="1" x14ac:dyDescent="0.15">
      <c r="B45" s="1186"/>
      <c r="C45" s="1187"/>
      <c r="D45" s="106"/>
      <c r="E45" s="1192" t="s">
        <v>37</v>
      </c>
      <c r="F45" s="1192"/>
      <c r="G45" s="1192"/>
      <c r="H45" s="1193"/>
      <c r="I45" s="358">
        <v>430</v>
      </c>
      <c r="J45" s="359">
        <v>445</v>
      </c>
      <c r="K45" s="359">
        <v>401</v>
      </c>
      <c r="L45" s="359">
        <v>381</v>
      </c>
      <c r="M45" s="360">
        <v>388</v>
      </c>
    </row>
    <row r="46" spans="2:13" ht="27.75" customHeight="1" x14ac:dyDescent="0.15">
      <c r="B46" s="1186"/>
      <c r="C46" s="1187"/>
      <c r="D46" s="107"/>
      <c r="E46" s="1192" t="s">
        <v>38</v>
      </c>
      <c r="F46" s="1192"/>
      <c r="G46" s="1192"/>
      <c r="H46" s="1193"/>
      <c r="I46" s="358" t="s">
        <v>524</v>
      </c>
      <c r="J46" s="359" t="s">
        <v>524</v>
      </c>
      <c r="K46" s="359" t="s">
        <v>524</v>
      </c>
      <c r="L46" s="359" t="s">
        <v>524</v>
      </c>
      <c r="M46" s="360" t="s">
        <v>524</v>
      </c>
    </row>
    <row r="47" spans="2:13" ht="27.75" customHeight="1" x14ac:dyDescent="0.15">
      <c r="B47" s="1186"/>
      <c r="C47" s="1187"/>
      <c r="D47" s="108"/>
      <c r="E47" s="1194" t="s">
        <v>39</v>
      </c>
      <c r="F47" s="1195"/>
      <c r="G47" s="1195"/>
      <c r="H47" s="1196"/>
      <c r="I47" s="358" t="s">
        <v>524</v>
      </c>
      <c r="J47" s="359" t="s">
        <v>524</v>
      </c>
      <c r="K47" s="359" t="s">
        <v>524</v>
      </c>
      <c r="L47" s="359" t="s">
        <v>524</v>
      </c>
      <c r="M47" s="360" t="s">
        <v>524</v>
      </c>
    </row>
    <row r="48" spans="2:13" ht="27.75" customHeight="1" x14ac:dyDescent="0.15">
      <c r="B48" s="1186"/>
      <c r="C48" s="1187"/>
      <c r="D48" s="106"/>
      <c r="E48" s="1192" t="s">
        <v>40</v>
      </c>
      <c r="F48" s="1192"/>
      <c r="G48" s="1192"/>
      <c r="H48" s="1193"/>
      <c r="I48" s="358" t="s">
        <v>524</v>
      </c>
      <c r="J48" s="359" t="s">
        <v>524</v>
      </c>
      <c r="K48" s="359" t="s">
        <v>524</v>
      </c>
      <c r="L48" s="359" t="s">
        <v>524</v>
      </c>
      <c r="M48" s="360" t="s">
        <v>524</v>
      </c>
    </row>
    <row r="49" spans="2:13" ht="27.75" customHeight="1" x14ac:dyDescent="0.15">
      <c r="B49" s="1188"/>
      <c r="C49" s="1189"/>
      <c r="D49" s="106"/>
      <c r="E49" s="1192" t="s">
        <v>41</v>
      </c>
      <c r="F49" s="1192"/>
      <c r="G49" s="1192"/>
      <c r="H49" s="1193"/>
      <c r="I49" s="358" t="s">
        <v>524</v>
      </c>
      <c r="J49" s="359" t="s">
        <v>524</v>
      </c>
      <c r="K49" s="359" t="s">
        <v>524</v>
      </c>
      <c r="L49" s="359" t="s">
        <v>524</v>
      </c>
      <c r="M49" s="360" t="s">
        <v>524</v>
      </c>
    </row>
    <row r="50" spans="2:13" ht="27.75" customHeight="1" x14ac:dyDescent="0.15">
      <c r="B50" s="1197" t="s">
        <v>42</v>
      </c>
      <c r="C50" s="1198"/>
      <c r="D50" s="109"/>
      <c r="E50" s="1192" t="s">
        <v>43</v>
      </c>
      <c r="F50" s="1192"/>
      <c r="G50" s="1192"/>
      <c r="H50" s="1193"/>
      <c r="I50" s="358">
        <v>2991</v>
      </c>
      <c r="J50" s="359">
        <v>3118</v>
      </c>
      <c r="K50" s="359">
        <v>3314</v>
      </c>
      <c r="L50" s="359">
        <v>3726</v>
      </c>
      <c r="M50" s="360">
        <v>4069</v>
      </c>
    </row>
    <row r="51" spans="2:13" ht="27.75" customHeight="1" x14ac:dyDescent="0.15">
      <c r="B51" s="1186"/>
      <c r="C51" s="1187"/>
      <c r="D51" s="106"/>
      <c r="E51" s="1192" t="s">
        <v>44</v>
      </c>
      <c r="F51" s="1192"/>
      <c r="G51" s="1192"/>
      <c r="H51" s="1193"/>
      <c r="I51" s="358">
        <v>744</v>
      </c>
      <c r="J51" s="359">
        <v>662</v>
      </c>
      <c r="K51" s="359">
        <v>643</v>
      </c>
      <c r="L51" s="359">
        <v>624</v>
      </c>
      <c r="M51" s="360">
        <v>569</v>
      </c>
    </row>
    <row r="52" spans="2:13" ht="27.75" customHeight="1" x14ac:dyDescent="0.15">
      <c r="B52" s="1188"/>
      <c r="C52" s="1189"/>
      <c r="D52" s="106"/>
      <c r="E52" s="1192" t="s">
        <v>45</v>
      </c>
      <c r="F52" s="1192"/>
      <c r="G52" s="1192"/>
      <c r="H52" s="1193"/>
      <c r="I52" s="358">
        <v>4837</v>
      </c>
      <c r="J52" s="359">
        <v>4648</v>
      </c>
      <c r="K52" s="359">
        <v>4515</v>
      </c>
      <c r="L52" s="359">
        <v>4308</v>
      </c>
      <c r="M52" s="360">
        <v>3998</v>
      </c>
    </row>
    <row r="53" spans="2:13" ht="27.75" customHeight="1" thickBot="1" x14ac:dyDescent="0.2">
      <c r="B53" s="1199" t="s">
        <v>46</v>
      </c>
      <c r="C53" s="1200"/>
      <c r="D53" s="110"/>
      <c r="E53" s="1201" t="s">
        <v>47</v>
      </c>
      <c r="F53" s="1201"/>
      <c r="G53" s="1201"/>
      <c r="H53" s="1202"/>
      <c r="I53" s="361">
        <v>-293</v>
      </c>
      <c r="J53" s="362">
        <v>-577</v>
      </c>
      <c r="K53" s="362">
        <v>-1124</v>
      </c>
      <c r="L53" s="362">
        <v>-1848</v>
      </c>
      <c r="M53" s="363">
        <v>-2263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XXYh1B9lzar1djE2iB/eklSflnf/Pwelo1YTXf9ug6mnqwOVEUFQCRXMx0xrG5GYrLUWmccBu/0KxN3dGJNipw==" saltValue="p+5bW3GHi9iAPftfbBb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XFD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50</v>
      </c>
      <c r="D55" s="1211"/>
      <c r="E55" s="1212"/>
      <c r="F55" s="122">
        <v>522</v>
      </c>
      <c r="G55" s="122">
        <v>623</v>
      </c>
      <c r="H55" s="123">
        <v>886</v>
      </c>
    </row>
    <row r="56" spans="2:8" ht="52.5" customHeight="1" x14ac:dyDescent="0.15">
      <c r="B56" s="124"/>
      <c r="C56" s="1213" t="s">
        <v>51</v>
      </c>
      <c r="D56" s="1213"/>
      <c r="E56" s="1214"/>
      <c r="F56" s="125">
        <v>237</v>
      </c>
      <c r="G56" s="125">
        <v>268</v>
      </c>
      <c r="H56" s="126">
        <v>268</v>
      </c>
    </row>
    <row r="57" spans="2:8" ht="53.25" customHeight="1" x14ac:dyDescent="0.15">
      <c r="B57" s="124"/>
      <c r="C57" s="1215" t="s">
        <v>52</v>
      </c>
      <c r="D57" s="1215"/>
      <c r="E57" s="1216"/>
      <c r="F57" s="127">
        <v>2314</v>
      </c>
      <c r="G57" s="127">
        <v>2537</v>
      </c>
      <c r="H57" s="128">
        <v>2621</v>
      </c>
    </row>
    <row r="58" spans="2:8" ht="45.75" customHeight="1" x14ac:dyDescent="0.15">
      <c r="B58" s="129"/>
      <c r="C58" s="1203" t="s">
        <v>594</v>
      </c>
      <c r="D58" s="1204"/>
      <c r="E58" s="1205"/>
      <c r="F58" s="130">
        <v>1070</v>
      </c>
      <c r="G58" s="130">
        <v>1197</v>
      </c>
      <c r="H58" s="131">
        <v>1274</v>
      </c>
    </row>
    <row r="59" spans="2:8" ht="45.75" customHeight="1" x14ac:dyDescent="0.15">
      <c r="B59" s="129"/>
      <c r="C59" s="1203" t="s">
        <v>595</v>
      </c>
      <c r="D59" s="1204"/>
      <c r="E59" s="1205"/>
      <c r="F59" s="130">
        <v>900</v>
      </c>
      <c r="G59" s="130">
        <v>1000</v>
      </c>
      <c r="H59" s="131">
        <v>1000</v>
      </c>
    </row>
    <row r="60" spans="2:8" ht="45.75" customHeight="1" x14ac:dyDescent="0.15">
      <c r="B60" s="129"/>
      <c r="C60" s="1203" t="s">
        <v>596</v>
      </c>
      <c r="D60" s="1204"/>
      <c r="E60" s="1205"/>
      <c r="F60" s="130">
        <v>134</v>
      </c>
      <c r="G60" s="130">
        <v>134</v>
      </c>
      <c r="H60" s="131">
        <v>134</v>
      </c>
    </row>
    <row r="61" spans="2:8" ht="45.75" customHeight="1" x14ac:dyDescent="0.15">
      <c r="B61" s="129"/>
      <c r="C61" s="1203" t="s">
        <v>597</v>
      </c>
      <c r="D61" s="1204"/>
      <c r="E61" s="1205"/>
      <c r="F61" s="130">
        <v>121</v>
      </c>
      <c r="G61" s="130">
        <v>119</v>
      </c>
      <c r="H61" s="131">
        <v>119</v>
      </c>
    </row>
    <row r="62" spans="2:8" ht="45.75" customHeight="1" thickBot="1" x14ac:dyDescent="0.2">
      <c r="B62" s="132"/>
      <c r="C62" s="1206" t="s">
        <v>598</v>
      </c>
      <c r="D62" s="1207"/>
      <c r="E62" s="1208"/>
      <c r="F62" s="133">
        <v>42</v>
      </c>
      <c r="G62" s="133">
        <v>42</v>
      </c>
      <c r="H62" s="134">
        <v>41</v>
      </c>
    </row>
    <row r="63" spans="2:8" ht="52.5" customHeight="1" thickBot="1" x14ac:dyDescent="0.2">
      <c r="B63" s="135"/>
      <c r="C63" s="1209" t="s">
        <v>53</v>
      </c>
      <c r="D63" s="1209"/>
      <c r="E63" s="1210"/>
      <c r="F63" s="136">
        <v>3073</v>
      </c>
      <c r="G63" s="136">
        <v>3428</v>
      </c>
      <c r="H63" s="137">
        <v>3775</v>
      </c>
    </row>
    <row r="64" spans="2:8" x14ac:dyDescent="0.15"/>
  </sheetData>
  <sheetProtection algorithmName="SHA-512" hashValue="ingSX+iKAO+l99hw5laYnlq/aKS3FmMx7H3G8eh91n4+X4TKIstvXqMuIsPYMkzfIwMF0FH/3XilLZpZkcew1g==" saltValue="v9X2HPQHXEWr+xML/G/1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145422</v>
      </c>
      <c r="E3" s="156"/>
      <c r="F3" s="157">
        <v>271581</v>
      </c>
      <c r="G3" s="158"/>
      <c r="H3" s="159"/>
    </row>
    <row r="4" spans="1:8" x14ac:dyDescent="0.15">
      <c r="A4" s="160"/>
      <c r="B4" s="161"/>
      <c r="C4" s="162"/>
      <c r="D4" s="163">
        <v>49196</v>
      </c>
      <c r="E4" s="164"/>
      <c r="F4" s="165">
        <v>117844</v>
      </c>
      <c r="G4" s="166"/>
      <c r="H4" s="167"/>
    </row>
    <row r="5" spans="1:8" x14ac:dyDescent="0.15">
      <c r="A5" s="148" t="s">
        <v>558</v>
      </c>
      <c r="B5" s="153"/>
      <c r="C5" s="154"/>
      <c r="D5" s="155">
        <v>160712</v>
      </c>
      <c r="E5" s="156"/>
      <c r="F5" s="157">
        <v>268375</v>
      </c>
      <c r="G5" s="158"/>
      <c r="H5" s="159"/>
    </row>
    <row r="6" spans="1:8" x14ac:dyDescent="0.15">
      <c r="A6" s="160"/>
      <c r="B6" s="161"/>
      <c r="C6" s="162"/>
      <c r="D6" s="163">
        <v>57445</v>
      </c>
      <c r="E6" s="164"/>
      <c r="F6" s="165">
        <v>119602</v>
      </c>
      <c r="G6" s="166"/>
      <c r="H6" s="167"/>
    </row>
    <row r="7" spans="1:8" x14ac:dyDescent="0.15">
      <c r="A7" s="148" t="s">
        <v>559</v>
      </c>
      <c r="B7" s="153"/>
      <c r="C7" s="154"/>
      <c r="D7" s="155">
        <v>182521</v>
      </c>
      <c r="E7" s="156"/>
      <c r="F7" s="157">
        <v>301035</v>
      </c>
      <c r="G7" s="158"/>
      <c r="H7" s="159"/>
    </row>
    <row r="8" spans="1:8" x14ac:dyDescent="0.15">
      <c r="A8" s="160"/>
      <c r="B8" s="161"/>
      <c r="C8" s="162"/>
      <c r="D8" s="163">
        <v>34916</v>
      </c>
      <c r="E8" s="164"/>
      <c r="F8" s="165">
        <v>154376</v>
      </c>
      <c r="G8" s="166"/>
      <c r="H8" s="167"/>
    </row>
    <row r="9" spans="1:8" x14ac:dyDescent="0.15">
      <c r="A9" s="148" t="s">
        <v>560</v>
      </c>
      <c r="B9" s="153"/>
      <c r="C9" s="154"/>
      <c r="D9" s="155">
        <v>133267</v>
      </c>
      <c r="E9" s="156"/>
      <c r="F9" s="157">
        <v>277467</v>
      </c>
      <c r="G9" s="158"/>
      <c r="H9" s="159"/>
    </row>
    <row r="10" spans="1:8" x14ac:dyDescent="0.15">
      <c r="A10" s="160"/>
      <c r="B10" s="161"/>
      <c r="C10" s="162"/>
      <c r="D10" s="163">
        <v>44991</v>
      </c>
      <c r="E10" s="164"/>
      <c r="F10" s="165">
        <v>128378</v>
      </c>
      <c r="G10" s="166"/>
      <c r="H10" s="167"/>
    </row>
    <row r="11" spans="1:8" x14ac:dyDescent="0.15">
      <c r="A11" s="148" t="s">
        <v>561</v>
      </c>
      <c r="B11" s="153"/>
      <c r="C11" s="154"/>
      <c r="D11" s="155">
        <v>230968</v>
      </c>
      <c r="E11" s="156"/>
      <c r="F11" s="157">
        <v>282256</v>
      </c>
      <c r="G11" s="158"/>
      <c r="H11" s="159"/>
    </row>
    <row r="12" spans="1:8" x14ac:dyDescent="0.15">
      <c r="A12" s="160"/>
      <c r="B12" s="161"/>
      <c r="C12" s="168"/>
      <c r="D12" s="163">
        <v>125786</v>
      </c>
      <c r="E12" s="164"/>
      <c r="F12" s="165">
        <v>145453</v>
      </c>
      <c r="G12" s="166"/>
      <c r="H12" s="167"/>
    </row>
    <row r="13" spans="1:8" x14ac:dyDescent="0.15">
      <c r="A13" s="148"/>
      <c r="B13" s="153"/>
      <c r="C13" s="169"/>
      <c r="D13" s="170">
        <v>170578</v>
      </c>
      <c r="E13" s="171"/>
      <c r="F13" s="172">
        <v>280143</v>
      </c>
      <c r="G13" s="173"/>
      <c r="H13" s="159"/>
    </row>
    <row r="14" spans="1:8" x14ac:dyDescent="0.15">
      <c r="A14" s="160"/>
      <c r="B14" s="161"/>
      <c r="C14" s="162"/>
      <c r="D14" s="163">
        <v>62467</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18.23</v>
      </c>
      <c r="C19" s="174">
        <f>ROUND(VALUE(SUBSTITUTE(実質収支比率等に係る経年分析!G$48,"▲","-")),2)</f>
        <v>20.100000000000001</v>
      </c>
      <c r="D19" s="174">
        <f>ROUND(VALUE(SUBSTITUTE(実質収支比率等に係る経年分析!H$48,"▲","-")),2)</f>
        <v>18.010000000000002</v>
      </c>
      <c r="E19" s="174">
        <f>ROUND(VALUE(SUBSTITUTE(実質収支比率等に係る経年分析!I$48,"▲","-")),2)</f>
        <v>19.329999999999998</v>
      </c>
      <c r="F19" s="174">
        <f>ROUND(VALUE(SUBSTITUTE(実質収支比率等に係る経年分析!J$48,"▲","-")),2)</f>
        <v>17.5</v>
      </c>
    </row>
    <row r="20" spans="1:11" x14ac:dyDescent="0.15">
      <c r="A20" s="174" t="s">
        <v>57</v>
      </c>
      <c r="B20" s="174">
        <f>ROUND(VALUE(SUBSTITUTE(実質収支比率等に係る経年分析!F$47,"▲","-")),2)</f>
        <v>15.99</v>
      </c>
      <c r="C20" s="174">
        <f>ROUND(VALUE(SUBSTITUTE(実質収支比率等に係る経年分析!G$47,"▲","-")),2)</f>
        <v>16.149999999999999</v>
      </c>
      <c r="D20" s="174">
        <f>ROUND(VALUE(SUBSTITUTE(実質収支比率等に係る経年分析!H$47,"▲","-")),2)</f>
        <v>15.66</v>
      </c>
      <c r="E20" s="174">
        <f>ROUND(VALUE(SUBSTITUTE(実質収支比率等に係る経年分析!I$47,"▲","-")),2)</f>
        <v>17.66</v>
      </c>
      <c r="F20" s="174">
        <f>ROUND(VALUE(SUBSTITUTE(実質収支比率等に係る経年分析!J$47,"▲","-")),2)</f>
        <v>25.57</v>
      </c>
    </row>
    <row r="21" spans="1:11" x14ac:dyDescent="0.15">
      <c r="A21" s="174" t="s">
        <v>58</v>
      </c>
      <c r="B21" s="174">
        <f>IF(ISNUMBER(VALUE(SUBSTITUTE(実質収支比率等に係る経年分析!F$49,"▲","-"))),ROUND(VALUE(SUBSTITUTE(実質収支比率等に係る経年分析!F$49,"▲","-")),2),NA())</f>
        <v>0.3</v>
      </c>
      <c r="C21" s="174">
        <f>IF(ISNUMBER(VALUE(SUBSTITUTE(実質収支比率等に係る経年分析!G$49,"▲","-"))),ROUND(VALUE(SUBSTITUTE(実質収支比率等に係る経年分析!G$49,"▲","-")),2),NA())</f>
        <v>1.78</v>
      </c>
      <c r="D21" s="174">
        <f>IF(ISNUMBER(VALUE(SUBSTITUTE(実質収支比率等に係る経年分析!H$49,"▲","-"))),ROUND(VALUE(SUBSTITUTE(実質収支比率等に係る経年分析!H$49,"▲","-")),2),NA())</f>
        <v>-1.47</v>
      </c>
      <c r="E21" s="174">
        <f>IF(ISNUMBER(VALUE(SUBSTITUTE(実質収支比率等に係る経年分析!I$49,"▲","-"))),ROUND(VALUE(SUBSTITUTE(実質収支比率等に係る経年分析!I$49,"▲","-")),2),NA())</f>
        <v>5.18</v>
      </c>
      <c r="F21" s="174">
        <f>IF(ISNUMBER(VALUE(SUBSTITUTE(実質収支比率等に係る経年分析!J$49,"▲","-"))),ROUND(VALUE(SUBSTITUTE(実質収支比率等に係る経年分析!J$49,"▲","-")),2),NA())</f>
        <v>5.41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1.1200000000000001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1.24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1.98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1.63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7.0000000000000007E-2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7.0000000000000007E-2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15">
      <c r="A30" s="175" t="str">
        <f>IF(連結実質赤字比率に係る赤字・黒字の構成分析!C$40="",NA(),連結実質赤字比率に係る赤字・黒字の構成分析!C$40)</f>
        <v>介護保険事業特別会計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0.79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0.85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0.56999999999999995</v>
      </c>
    </row>
    <row r="31" spans="1:11" x14ac:dyDescent="0.15">
      <c r="A31" s="175" t="str">
        <f>IF(連結実質赤字比率に係る赤字・黒字の構成分析!C$39="",NA(),連結実質赤字比率に係る赤字・黒字の構成分析!C$39)</f>
        <v>豊富町ガス事業会計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1.25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1.21</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1.1499999999999999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1.46</v>
      </c>
    </row>
    <row r="33" spans="1:16" x14ac:dyDescent="0.15">
      <c r="A33" s="175" t="str">
        <f>IF(連結実質赤字比率に係る赤字・黒字の構成分析!C$37="",NA(),連結実質赤字比率に係る赤字・黒字の構成分析!C$37)</f>
        <v>豊富町国民健康保険診療所直診勘定特別会計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3.45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2.41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2.52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2.63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1.74</v>
      </c>
    </row>
    <row r="34" spans="1:16" x14ac:dyDescent="0.15">
      <c r="A34" s="175" t="str">
        <f>IF(連結実質赤字比率に係る赤字・黒字の構成分析!C$36="",NA(),連結実質赤字比率に係る赤字・黒字の構成分析!C$36)</f>
        <v>豊富町簡易水道事業会計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#VALUE!</v>
      </c>
      <c r="G34" s="175" t="e">
        <f>IF(ROUND(VALUE(SUBSTITUTE(連結実質赤字比率に係る赤字・黒字の構成分析!H$36,"▲", "-")), 2) &gt;= 0, ABS(ROUND(VALUE(SUBSTITUTE(連結実質赤字比率に係る赤字・黒字の構成分析!H$36,"▲", "-")), 2)), NA())</f>
        <v>#VALUE!</v>
      </c>
      <c r="H34" s="175" t="e">
        <f>IF(ROUND(VALUE(SUBSTITUTE(連結実質赤字比率に係る赤字・黒字の構成分析!I$36,"▲", "-")), 2) &lt; 0, ABS(ROUND(VALUE(SUBSTITUTE(連結実質赤字比率に係る赤字・黒字の構成分析!I$36,"▲", "-")), 2)), NA())</f>
        <v>#VALUE!</v>
      </c>
      <c r="I34" s="175" t="e">
        <f>IF(ROUND(VALUE(SUBSTITUTE(連結実質赤字比率に係る赤字・黒字の構成分析!I$36,"▲", "-")), 2) &gt;= 0, ABS(ROUND(VALUE(SUBSTITUTE(連結実質赤字比率に係る赤字・黒字の構成分析!I$36,"▲", "-")), 2)), NA())</f>
        <v>#VALUE!</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1.97</v>
      </c>
    </row>
    <row r="35" spans="1:16" x14ac:dyDescent="0.15">
      <c r="A35" s="175" t="str">
        <f>IF(連結実質赤字比率に係る赤字・黒字の構成分析!C$35="",NA(),連結実質赤字比率に係る赤字・黒字の構成分析!C$35)</f>
        <v>豊富町公共下水道事業会計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#VALUE!</v>
      </c>
      <c r="G35" s="175" t="e">
        <f>IF(ROUND(VALUE(SUBSTITUTE(連結実質赤字比率に係る赤字・黒字の構成分析!H$35,"▲", "-")), 2) &gt;= 0, ABS(ROUND(VALUE(SUBSTITUTE(連結実質赤字比率に係る赤字・黒字の構成分析!H$35,"▲", "-")), 2)), NA())</f>
        <v>#VALUE!</v>
      </c>
      <c r="H35" s="175" t="e">
        <f>IF(ROUND(VALUE(SUBSTITUTE(連結実質赤字比率に係る赤字・黒字の構成分析!I$35,"▲", "-")), 2) &lt; 0, ABS(ROUND(VALUE(SUBSTITUTE(連結実質赤字比率に係る赤字・黒字の構成分析!I$35,"▲", "-")), 2)), NA())</f>
        <v>#VALUE!</v>
      </c>
      <c r="I35" s="175" t="e">
        <f>IF(ROUND(VALUE(SUBSTITUTE(連結実質赤字比率に係る赤字・黒字の構成分析!I$35,"▲", "-")), 2) &gt;= 0, ABS(ROUND(VALUE(SUBSTITUTE(連結実質赤字比率に係る赤字・黒字の構成分析!I$35,"▲", "-")), 2)), NA())</f>
        <v>#VALUE!</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18.22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20.09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18.010000000000002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19.329999999999998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17.489999999999998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598</v>
      </c>
      <c r="E42" s="176"/>
      <c r="F42" s="176"/>
      <c r="G42" s="176">
        <f>'実質公債費比率（分子）の構造'!L$52</f>
        <v>590</v>
      </c>
      <c r="H42" s="176"/>
      <c r="I42" s="176"/>
      <c r="J42" s="176">
        <f>'実質公債費比率（分子）の構造'!M$52</f>
        <v>591</v>
      </c>
      <c r="K42" s="176"/>
      <c r="L42" s="176"/>
      <c r="M42" s="176">
        <f>'実質公債費比率（分子）の構造'!N$52</f>
        <v>586</v>
      </c>
      <c r="N42" s="176"/>
      <c r="O42" s="176"/>
      <c r="P42" s="176">
        <f>'実質公債費比率（分子）の構造'!O$52</f>
        <v>560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17</v>
      </c>
      <c r="C44" s="176"/>
      <c r="D44" s="176"/>
      <c r="E44" s="176">
        <f>'実質公債費比率（分子）の構造'!L$50</f>
        <v>16</v>
      </c>
      <c r="F44" s="176"/>
      <c r="G44" s="176"/>
      <c r="H44" s="176">
        <f>'実質公債費比率（分子）の構造'!M$50</f>
        <v>21</v>
      </c>
      <c r="I44" s="176"/>
      <c r="J44" s="176"/>
      <c r="K44" s="176">
        <f>'実質公債費比率（分子）の構造'!N$50</f>
        <v>22</v>
      </c>
      <c r="L44" s="176"/>
      <c r="M44" s="176"/>
      <c r="N44" s="176">
        <f>'実質公債費比率（分子）の構造'!O$50</f>
        <v>23</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144</v>
      </c>
      <c r="C46" s="176"/>
      <c r="D46" s="176"/>
      <c r="E46" s="176">
        <f>'実質公債費比率（分子）の構造'!L$48</f>
        <v>138</v>
      </c>
      <c r="F46" s="176"/>
      <c r="G46" s="176"/>
      <c r="H46" s="176">
        <f>'実質公債費比率（分子）の構造'!M$48</f>
        <v>138</v>
      </c>
      <c r="I46" s="176"/>
      <c r="J46" s="176"/>
      <c r="K46" s="176">
        <f>'実質公債費比率（分子）の構造'!N$48</f>
        <v>132</v>
      </c>
      <c r="L46" s="176"/>
      <c r="M46" s="176"/>
      <c r="N46" s="176">
        <f>'実質公債費比率（分子）の構造'!O$48</f>
        <v>153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839</v>
      </c>
      <c r="C49" s="176"/>
      <c r="D49" s="176"/>
      <c r="E49" s="176">
        <f>'実質公債費比率（分子）の構造'!L$45</f>
        <v>833</v>
      </c>
      <c r="F49" s="176"/>
      <c r="G49" s="176"/>
      <c r="H49" s="176">
        <f>'実質公債費比率（分子）の構造'!M$45</f>
        <v>820</v>
      </c>
      <c r="I49" s="176"/>
      <c r="J49" s="176"/>
      <c r="K49" s="176">
        <f>'実質公債費比率（分子）の構造'!N$45</f>
        <v>750</v>
      </c>
      <c r="L49" s="176"/>
      <c r="M49" s="176"/>
      <c r="N49" s="176">
        <f>'実質公債費比率（分子）の構造'!O$45</f>
        <v>717</v>
      </c>
      <c r="O49" s="176"/>
      <c r="P49" s="176"/>
    </row>
    <row r="50" spans="1:16" x14ac:dyDescent="0.15">
      <c r="A50" s="176" t="s">
        <v>73</v>
      </c>
      <c r="B50" s="176" t="e">
        <f>NA()</f>
        <v>#N/A</v>
      </c>
      <c r="C50" s="176">
        <f>IF(ISNUMBER('実質公債費比率（分子）の構造'!K$53),'実質公債費比率（分子）の構造'!K$53,NA())</f>
        <v>402</v>
      </c>
      <c r="D50" s="176" t="e">
        <f>NA()</f>
        <v>#N/A</v>
      </c>
      <c r="E50" s="176" t="e">
        <f>NA()</f>
        <v>#N/A</v>
      </c>
      <c r="F50" s="176">
        <f>IF(ISNUMBER('実質公債費比率（分子）の構造'!L$53),'実質公債費比率（分子）の構造'!L$53,NA())</f>
        <v>397</v>
      </c>
      <c r="G50" s="176" t="e">
        <f>NA()</f>
        <v>#N/A</v>
      </c>
      <c r="H50" s="176" t="e">
        <f>NA()</f>
        <v>#N/A</v>
      </c>
      <c r="I50" s="176">
        <f>IF(ISNUMBER('実質公債費比率（分子）の構造'!M$53),'実質公債費比率（分子）の構造'!M$53,NA())</f>
        <v>388</v>
      </c>
      <c r="J50" s="176" t="e">
        <f>NA()</f>
        <v>#N/A</v>
      </c>
      <c r="K50" s="176" t="e">
        <f>NA()</f>
        <v>#N/A</v>
      </c>
      <c r="L50" s="176">
        <f>IF(ISNUMBER('実質公債費比率（分子）の構造'!N$53),'実質公債費比率（分子）の構造'!N$53,NA())</f>
        <v>318</v>
      </c>
      <c r="M50" s="176" t="e">
        <f>NA()</f>
        <v>#N/A</v>
      </c>
      <c r="N50" s="176" t="e">
        <f>NA()</f>
        <v>#N/A</v>
      </c>
      <c r="O50" s="176">
        <f>IF(ISNUMBER('実質公債費比率（分子）の構造'!O$53),'実質公債費比率（分子）の構造'!O$53,NA())</f>
        <v>333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4837</v>
      </c>
      <c r="E56" s="175"/>
      <c r="F56" s="175"/>
      <c r="G56" s="175">
        <f>'将来負担比率（分子）の構造'!J$52</f>
        <v>4648</v>
      </c>
      <c r="H56" s="175"/>
      <c r="I56" s="175"/>
      <c r="J56" s="175">
        <f>'将来負担比率（分子）の構造'!K$52</f>
        <v>4515</v>
      </c>
      <c r="K56" s="175"/>
      <c r="L56" s="175"/>
      <c r="M56" s="175">
        <f>'将来負担比率（分子）の構造'!L$52</f>
        <v>4308</v>
      </c>
      <c r="N56" s="175"/>
      <c r="O56" s="175"/>
      <c r="P56" s="175">
        <f>'将来負担比率（分子）の構造'!M$52</f>
        <v>3998</v>
      </c>
    </row>
    <row r="57" spans="1:16" x14ac:dyDescent="0.15">
      <c r="A57" s="175" t="s">
        <v>44</v>
      </c>
      <c r="B57" s="175"/>
      <c r="C57" s="175"/>
      <c r="D57" s="175">
        <f>'将来負担比率（分子）の構造'!I$51</f>
        <v>744</v>
      </c>
      <c r="E57" s="175"/>
      <c r="F57" s="175"/>
      <c r="G57" s="175">
        <f>'将来負担比率（分子）の構造'!J$51</f>
        <v>662</v>
      </c>
      <c r="H57" s="175"/>
      <c r="I57" s="175"/>
      <c r="J57" s="175">
        <f>'将来負担比率（分子）の構造'!K$51</f>
        <v>643</v>
      </c>
      <c r="K57" s="175"/>
      <c r="L57" s="175"/>
      <c r="M57" s="175">
        <f>'将来負担比率（分子）の構造'!L$51</f>
        <v>624</v>
      </c>
      <c r="N57" s="175"/>
      <c r="O57" s="175"/>
      <c r="P57" s="175">
        <f>'将来負担比率（分子）の構造'!M$51</f>
        <v>569</v>
      </c>
    </row>
    <row r="58" spans="1:16" x14ac:dyDescent="0.15">
      <c r="A58" s="175" t="s">
        <v>43</v>
      </c>
      <c r="B58" s="175"/>
      <c r="C58" s="175"/>
      <c r="D58" s="175">
        <f>'将来負担比率（分子）の構造'!I$50</f>
        <v>2991</v>
      </c>
      <c r="E58" s="175"/>
      <c r="F58" s="175"/>
      <c r="G58" s="175">
        <f>'将来負担比率（分子）の構造'!J$50</f>
        <v>3118</v>
      </c>
      <c r="H58" s="175"/>
      <c r="I58" s="175"/>
      <c r="J58" s="175">
        <f>'将来負担比率（分子）の構造'!K$50</f>
        <v>3314</v>
      </c>
      <c r="K58" s="175"/>
      <c r="L58" s="175"/>
      <c r="M58" s="175">
        <f>'将来負担比率（分子）の構造'!L$50</f>
        <v>3726</v>
      </c>
      <c r="N58" s="175"/>
      <c r="O58" s="175"/>
      <c r="P58" s="175">
        <f>'将来負担比率（分子）の構造'!M$50</f>
        <v>4069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430</v>
      </c>
      <c r="C62" s="175"/>
      <c r="D62" s="175"/>
      <c r="E62" s="175">
        <f>'将来負担比率（分子）の構造'!J$45</f>
        <v>445</v>
      </c>
      <c r="F62" s="175"/>
      <c r="G62" s="175"/>
      <c r="H62" s="175">
        <f>'将来負担比率（分子）の構造'!K$45</f>
        <v>401</v>
      </c>
      <c r="I62" s="175"/>
      <c r="J62" s="175"/>
      <c r="K62" s="175">
        <f>'将来負担比率（分子）の構造'!L$45</f>
        <v>381</v>
      </c>
      <c r="L62" s="175"/>
      <c r="M62" s="175"/>
      <c r="N62" s="175">
        <f>'将来負担比率（分子）の構造'!M$45</f>
        <v>388</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1194</v>
      </c>
      <c r="C64" s="175"/>
      <c r="D64" s="175"/>
      <c r="E64" s="175">
        <f>'将来負担比率（分子）の構造'!J$43</f>
        <v>1033</v>
      </c>
      <c r="F64" s="175"/>
      <c r="G64" s="175"/>
      <c r="H64" s="175">
        <f>'将来負担比率（分子）の構造'!K$43</f>
        <v>928</v>
      </c>
      <c r="I64" s="175"/>
      <c r="J64" s="175"/>
      <c r="K64" s="175">
        <f>'将来負担比率（分子）の構造'!L$43</f>
        <v>859</v>
      </c>
      <c r="L64" s="175"/>
      <c r="M64" s="175"/>
      <c r="N64" s="175">
        <f>'将来負担比率（分子）の構造'!M$43</f>
        <v>862</v>
      </c>
      <c r="O64" s="175"/>
      <c r="P64" s="175"/>
    </row>
    <row r="65" spans="1:16" x14ac:dyDescent="0.15">
      <c r="A65" s="175" t="s">
        <v>34</v>
      </c>
      <c r="B65" s="175">
        <f>'将来負担比率（分子）の構造'!I$42</f>
        <v>376</v>
      </c>
      <c r="C65" s="175"/>
      <c r="D65" s="175"/>
      <c r="E65" s="175">
        <f>'将来負担比率（分子）の構造'!J$42</f>
        <v>517</v>
      </c>
      <c r="F65" s="175"/>
      <c r="G65" s="175"/>
      <c r="H65" s="175">
        <f>'将来負担比率（分子）の構造'!K$42</f>
        <v>475</v>
      </c>
      <c r="I65" s="175"/>
      <c r="J65" s="175"/>
      <c r="K65" s="175">
        <f>'将来負担比率（分子）の構造'!L$42</f>
        <v>434</v>
      </c>
      <c r="L65" s="175"/>
      <c r="M65" s="175"/>
      <c r="N65" s="175">
        <f>'将来負担比率（分子）の構造'!M$42</f>
        <v>392</v>
      </c>
      <c r="O65" s="175"/>
      <c r="P65" s="175"/>
    </row>
    <row r="66" spans="1:16" x14ac:dyDescent="0.15">
      <c r="A66" s="175" t="s">
        <v>33</v>
      </c>
      <c r="B66" s="175">
        <f>'将来負担比率（分子）の構造'!I$41</f>
        <v>6279</v>
      </c>
      <c r="C66" s="175"/>
      <c r="D66" s="175"/>
      <c r="E66" s="175">
        <f>'将来負担比率（分子）の構造'!J$41</f>
        <v>5856</v>
      </c>
      <c r="F66" s="175"/>
      <c r="G66" s="175"/>
      <c r="H66" s="175">
        <f>'将来負担比率（分子）の構造'!K$41</f>
        <v>5545</v>
      </c>
      <c r="I66" s="175"/>
      <c r="J66" s="175"/>
      <c r="K66" s="175">
        <f>'将来負担比率（分子）の構造'!L$41</f>
        <v>5136</v>
      </c>
      <c r="L66" s="175"/>
      <c r="M66" s="175"/>
      <c r="N66" s="175">
        <f>'将来負担比率（分子）の構造'!M$41</f>
        <v>4731</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522</v>
      </c>
      <c r="C72" s="179">
        <f>基金残高に係る経年分析!G55</f>
        <v>623</v>
      </c>
      <c r="D72" s="179">
        <f>基金残高に係る経年分析!H55</f>
        <v>886</v>
      </c>
    </row>
    <row r="73" spans="1:16" x14ac:dyDescent="0.15">
      <c r="A73" s="178" t="s">
        <v>80</v>
      </c>
      <c r="B73" s="179">
        <f>基金残高に係る経年分析!F56</f>
        <v>237</v>
      </c>
      <c r="C73" s="179">
        <f>基金残高に係る経年分析!G56</f>
        <v>268</v>
      </c>
      <c r="D73" s="179">
        <f>基金残高に係る経年分析!H56</f>
        <v>268</v>
      </c>
    </row>
    <row r="74" spans="1:16" x14ac:dyDescent="0.15">
      <c r="A74" s="178" t="s">
        <v>81</v>
      </c>
      <c r="B74" s="179">
        <f>基金残高に係る経年分析!F57</f>
        <v>2314</v>
      </c>
      <c r="C74" s="179">
        <f>基金残高に係る経年分析!G57</f>
        <v>2537</v>
      </c>
      <c r="D74" s="179">
        <f>基金残高に係る経年分析!H57</f>
        <v>2621</v>
      </c>
    </row>
  </sheetData>
  <sheetProtection algorithmName="SHA-512" hashValue="LmkpzEQ1q30E+rk1Fwt/+jVjk+hDI8JEA0u5yah8ZJ4BCV0ZLJzKGioZTbgYr/Um276HClaxBhJf9dS7atfogA==" saltValue="ltNT3EXbmSZbo8uW/shS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543148</v>
      </c>
      <c r="S5" s="613"/>
      <c r="T5" s="613"/>
      <c r="U5" s="613"/>
      <c r="V5" s="613"/>
      <c r="W5" s="613"/>
      <c r="X5" s="613"/>
      <c r="Y5" s="614"/>
      <c r="Z5" s="615">
        <v>7.8</v>
      </c>
      <c r="AA5" s="615"/>
      <c r="AB5" s="615"/>
      <c r="AC5" s="615"/>
      <c r="AD5" s="616">
        <v>543148</v>
      </c>
      <c r="AE5" s="616"/>
      <c r="AF5" s="616"/>
      <c r="AG5" s="616"/>
      <c r="AH5" s="616"/>
      <c r="AI5" s="616"/>
      <c r="AJ5" s="616"/>
      <c r="AK5" s="616"/>
      <c r="AL5" s="617">
        <v>15.7</v>
      </c>
      <c r="AM5" s="618"/>
      <c r="AN5" s="618"/>
      <c r="AO5" s="619"/>
      <c r="AP5" s="609" t="s">
        <v>228</v>
      </c>
      <c r="AQ5" s="610"/>
      <c r="AR5" s="610"/>
      <c r="AS5" s="610"/>
      <c r="AT5" s="610"/>
      <c r="AU5" s="610"/>
      <c r="AV5" s="610"/>
      <c r="AW5" s="610"/>
      <c r="AX5" s="610"/>
      <c r="AY5" s="610"/>
      <c r="AZ5" s="610"/>
      <c r="BA5" s="610"/>
      <c r="BB5" s="610"/>
      <c r="BC5" s="610"/>
      <c r="BD5" s="610"/>
      <c r="BE5" s="610"/>
      <c r="BF5" s="611"/>
      <c r="BG5" s="623">
        <v>537927</v>
      </c>
      <c r="BH5" s="624"/>
      <c r="BI5" s="624"/>
      <c r="BJ5" s="624"/>
      <c r="BK5" s="624"/>
      <c r="BL5" s="624"/>
      <c r="BM5" s="624"/>
      <c r="BN5" s="625"/>
      <c r="BO5" s="626">
        <v>99</v>
      </c>
      <c r="BP5" s="626"/>
      <c r="BQ5" s="626"/>
      <c r="BR5" s="626"/>
      <c r="BS5" s="627">
        <v>11169</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122898</v>
      </c>
      <c r="S6" s="624"/>
      <c r="T6" s="624"/>
      <c r="U6" s="624"/>
      <c r="V6" s="624"/>
      <c r="W6" s="624"/>
      <c r="X6" s="624"/>
      <c r="Y6" s="625"/>
      <c r="Z6" s="626">
        <v>1.8</v>
      </c>
      <c r="AA6" s="626"/>
      <c r="AB6" s="626"/>
      <c r="AC6" s="626"/>
      <c r="AD6" s="627">
        <v>122898</v>
      </c>
      <c r="AE6" s="627"/>
      <c r="AF6" s="627"/>
      <c r="AG6" s="627"/>
      <c r="AH6" s="627"/>
      <c r="AI6" s="627"/>
      <c r="AJ6" s="627"/>
      <c r="AK6" s="627"/>
      <c r="AL6" s="628">
        <v>3.5</v>
      </c>
      <c r="AM6" s="629"/>
      <c r="AN6" s="629"/>
      <c r="AO6" s="630"/>
      <c r="AP6" s="620" t="s">
        <v>233</v>
      </c>
      <c r="AQ6" s="621"/>
      <c r="AR6" s="621"/>
      <c r="AS6" s="621"/>
      <c r="AT6" s="621"/>
      <c r="AU6" s="621"/>
      <c r="AV6" s="621"/>
      <c r="AW6" s="621"/>
      <c r="AX6" s="621"/>
      <c r="AY6" s="621"/>
      <c r="AZ6" s="621"/>
      <c r="BA6" s="621"/>
      <c r="BB6" s="621"/>
      <c r="BC6" s="621"/>
      <c r="BD6" s="621"/>
      <c r="BE6" s="621"/>
      <c r="BF6" s="622"/>
      <c r="BG6" s="623">
        <v>537927</v>
      </c>
      <c r="BH6" s="624"/>
      <c r="BI6" s="624"/>
      <c r="BJ6" s="624"/>
      <c r="BK6" s="624"/>
      <c r="BL6" s="624"/>
      <c r="BM6" s="624"/>
      <c r="BN6" s="625"/>
      <c r="BO6" s="626">
        <v>99</v>
      </c>
      <c r="BP6" s="626"/>
      <c r="BQ6" s="626"/>
      <c r="BR6" s="626"/>
      <c r="BS6" s="627">
        <v>11169</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55694</v>
      </c>
      <c r="CS6" s="624"/>
      <c r="CT6" s="624"/>
      <c r="CU6" s="624"/>
      <c r="CV6" s="624"/>
      <c r="CW6" s="624"/>
      <c r="CX6" s="624"/>
      <c r="CY6" s="625"/>
      <c r="CZ6" s="617">
        <v>0.9</v>
      </c>
      <c r="DA6" s="618"/>
      <c r="DB6" s="618"/>
      <c r="DC6" s="634"/>
      <c r="DD6" s="632" t="s">
        <v>235</v>
      </c>
      <c r="DE6" s="624"/>
      <c r="DF6" s="624"/>
      <c r="DG6" s="624"/>
      <c r="DH6" s="624"/>
      <c r="DI6" s="624"/>
      <c r="DJ6" s="624"/>
      <c r="DK6" s="624"/>
      <c r="DL6" s="624"/>
      <c r="DM6" s="624"/>
      <c r="DN6" s="624"/>
      <c r="DO6" s="624"/>
      <c r="DP6" s="625"/>
      <c r="DQ6" s="632">
        <v>55694</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193</v>
      </c>
      <c r="S7" s="624"/>
      <c r="T7" s="624"/>
      <c r="U7" s="624"/>
      <c r="V7" s="624"/>
      <c r="W7" s="624"/>
      <c r="X7" s="624"/>
      <c r="Y7" s="625"/>
      <c r="Z7" s="626">
        <v>0</v>
      </c>
      <c r="AA7" s="626"/>
      <c r="AB7" s="626"/>
      <c r="AC7" s="626"/>
      <c r="AD7" s="627">
        <v>193</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240907</v>
      </c>
      <c r="BH7" s="624"/>
      <c r="BI7" s="624"/>
      <c r="BJ7" s="624"/>
      <c r="BK7" s="624"/>
      <c r="BL7" s="624"/>
      <c r="BM7" s="624"/>
      <c r="BN7" s="625"/>
      <c r="BO7" s="626">
        <v>44.4</v>
      </c>
      <c r="BP7" s="626"/>
      <c r="BQ7" s="626"/>
      <c r="BR7" s="626"/>
      <c r="BS7" s="627">
        <v>11169</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1605922</v>
      </c>
      <c r="CS7" s="624"/>
      <c r="CT7" s="624"/>
      <c r="CU7" s="624"/>
      <c r="CV7" s="624"/>
      <c r="CW7" s="624"/>
      <c r="CX7" s="624"/>
      <c r="CY7" s="625"/>
      <c r="CZ7" s="626">
        <v>25.2</v>
      </c>
      <c r="DA7" s="626"/>
      <c r="DB7" s="626"/>
      <c r="DC7" s="626"/>
      <c r="DD7" s="632">
        <v>293479</v>
      </c>
      <c r="DE7" s="624"/>
      <c r="DF7" s="624"/>
      <c r="DG7" s="624"/>
      <c r="DH7" s="624"/>
      <c r="DI7" s="624"/>
      <c r="DJ7" s="624"/>
      <c r="DK7" s="624"/>
      <c r="DL7" s="624"/>
      <c r="DM7" s="624"/>
      <c r="DN7" s="624"/>
      <c r="DO7" s="624"/>
      <c r="DP7" s="625"/>
      <c r="DQ7" s="632">
        <v>1194002</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1433</v>
      </c>
      <c r="S8" s="624"/>
      <c r="T8" s="624"/>
      <c r="U8" s="624"/>
      <c r="V8" s="624"/>
      <c r="W8" s="624"/>
      <c r="X8" s="624"/>
      <c r="Y8" s="625"/>
      <c r="Z8" s="626">
        <v>0</v>
      </c>
      <c r="AA8" s="626"/>
      <c r="AB8" s="626"/>
      <c r="AC8" s="626"/>
      <c r="AD8" s="627">
        <v>1433</v>
      </c>
      <c r="AE8" s="627"/>
      <c r="AF8" s="627"/>
      <c r="AG8" s="627"/>
      <c r="AH8" s="627"/>
      <c r="AI8" s="627"/>
      <c r="AJ8" s="627"/>
      <c r="AK8" s="627"/>
      <c r="AL8" s="628">
        <v>0</v>
      </c>
      <c r="AM8" s="629"/>
      <c r="AN8" s="629"/>
      <c r="AO8" s="630"/>
      <c r="AP8" s="620" t="s">
        <v>240</v>
      </c>
      <c r="AQ8" s="621"/>
      <c r="AR8" s="621"/>
      <c r="AS8" s="621"/>
      <c r="AT8" s="621"/>
      <c r="AU8" s="621"/>
      <c r="AV8" s="621"/>
      <c r="AW8" s="621"/>
      <c r="AX8" s="621"/>
      <c r="AY8" s="621"/>
      <c r="AZ8" s="621"/>
      <c r="BA8" s="621"/>
      <c r="BB8" s="621"/>
      <c r="BC8" s="621"/>
      <c r="BD8" s="621"/>
      <c r="BE8" s="621"/>
      <c r="BF8" s="622"/>
      <c r="BG8" s="623">
        <v>7051</v>
      </c>
      <c r="BH8" s="624"/>
      <c r="BI8" s="624"/>
      <c r="BJ8" s="624"/>
      <c r="BK8" s="624"/>
      <c r="BL8" s="624"/>
      <c r="BM8" s="624"/>
      <c r="BN8" s="625"/>
      <c r="BO8" s="626">
        <v>1.3</v>
      </c>
      <c r="BP8" s="626"/>
      <c r="BQ8" s="626"/>
      <c r="BR8" s="626"/>
      <c r="BS8" s="627" t="s">
        <v>235</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734660</v>
      </c>
      <c r="CS8" s="624"/>
      <c r="CT8" s="624"/>
      <c r="CU8" s="624"/>
      <c r="CV8" s="624"/>
      <c r="CW8" s="624"/>
      <c r="CX8" s="624"/>
      <c r="CY8" s="625"/>
      <c r="CZ8" s="626">
        <v>11.5</v>
      </c>
      <c r="DA8" s="626"/>
      <c r="DB8" s="626"/>
      <c r="DC8" s="626"/>
      <c r="DD8" s="632">
        <v>12951</v>
      </c>
      <c r="DE8" s="624"/>
      <c r="DF8" s="624"/>
      <c r="DG8" s="624"/>
      <c r="DH8" s="624"/>
      <c r="DI8" s="624"/>
      <c r="DJ8" s="624"/>
      <c r="DK8" s="624"/>
      <c r="DL8" s="624"/>
      <c r="DM8" s="624"/>
      <c r="DN8" s="624"/>
      <c r="DO8" s="624"/>
      <c r="DP8" s="625"/>
      <c r="DQ8" s="632">
        <v>439966</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1164</v>
      </c>
      <c r="S9" s="624"/>
      <c r="T9" s="624"/>
      <c r="U9" s="624"/>
      <c r="V9" s="624"/>
      <c r="W9" s="624"/>
      <c r="X9" s="624"/>
      <c r="Y9" s="625"/>
      <c r="Z9" s="626">
        <v>0</v>
      </c>
      <c r="AA9" s="626"/>
      <c r="AB9" s="626"/>
      <c r="AC9" s="626"/>
      <c r="AD9" s="627">
        <v>1164</v>
      </c>
      <c r="AE9" s="627"/>
      <c r="AF9" s="627"/>
      <c r="AG9" s="627"/>
      <c r="AH9" s="627"/>
      <c r="AI9" s="627"/>
      <c r="AJ9" s="627"/>
      <c r="AK9" s="627"/>
      <c r="AL9" s="628">
        <v>0</v>
      </c>
      <c r="AM9" s="629"/>
      <c r="AN9" s="629"/>
      <c r="AO9" s="630"/>
      <c r="AP9" s="620" t="s">
        <v>243</v>
      </c>
      <c r="AQ9" s="621"/>
      <c r="AR9" s="621"/>
      <c r="AS9" s="621"/>
      <c r="AT9" s="621"/>
      <c r="AU9" s="621"/>
      <c r="AV9" s="621"/>
      <c r="AW9" s="621"/>
      <c r="AX9" s="621"/>
      <c r="AY9" s="621"/>
      <c r="AZ9" s="621"/>
      <c r="BA9" s="621"/>
      <c r="BB9" s="621"/>
      <c r="BC9" s="621"/>
      <c r="BD9" s="621"/>
      <c r="BE9" s="621"/>
      <c r="BF9" s="622"/>
      <c r="BG9" s="623">
        <v>184572</v>
      </c>
      <c r="BH9" s="624"/>
      <c r="BI9" s="624"/>
      <c r="BJ9" s="624"/>
      <c r="BK9" s="624"/>
      <c r="BL9" s="624"/>
      <c r="BM9" s="624"/>
      <c r="BN9" s="625"/>
      <c r="BO9" s="626">
        <v>34</v>
      </c>
      <c r="BP9" s="626"/>
      <c r="BQ9" s="626"/>
      <c r="BR9" s="626"/>
      <c r="BS9" s="627" t="s">
        <v>244</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552161</v>
      </c>
      <c r="CS9" s="624"/>
      <c r="CT9" s="624"/>
      <c r="CU9" s="624"/>
      <c r="CV9" s="624"/>
      <c r="CW9" s="624"/>
      <c r="CX9" s="624"/>
      <c r="CY9" s="625"/>
      <c r="CZ9" s="626">
        <v>8.6999999999999993</v>
      </c>
      <c r="DA9" s="626"/>
      <c r="DB9" s="626"/>
      <c r="DC9" s="626"/>
      <c r="DD9" s="632">
        <v>1936</v>
      </c>
      <c r="DE9" s="624"/>
      <c r="DF9" s="624"/>
      <c r="DG9" s="624"/>
      <c r="DH9" s="624"/>
      <c r="DI9" s="624"/>
      <c r="DJ9" s="624"/>
      <c r="DK9" s="624"/>
      <c r="DL9" s="624"/>
      <c r="DM9" s="624"/>
      <c r="DN9" s="624"/>
      <c r="DO9" s="624"/>
      <c r="DP9" s="625"/>
      <c r="DQ9" s="632">
        <v>487952</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146</v>
      </c>
      <c r="S10" s="624"/>
      <c r="T10" s="624"/>
      <c r="U10" s="624"/>
      <c r="V10" s="624"/>
      <c r="W10" s="624"/>
      <c r="X10" s="624"/>
      <c r="Y10" s="625"/>
      <c r="Z10" s="626" t="s">
        <v>235</v>
      </c>
      <c r="AA10" s="626"/>
      <c r="AB10" s="626"/>
      <c r="AC10" s="626"/>
      <c r="AD10" s="627" t="s">
        <v>146</v>
      </c>
      <c r="AE10" s="627"/>
      <c r="AF10" s="627"/>
      <c r="AG10" s="627"/>
      <c r="AH10" s="627"/>
      <c r="AI10" s="627"/>
      <c r="AJ10" s="627"/>
      <c r="AK10" s="627"/>
      <c r="AL10" s="628" t="s">
        <v>146</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24461</v>
      </c>
      <c r="BH10" s="624"/>
      <c r="BI10" s="624"/>
      <c r="BJ10" s="624"/>
      <c r="BK10" s="624"/>
      <c r="BL10" s="624"/>
      <c r="BM10" s="624"/>
      <c r="BN10" s="625"/>
      <c r="BO10" s="626">
        <v>4.5</v>
      </c>
      <c r="BP10" s="626"/>
      <c r="BQ10" s="626"/>
      <c r="BR10" s="626"/>
      <c r="BS10" s="627">
        <v>4077</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1863</v>
      </c>
      <c r="CS10" s="624"/>
      <c r="CT10" s="624"/>
      <c r="CU10" s="624"/>
      <c r="CV10" s="624"/>
      <c r="CW10" s="624"/>
      <c r="CX10" s="624"/>
      <c r="CY10" s="625"/>
      <c r="CZ10" s="626">
        <v>0</v>
      </c>
      <c r="DA10" s="626"/>
      <c r="DB10" s="626"/>
      <c r="DC10" s="626"/>
      <c r="DD10" s="632" t="s">
        <v>235</v>
      </c>
      <c r="DE10" s="624"/>
      <c r="DF10" s="624"/>
      <c r="DG10" s="624"/>
      <c r="DH10" s="624"/>
      <c r="DI10" s="624"/>
      <c r="DJ10" s="624"/>
      <c r="DK10" s="624"/>
      <c r="DL10" s="624"/>
      <c r="DM10" s="624"/>
      <c r="DN10" s="624"/>
      <c r="DO10" s="624"/>
      <c r="DP10" s="625"/>
      <c r="DQ10" s="632">
        <v>1863</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106936</v>
      </c>
      <c r="S11" s="624"/>
      <c r="T11" s="624"/>
      <c r="U11" s="624"/>
      <c r="V11" s="624"/>
      <c r="W11" s="624"/>
      <c r="X11" s="624"/>
      <c r="Y11" s="625"/>
      <c r="Z11" s="628">
        <v>1.5</v>
      </c>
      <c r="AA11" s="629"/>
      <c r="AB11" s="629"/>
      <c r="AC11" s="635"/>
      <c r="AD11" s="632">
        <v>106936</v>
      </c>
      <c r="AE11" s="624"/>
      <c r="AF11" s="624"/>
      <c r="AG11" s="624"/>
      <c r="AH11" s="624"/>
      <c r="AI11" s="624"/>
      <c r="AJ11" s="624"/>
      <c r="AK11" s="625"/>
      <c r="AL11" s="628">
        <v>3.1</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24823</v>
      </c>
      <c r="BH11" s="624"/>
      <c r="BI11" s="624"/>
      <c r="BJ11" s="624"/>
      <c r="BK11" s="624"/>
      <c r="BL11" s="624"/>
      <c r="BM11" s="624"/>
      <c r="BN11" s="625"/>
      <c r="BO11" s="626">
        <v>4.5999999999999996</v>
      </c>
      <c r="BP11" s="626"/>
      <c r="BQ11" s="626"/>
      <c r="BR11" s="626"/>
      <c r="BS11" s="627">
        <v>7092</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844433</v>
      </c>
      <c r="CS11" s="624"/>
      <c r="CT11" s="624"/>
      <c r="CU11" s="624"/>
      <c r="CV11" s="624"/>
      <c r="CW11" s="624"/>
      <c r="CX11" s="624"/>
      <c r="CY11" s="625"/>
      <c r="CZ11" s="626">
        <v>13.3</v>
      </c>
      <c r="DA11" s="626"/>
      <c r="DB11" s="626"/>
      <c r="DC11" s="626"/>
      <c r="DD11" s="632">
        <v>279519</v>
      </c>
      <c r="DE11" s="624"/>
      <c r="DF11" s="624"/>
      <c r="DG11" s="624"/>
      <c r="DH11" s="624"/>
      <c r="DI11" s="624"/>
      <c r="DJ11" s="624"/>
      <c r="DK11" s="624"/>
      <c r="DL11" s="624"/>
      <c r="DM11" s="624"/>
      <c r="DN11" s="624"/>
      <c r="DO11" s="624"/>
      <c r="DP11" s="625"/>
      <c r="DQ11" s="632">
        <v>255550</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v>1405</v>
      </c>
      <c r="S12" s="624"/>
      <c r="T12" s="624"/>
      <c r="U12" s="624"/>
      <c r="V12" s="624"/>
      <c r="W12" s="624"/>
      <c r="X12" s="624"/>
      <c r="Y12" s="625"/>
      <c r="Z12" s="626">
        <v>0</v>
      </c>
      <c r="AA12" s="626"/>
      <c r="AB12" s="626"/>
      <c r="AC12" s="626"/>
      <c r="AD12" s="627">
        <v>1405</v>
      </c>
      <c r="AE12" s="627"/>
      <c r="AF12" s="627"/>
      <c r="AG12" s="627"/>
      <c r="AH12" s="627"/>
      <c r="AI12" s="627"/>
      <c r="AJ12" s="627"/>
      <c r="AK12" s="627"/>
      <c r="AL12" s="628">
        <v>0</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237185</v>
      </c>
      <c r="BH12" s="624"/>
      <c r="BI12" s="624"/>
      <c r="BJ12" s="624"/>
      <c r="BK12" s="624"/>
      <c r="BL12" s="624"/>
      <c r="BM12" s="624"/>
      <c r="BN12" s="625"/>
      <c r="BO12" s="626">
        <v>43.7</v>
      </c>
      <c r="BP12" s="626"/>
      <c r="BQ12" s="626"/>
      <c r="BR12" s="626"/>
      <c r="BS12" s="627" t="s">
        <v>235</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487034</v>
      </c>
      <c r="CS12" s="624"/>
      <c r="CT12" s="624"/>
      <c r="CU12" s="624"/>
      <c r="CV12" s="624"/>
      <c r="CW12" s="624"/>
      <c r="CX12" s="624"/>
      <c r="CY12" s="625"/>
      <c r="CZ12" s="626">
        <v>7.7</v>
      </c>
      <c r="DA12" s="626"/>
      <c r="DB12" s="626"/>
      <c r="DC12" s="626"/>
      <c r="DD12" s="632">
        <v>11953</v>
      </c>
      <c r="DE12" s="624"/>
      <c r="DF12" s="624"/>
      <c r="DG12" s="624"/>
      <c r="DH12" s="624"/>
      <c r="DI12" s="624"/>
      <c r="DJ12" s="624"/>
      <c r="DK12" s="624"/>
      <c r="DL12" s="624"/>
      <c r="DM12" s="624"/>
      <c r="DN12" s="624"/>
      <c r="DO12" s="624"/>
      <c r="DP12" s="625"/>
      <c r="DQ12" s="632">
        <v>307459</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235</v>
      </c>
      <c r="S13" s="624"/>
      <c r="T13" s="624"/>
      <c r="U13" s="624"/>
      <c r="V13" s="624"/>
      <c r="W13" s="624"/>
      <c r="X13" s="624"/>
      <c r="Y13" s="625"/>
      <c r="Z13" s="626" t="s">
        <v>244</v>
      </c>
      <c r="AA13" s="626"/>
      <c r="AB13" s="626"/>
      <c r="AC13" s="626"/>
      <c r="AD13" s="627" t="s">
        <v>146</v>
      </c>
      <c r="AE13" s="627"/>
      <c r="AF13" s="627"/>
      <c r="AG13" s="627"/>
      <c r="AH13" s="627"/>
      <c r="AI13" s="627"/>
      <c r="AJ13" s="627"/>
      <c r="AK13" s="627"/>
      <c r="AL13" s="628" t="s">
        <v>235</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234863</v>
      </c>
      <c r="BH13" s="624"/>
      <c r="BI13" s="624"/>
      <c r="BJ13" s="624"/>
      <c r="BK13" s="624"/>
      <c r="BL13" s="624"/>
      <c r="BM13" s="624"/>
      <c r="BN13" s="625"/>
      <c r="BO13" s="626">
        <v>43.2</v>
      </c>
      <c r="BP13" s="626"/>
      <c r="BQ13" s="626"/>
      <c r="BR13" s="626"/>
      <c r="BS13" s="627" t="s">
        <v>244</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774515</v>
      </c>
      <c r="CS13" s="624"/>
      <c r="CT13" s="624"/>
      <c r="CU13" s="624"/>
      <c r="CV13" s="624"/>
      <c r="CW13" s="624"/>
      <c r="CX13" s="624"/>
      <c r="CY13" s="625"/>
      <c r="CZ13" s="626">
        <v>12.2</v>
      </c>
      <c r="DA13" s="626"/>
      <c r="DB13" s="626"/>
      <c r="DC13" s="626"/>
      <c r="DD13" s="632">
        <v>230608</v>
      </c>
      <c r="DE13" s="624"/>
      <c r="DF13" s="624"/>
      <c r="DG13" s="624"/>
      <c r="DH13" s="624"/>
      <c r="DI13" s="624"/>
      <c r="DJ13" s="624"/>
      <c r="DK13" s="624"/>
      <c r="DL13" s="624"/>
      <c r="DM13" s="624"/>
      <c r="DN13" s="624"/>
      <c r="DO13" s="624"/>
      <c r="DP13" s="625"/>
      <c r="DQ13" s="632">
        <v>496300</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235</v>
      </c>
      <c r="S14" s="624"/>
      <c r="T14" s="624"/>
      <c r="U14" s="624"/>
      <c r="V14" s="624"/>
      <c r="W14" s="624"/>
      <c r="X14" s="624"/>
      <c r="Y14" s="625"/>
      <c r="Z14" s="626" t="s">
        <v>235</v>
      </c>
      <c r="AA14" s="626"/>
      <c r="AB14" s="626"/>
      <c r="AC14" s="626"/>
      <c r="AD14" s="627" t="s">
        <v>146</v>
      </c>
      <c r="AE14" s="627"/>
      <c r="AF14" s="627"/>
      <c r="AG14" s="627"/>
      <c r="AH14" s="627"/>
      <c r="AI14" s="627"/>
      <c r="AJ14" s="627"/>
      <c r="AK14" s="627"/>
      <c r="AL14" s="628" t="s">
        <v>146</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12885</v>
      </c>
      <c r="BH14" s="624"/>
      <c r="BI14" s="624"/>
      <c r="BJ14" s="624"/>
      <c r="BK14" s="624"/>
      <c r="BL14" s="624"/>
      <c r="BM14" s="624"/>
      <c r="BN14" s="625"/>
      <c r="BO14" s="626">
        <v>2.4</v>
      </c>
      <c r="BP14" s="626"/>
      <c r="BQ14" s="626"/>
      <c r="BR14" s="626"/>
      <c r="BS14" s="627" t="s">
        <v>146</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199896</v>
      </c>
      <c r="CS14" s="624"/>
      <c r="CT14" s="624"/>
      <c r="CU14" s="624"/>
      <c r="CV14" s="624"/>
      <c r="CW14" s="624"/>
      <c r="CX14" s="624"/>
      <c r="CY14" s="625"/>
      <c r="CZ14" s="626">
        <v>3.1</v>
      </c>
      <c r="DA14" s="626"/>
      <c r="DB14" s="626"/>
      <c r="DC14" s="626"/>
      <c r="DD14" s="632" t="s">
        <v>235</v>
      </c>
      <c r="DE14" s="624"/>
      <c r="DF14" s="624"/>
      <c r="DG14" s="624"/>
      <c r="DH14" s="624"/>
      <c r="DI14" s="624"/>
      <c r="DJ14" s="624"/>
      <c r="DK14" s="624"/>
      <c r="DL14" s="624"/>
      <c r="DM14" s="624"/>
      <c r="DN14" s="624"/>
      <c r="DO14" s="624"/>
      <c r="DP14" s="625"/>
      <c r="DQ14" s="632">
        <v>163082</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146</v>
      </c>
      <c r="S15" s="624"/>
      <c r="T15" s="624"/>
      <c r="U15" s="624"/>
      <c r="V15" s="624"/>
      <c r="W15" s="624"/>
      <c r="X15" s="624"/>
      <c r="Y15" s="625"/>
      <c r="Z15" s="626" t="s">
        <v>235</v>
      </c>
      <c r="AA15" s="626"/>
      <c r="AB15" s="626"/>
      <c r="AC15" s="626"/>
      <c r="AD15" s="627" t="s">
        <v>146</v>
      </c>
      <c r="AE15" s="627"/>
      <c r="AF15" s="627"/>
      <c r="AG15" s="627"/>
      <c r="AH15" s="627"/>
      <c r="AI15" s="627"/>
      <c r="AJ15" s="627"/>
      <c r="AK15" s="627"/>
      <c r="AL15" s="628" t="s">
        <v>235</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46731</v>
      </c>
      <c r="BH15" s="624"/>
      <c r="BI15" s="624"/>
      <c r="BJ15" s="624"/>
      <c r="BK15" s="624"/>
      <c r="BL15" s="624"/>
      <c r="BM15" s="624"/>
      <c r="BN15" s="625"/>
      <c r="BO15" s="626">
        <v>8.6</v>
      </c>
      <c r="BP15" s="626"/>
      <c r="BQ15" s="626"/>
      <c r="BR15" s="626"/>
      <c r="BS15" s="627" t="s">
        <v>146</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369095</v>
      </c>
      <c r="CS15" s="624"/>
      <c r="CT15" s="624"/>
      <c r="CU15" s="624"/>
      <c r="CV15" s="624"/>
      <c r="CW15" s="624"/>
      <c r="CX15" s="624"/>
      <c r="CY15" s="625"/>
      <c r="CZ15" s="626">
        <v>5.8</v>
      </c>
      <c r="DA15" s="626"/>
      <c r="DB15" s="626"/>
      <c r="DC15" s="626"/>
      <c r="DD15" s="632">
        <v>24599</v>
      </c>
      <c r="DE15" s="624"/>
      <c r="DF15" s="624"/>
      <c r="DG15" s="624"/>
      <c r="DH15" s="624"/>
      <c r="DI15" s="624"/>
      <c r="DJ15" s="624"/>
      <c r="DK15" s="624"/>
      <c r="DL15" s="624"/>
      <c r="DM15" s="624"/>
      <c r="DN15" s="624"/>
      <c r="DO15" s="624"/>
      <c r="DP15" s="625"/>
      <c r="DQ15" s="632">
        <v>324533</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9632</v>
      </c>
      <c r="S16" s="624"/>
      <c r="T16" s="624"/>
      <c r="U16" s="624"/>
      <c r="V16" s="624"/>
      <c r="W16" s="624"/>
      <c r="X16" s="624"/>
      <c r="Y16" s="625"/>
      <c r="Z16" s="626">
        <v>0.1</v>
      </c>
      <c r="AA16" s="626"/>
      <c r="AB16" s="626"/>
      <c r="AC16" s="626"/>
      <c r="AD16" s="627">
        <v>9632</v>
      </c>
      <c r="AE16" s="627"/>
      <c r="AF16" s="627"/>
      <c r="AG16" s="627"/>
      <c r="AH16" s="627"/>
      <c r="AI16" s="627"/>
      <c r="AJ16" s="627"/>
      <c r="AK16" s="627"/>
      <c r="AL16" s="628">
        <v>0.3</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v>219</v>
      </c>
      <c r="BH16" s="624"/>
      <c r="BI16" s="624"/>
      <c r="BJ16" s="624"/>
      <c r="BK16" s="624"/>
      <c r="BL16" s="624"/>
      <c r="BM16" s="624"/>
      <c r="BN16" s="625"/>
      <c r="BO16" s="626">
        <v>0</v>
      </c>
      <c r="BP16" s="626"/>
      <c r="BQ16" s="626"/>
      <c r="BR16" s="626"/>
      <c r="BS16" s="627" t="s">
        <v>146</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t="s">
        <v>146</v>
      </c>
      <c r="CS16" s="624"/>
      <c r="CT16" s="624"/>
      <c r="CU16" s="624"/>
      <c r="CV16" s="624"/>
      <c r="CW16" s="624"/>
      <c r="CX16" s="624"/>
      <c r="CY16" s="625"/>
      <c r="CZ16" s="626" t="s">
        <v>235</v>
      </c>
      <c r="DA16" s="626"/>
      <c r="DB16" s="626"/>
      <c r="DC16" s="626"/>
      <c r="DD16" s="632" t="s">
        <v>235</v>
      </c>
      <c r="DE16" s="624"/>
      <c r="DF16" s="624"/>
      <c r="DG16" s="624"/>
      <c r="DH16" s="624"/>
      <c r="DI16" s="624"/>
      <c r="DJ16" s="624"/>
      <c r="DK16" s="624"/>
      <c r="DL16" s="624"/>
      <c r="DM16" s="624"/>
      <c r="DN16" s="624"/>
      <c r="DO16" s="624"/>
      <c r="DP16" s="625"/>
      <c r="DQ16" s="632" t="s">
        <v>235</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7342</v>
      </c>
      <c r="S17" s="624"/>
      <c r="T17" s="624"/>
      <c r="U17" s="624"/>
      <c r="V17" s="624"/>
      <c r="W17" s="624"/>
      <c r="X17" s="624"/>
      <c r="Y17" s="625"/>
      <c r="Z17" s="626">
        <v>0.1</v>
      </c>
      <c r="AA17" s="626"/>
      <c r="AB17" s="626"/>
      <c r="AC17" s="626"/>
      <c r="AD17" s="627">
        <v>7342</v>
      </c>
      <c r="AE17" s="627"/>
      <c r="AF17" s="627"/>
      <c r="AG17" s="627"/>
      <c r="AH17" s="627"/>
      <c r="AI17" s="627"/>
      <c r="AJ17" s="627"/>
      <c r="AK17" s="627"/>
      <c r="AL17" s="628">
        <v>0.2</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235</v>
      </c>
      <c r="BH17" s="624"/>
      <c r="BI17" s="624"/>
      <c r="BJ17" s="624"/>
      <c r="BK17" s="624"/>
      <c r="BL17" s="624"/>
      <c r="BM17" s="624"/>
      <c r="BN17" s="625"/>
      <c r="BO17" s="626" t="s">
        <v>235</v>
      </c>
      <c r="BP17" s="626"/>
      <c r="BQ17" s="626"/>
      <c r="BR17" s="626"/>
      <c r="BS17" s="627" t="s">
        <v>146</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716745</v>
      </c>
      <c r="CS17" s="624"/>
      <c r="CT17" s="624"/>
      <c r="CU17" s="624"/>
      <c r="CV17" s="624"/>
      <c r="CW17" s="624"/>
      <c r="CX17" s="624"/>
      <c r="CY17" s="625"/>
      <c r="CZ17" s="626">
        <v>11.3</v>
      </c>
      <c r="DA17" s="626"/>
      <c r="DB17" s="626"/>
      <c r="DC17" s="626"/>
      <c r="DD17" s="632" t="s">
        <v>146</v>
      </c>
      <c r="DE17" s="624"/>
      <c r="DF17" s="624"/>
      <c r="DG17" s="624"/>
      <c r="DH17" s="624"/>
      <c r="DI17" s="624"/>
      <c r="DJ17" s="624"/>
      <c r="DK17" s="624"/>
      <c r="DL17" s="624"/>
      <c r="DM17" s="624"/>
      <c r="DN17" s="624"/>
      <c r="DO17" s="624"/>
      <c r="DP17" s="625"/>
      <c r="DQ17" s="632">
        <v>667605</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698</v>
      </c>
      <c r="S18" s="624"/>
      <c r="T18" s="624"/>
      <c r="U18" s="624"/>
      <c r="V18" s="624"/>
      <c r="W18" s="624"/>
      <c r="X18" s="624"/>
      <c r="Y18" s="625"/>
      <c r="Z18" s="626">
        <v>0</v>
      </c>
      <c r="AA18" s="626"/>
      <c r="AB18" s="626"/>
      <c r="AC18" s="626"/>
      <c r="AD18" s="627">
        <v>698</v>
      </c>
      <c r="AE18" s="627"/>
      <c r="AF18" s="627"/>
      <c r="AG18" s="627"/>
      <c r="AH18" s="627"/>
      <c r="AI18" s="627"/>
      <c r="AJ18" s="627"/>
      <c r="AK18" s="627"/>
      <c r="AL18" s="628">
        <v>0</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235</v>
      </c>
      <c r="BH18" s="624"/>
      <c r="BI18" s="624"/>
      <c r="BJ18" s="624"/>
      <c r="BK18" s="624"/>
      <c r="BL18" s="624"/>
      <c r="BM18" s="624"/>
      <c r="BN18" s="625"/>
      <c r="BO18" s="626" t="s">
        <v>244</v>
      </c>
      <c r="BP18" s="626"/>
      <c r="BQ18" s="626"/>
      <c r="BR18" s="626"/>
      <c r="BS18" s="627" t="s">
        <v>235</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v>20437</v>
      </c>
      <c r="CS18" s="624"/>
      <c r="CT18" s="624"/>
      <c r="CU18" s="624"/>
      <c r="CV18" s="624"/>
      <c r="CW18" s="624"/>
      <c r="CX18" s="624"/>
      <c r="CY18" s="625"/>
      <c r="CZ18" s="626">
        <v>0.3</v>
      </c>
      <c r="DA18" s="626"/>
      <c r="DB18" s="626"/>
      <c r="DC18" s="626"/>
      <c r="DD18" s="632" t="s">
        <v>146</v>
      </c>
      <c r="DE18" s="624"/>
      <c r="DF18" s="624"/>
      <c r="DG18" s="624"/>
      <c r="DH18" s="624"/>
      <c r="DI18" s="624"/>
      <c r="DJ18" s="624"/>
      <c r="DK18" s="624"/>
      <c r="DL18" s="624"/>
      <c r="DM18" s="624"/>
      <c r="DN18" s="624"/>
      <c r="DO18" s="624"/>
      <c r="DP18" s="625"/>
      <c r="DQ18" s="632">
        <v>10437</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698</v>
      </c>
      <c r="S19" s="624"/>
      <c r="T19" s="624"/>
      <c r="U19" s="624"/>
      <c r="V19" s="624"/>
      <c r="W19" s="624"/>
      <c r="X19" s="624"/>
      <c r="Y19" s="625"/>
      <c r="Z19" s="626">
        <v>0</v>
      </c>
      <c r="AA19" s="626"/>
      <c r="AB19" s="626"/>
      <c r="AC19" s="626"/>
      <c r="AD19" s="627">
        <v>698</v>
      </c>
      <c r="AE19" s="627"/>
      <c r="AF19" s="627"/>
      <c r="AG19" s="627"/>
      <c r="AH19" s="627"/>
      <c r="AI19" s="627"/>
      <c r="AJ19" s="627"/>
      <c r="AK19" s="627"/>
      <c r="AL19" s="628">
        <v>0</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5221</v>
      </c>
      <c r="BH19" s="624"/>
      <c r="BI19" s="624"/>
      <c r="BJ19" s="624"/>
      <c r="BK19" s="624"/>
      <c r="BL19" s="624"/>
      <c r="BM19" s="624"/>
      <c r="BN19" s="625"/>
      <c r="BO19" s="626">
        <v>1</v>
      </c>
      <c r="BP19" s="626"/>
      <c r="BQ19" s="626"/>
      <c r="BR19" s="626"/>
      <c r="BS19" s="627" t="s">
        <v>235</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146</v>
      </c>
      <c r="CS19" s="624"/>
      <c r="CT19" s="624"/>
      <c r="CU19" s="624"/>
      <c r="CV19" s="624"/>
      <c r="CW19" s="624"/>
      <c r="CX19" s="624"/>
      <c r="CY19" s="625"/>
      <c r="CZ19" s="626" t="s">
        <v>244</v>
      </c>
      <c r="DA19" s="626"/>
      <c r="DB19" s="626"/>
      <c r="DC19" s="626"/>
      <c r="DD19" s="632" t="s">
        <v>146</v>
      </c>
      <c r="DE19" s="624"/>
      <c r="DF19" s="624"/>
      <c r="DG19" s="624"/>
      <c r="DH19" s="624"/>
      <c r="DI19" s="624"/>
      <c r="DJ19" s="624"/>
      <c r="DK19" s="624"/>
      <c r="DL19" s="624"/>
      <c r="DM19" s="624"/>
      <c r="DN19" s="624"/>
      <c r="DO19" s="624"/>
      <c r="DP19" s="625"/>
      <c r="DQ19" s="632" t="s">
        <v>146</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t="s">
        <v>235</v>
      </c>
      <c r="S20" s="624"/>
      <c r="T20" s="624"/>
      <c r="U20" s="624"/>
      <c r="V20" s="624"/>
      <c r="W20" s="624"/>
      <c r="X20" s="624"/>
      <c r="Y20" s="625"/>
      <c r="Z20" s="626" t="s">
        <v>235</v>
      </c>
      <c r="AA20" s="626"/>
      <c r="AB20" s="626"/>
      <c r="AC20" s="626"/>
      <c r="AD20" s="627" t="s">
        <v>146</v>
      </c>
      <c r="AE20" s="627"/>
      <c r="AF20" s="627"/>
      <c r="AG20" s="627"/>
      <c r="AH20" s="627"/>
      <c r="AI20" s="627"/>
      <c r="AJ20" s="627"/>
      <c r="AK20" s="627"/>
      <c r="AL20" s="628" t="s">
        <v>235</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5221</v>
      </c>
      <c r="BH20" s="624"/>
      <c r="BI20" s="624"/>
      <c r="BJ20" s="624"/>
      <c r="BK20" s="624"/>
      <c r="BL20" s="624"/>
      <c r="BM20" s="624"/>
      <c r="BN20" s="625"/>
      <c r="BO20" s="626">
        <v>1</v>
      </c>
      <c r="BP20" s="626"/>
      <c r="BQ20" s="626"/>
      <c r="BR20" s="626"/>
      <c r="BS20" s="627" t="s">
        <v>235</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6362455</v>
      </c>
      <c r="CS20" s="624"/>
      <c r="CT20" s="624"/>
      <c r="CU20" s="624"/>
      <c r="CV20" s="624"/>
      <c r="CW20" s="624"/>
      <c r="CX20" s="624"/>
      <c r="CY20" s="625"/>
      <c r="CZ20" s="626">
        <v>100</v>
      </c>
      <c r="DA20" s="626"/>
      <c r="DB20" s="626"/>
      <c r="DC20" s="626"/>
      <c r="DD20" s="632">
        <v>855045</v>
      </c>
      <c r="DE20" s="624"/>
      <c r="DF20" s="624"/>
      <c r="DG20" s="624"/>
      <c r="DH20" s="624"/>
      <c r="DI20" s="624"/>
      <c r="DJ20" s="624"/>
      <c r="DK20" s="624"/>
      <c r="DL20" s="624"/>
      <c r="DM20" s="624"/>
      <c r="DN20" s="624"/>
      <c r="DO20" s="624"/>
      <c r="DP20" s="625"/>
      <c r="DQ20" s="632">
        <v>4404443</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2985100</v>
      </c>
      <c r="S21" s="624"/>
      <c r="T21" s="624"/>
      <c r="U21" s="624"/>
      <c r="V21" s="624"/>
      <c r="W21" s="624"/>
      <c r="X21" s="624"/>
      <c r="Y21" s="625"/>
      <c r="Z21" s="626">
        <v>42.8</v>
      </c>
      <c r="AA21" s="626"/>
      <c r="AB21" s="626"/>
      <c r="AC21" s="626"/>
      <c r="AD21" s="627">
        <v>2651068</v>
      </c>
      <c r="AE21" s="627"/>
      <c r="AF21" s="627"/>
      <c r="AG21" s="627"/>
      <c r="AH21" s="627"/>
      <c r="AI21" s="627"/>
      <c r="AJ21" s="627"/>
      <c r="AK21" s="627"/>
      <c r="AL21" s="628">
        <v>76.5</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5221</v>
      </c>
      <c r="BH21" s="624"/>
      <c r="BI21" s="624"/>
      <c r="BJ21" s="624"/>
      <c r="BK21" s="624"/>
      <c r="BL21" s="624"/>
      <c r="BM21" s="624"/>
      <c r="BN21" s="625"/>
      <c r="BO21" s="626">
        <v>1</v>
      </c>
      <c r="BP21" s="626"/>
      <c r="BQ21" s="626"/>
      <c r="BR21" s="626"/>
      <c r="BS21" s="627" t="s">
        <v>146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2651068</v>
      </c>
      <c r="S22" s="624"/>
      <c r="T22" s="624"/>
      <c r="U22" s="624"/>
      <c r="V22" s="624"/>
      <c r="W22" s="624"/>
      <c r="X22" s="624"/>
      <c r="Y22" s="625"/>
      <c r="Z22" s="626">
        <v>38</v>
      </c>
      <c r="AA22" s="626"/>
      <c r="AB22" s="626"/>
      <c r="AC22" s="626"/>
      <c r="AD22" s="627">
        <v>2651068</v>
      </c>
      <c r="AE22" s="627"/>
      <c r="AF22" s="627"/>
      <c r="AG22" s="627"/>
      <c r="AH22" s="627"/>
      <c r="AI22" s="627"/>
      <c r="AJ22" s="627"/>
      <c r="AK22" s="627"/>
      <c r="AL22" s="628">
        <v>76.5</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146</v>
      </c>
      <c r="BH22" s="624"/>
      <c r="BI22" s="624"/>
      <c r="BJ22" s="624"/>
      <c r="BK22" s="624"/>
      <c r="BL22" s="624"/>
      <c r="BM22" s="624"/>
      <c r="BN22" s="625"/>
      <c r="BO22" s="626" t="s">
        <v>235</v>
      </c>
      <c r="BP22" s="626"/>
      <c r="BQ22" s="626"/>
      <c r="BR22" s="626"/>
      <c r="BS22" s="627" t="s">
        <v>235</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334032</v>
      </c>
      <c r="S23" s="624"/>
      <c r="T23" s="624"/>
      <c r="U23" s="624"/>
      <c r="V23" s="624"/>
      <c r="W23" s="624"/>
      <c r="X23" s="624"/>
      <c r="Y23" s="625"/>
      <c r="Z23" s="626">
        <v>4.8</v>
      </c>
      <c r="AA23" s="626"/>
      <c r="AB23" s="626"/>
      <c r="AC23" s="626"/>
      <c r="AD23" s="627" t="s">
        <v>146</v>
      </c>
      <c r="AE23" s="627"/>
      <c r="AF23" s="627"/>
      <c r="AG23" s="627"/>
      <c r="AH23" s="627"/>
      <c r="AI23" s="627"/>
      <c r="AJ23" s="627"/>
      <c r="AK23" s="627"/>
      <c r="AL23" s="628" t="s">
        <v>235</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146</v>
      </c>
      <c r="BH23" s="624"/>
      <c r="BI23" s="624"/>
      <c r="BJ23" s="624"/>
      <c r="BK23" s="624"/>
      <c r="BL23" s="624"/>
      <c r="BM23" s="624"/>
      <c r="BN23" s="625"/>
      <c r="BO23" s="626" t="s">
        <v>146</v>
      </c>
      <c r="BP23" s="626"/>
      <c r="BQ23" s="626"/>
      <c r="BR23" s="626"/>
      <c r="BS23" s="627" t="s">
        <v>146</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235</v>
      </c>
      <c r="S24" s="624"/>
      <c r="T24" s="624"/>
      <c r="U24" s="624"/>
      <c r="V24" s="624"/>
      <c r="W24" s="624"/>
      <c r="X24" s="624"/>
      <c r="Y24" s="625"/>
      <c r="Z24" s="626" t="s">
        <v>146</v>
      </c>
      <c r="AA24" s="626"/>
      <c r="AB24" s="626"/>
      <c r="AC24" s="626"/>
      <c r="AD24" s="627" t="s">
        <v>146</v>
      </c>
      <c r="AE24" s="627"/>
      <c r="AF24" s="627"/>
      <c r="AG24" s="627"/>
      <c r="AH24" s="627"/>
      <c r="AI24" s="627"/>
      <c r="AJ24" s="627"/>
      <c r="AK24" s="627"/>
      <c r="AL24" s="628" t="s">
        <v>235</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146</v>
      </c>
      <c r="BH24" s="624"/>
      <c r="BI24" s="624"/>
      <c r="BJ24" s="624"/>
      <c r="BK24" s="624"/>
      <c r="BL24" s="624"/>
      <c r="BM24" s="624"/>
      <c r="BN24" s="625"/>
      <c r="BO24" s="626" t="s">
        <v>146</v>
      </c>
      <c r="BP24" s="626"/>
      <c r="BQ24" s="626"/>
      <c r="BR24" s="626"/>
      <c r="BS24" s="627" t="s">
        <v>146</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1780604</v>
      </c>
      <c r="CS24" s="613"/>
      <c r="CT24" s="613"/>
      <c r="CU24" s="613"/>
      <c r="CV24" s="613"/>
      <c r="CW24" s="613"/>
      <c r="CX24" s="613"/>
      <c r="CY24" s="614"/>
      <c r="CZ24" s="617">
        <v>28</v>
      </c>
      <c r="DA24" s="618"/>
      <c r="DB24" s="618"/>
      <c r="DC24" s="634"/>
      <c r="DD24" s="655">
        <v>1469527</v>
      </c>
      <c r="DE24" s="613"/>
      <c r="DF24" s="613"/>
      <c r="DG24" s="613"/>
      <c r="DH24" s="613"/>
      <c r="DI24" s="613"/>
      <c r="DJ24" s="613"/>
      <c r="DK24" s="614"/>
      <c r="DL24" s="655">
        <v>1418264</v>
      </c>
      <c r="DM24" s="613"/>
      <c r="DN24" s="613"/>
      <c r="DO24" s="613"/>
      <c r="DP24" s="613"/>
      <c r="DQ24" s="613"/>
      <c r="DR24" s="613"/>
      <c r="DS24" s="613"/>
      <c r="DT24" s="613"/>
      <c r="DU24" s="613"/>
      <c r="DV24" s="614"/>
      <c r="DW24" s="617">
        <v>40.6</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3779949</v>
      </c>
      <c r="S25" s="624"/>
      <c r="T25" s="624"/>
      <c r="U25" s="624"/>
      <c r="V25" s="624"/>
      <c r="W25" s="624"/>
      <c r="X25" s="624"/>
      <c r="Y25" s="625"/>
      <c r="Z25" s="626">
        <v>54.2</v>
      </c>
      <c r="AA25" s="626"/>
      <c r="AB25" s="626"/>
      <c r="AC25" s="626"/>
      <c r="AD25" s="627">
        <v>3445917</v>
      </c>
      <c r="AE25" s="627"/>
      <c r="AF25" s="627"/>
      <c r="AG25" s="627"/>
      <c r="AH25" s="627"/>
      <c r="AI25" s="627"/>
      <c r="AJ25" s="627"/>
      <c r="AK25" s="627"/>
      <c r="AL25" s="628">
        <v>99.4</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235</v>
      </c>
      <c r="BH25" s="624"/>
      <c r="BI25" s="624"/>
      <c r="BJ25" s="624"/>
      <c r="BK25" s="624"/>
      <c r="BL25" s="624"/>
      <c r="BM25" s="624"/>
      <c r="BN25" s="625"/>
      <c r="BO25" s="626" t="s">
        <v>235</v>
      </c>
      <c r="BP25" s="626"/>
      <c r="BQ25" s="626"/>
      <c r="BR25" s="626"/>
      <c r="BS25" s="627" t="s">
        <v>146</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800051</v>
      </c>
      <c r="CS25" s="656"/>
      <c r="CT25" s="656"/>
      <c r="CU25" s="656"/>
      <c r="CV25" s="656"/>
      <c r="CW25" s="656"/>
      <c r="CX25" s="656"/>
      <c r="CY25" s="657"/>
      <c r="CZ25" s="628">
        <v>12.6</v>
      </c>
      <c r="DA25" s="653"/>
      <c r="DB25" s="653"/>
      <c r="DC25" s="658"/>
      <c r="DD25" s="632">
        <v>727198</v>
      </c>
      <c r="DE25" s="656"/>
      <c r="DF25" s="656"/>
      <c r="DG25" s="656"/>
      <c r="DH25" s="656"/>
      <c r="DI25" s="656"/>
      <c r="DJ25" s="656"/>
      <c r="DK25" s="657"/>
      <c r="DL25" s="632">
        <v>682489</v>
      </c>
      <c r="DM25" s="656"/>
      <c r="DN25" s="656"/>
      <c r="DO25" s="656"/>
      <c r="DP25" s="656"/>
      <c r="DQ25" s="656"/>
      <c r="DR25" s="656"/>
      <c r="DS25" s="656"/>
      <c r="DT25" s="656"/>
      <c r="DU25" s="656"/>
      <c r="DV25" s="657"/>
      <c r="DW25" s="628">
        <v>19.5</v>
      </c>
      <c r="DX25" s="653"/>
      <c r="DY25" s="653"/>
      <c r="DZ25" s="653"/>
      <c r="EA25" s="653"/>
      <c r="EB25" s="653"/>
      <c r="EC25" s="654"/>
    </row>
    <row r="26" spans="2:133" ht="11.25" customHeight="1" x14ac:dyDescent="0.15">
      <c r="B26" s="620" t="s">
        <v>297</v>
      </c>
      <c r="C26" s="621"/>
      <c r="D26" s="621"/>
      <c r="E26" s="621"/>
      <c r="F26" s="621"/>
      <c r="G26" s="621"/>
      <c r="H26" s="621"/>
      <c r="I26" s="621"/>
      <c r="J26" s="621"/>
      <c r="K26" s="621"/>
      <c r="L26" s="621"/>
      <c r="M26" s="621"/>
      <c r="N26" s="621"/>
      <c r="O26" s="621"/>
      <c r="P26" s="621"/>
      <c r="Q26" s="622"/>
      <c r="R26" s="623">
        <v>805</v>
      </c>
      <c r="S26" s="624"/>
      <c r="T26" s="624"/>
      <c r="U26" s="624"/>
      <c r="V26" s="624"/>
      <c r="W26" s="624"/>
      <c r="X26" s="624"/>
      <c r="Y26" s="625"/>
      <c r="Z26" s="626">
        <v>0</v>
      </c>
      <c r="AA26" s="626"/>
      <c r="AB26" s="626"/>
      <c r="AC26" s="626"/>
      <c r="AD26" s="627">
        <v>805</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146</v>
      </c>
      <c r="BH26" s="624"/>
      <c r="BI26" s="624"/>
      <c r="BJ26" s="624"/>
      <c r="BK26" s="624"/>
      <c r="BL26" s="624"/>
      <c r="BM26" s="624"/>
      <c r="BN26" s="625"/>
      <c r="BO26" s="626" t="s">
        <v>146</v>
      </c>
      <c r="BP26" s="626"/>
      <c r="BQ26" s="626"/>
      <c r="BR26" s="626"/>
      <c r="BS26" s="627" t="s">
        <v>235</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463958</v>
      </c>
      <c r="CS26" s="624"/>
      <c r="CT26" s="624"/>
      <c r="CU26" s="624"/>
      <c r="CV26" s="624"/>
      <c r="CW26" s="624"/>
      <c r="CX26" s="624"/>
      <c r="CY26" s="625"/>
      <c r="CZ26" s="628">
        <v>7.3</v>
      </c>
      <c r="DA26" s="653"/>
      <c r="DB26" s="653"/>
      <c r="DC26" s="658"/>
      <c r="DD26" s="632">
        <v>420976</v>
      </c>
      <c r="DE26" s="624"/>
      <c r="DF26" s="624"/>
      <c r="DG26" s="624"/>
      <c r="DH26" s="624"/>
      <c r="DI26" s="624"/>
      <c r="DJ26" s="624"/>
      <c r="DK26" s="625"/>
      <c r="DL26" s="632" t="s">
        <v>235</v>
      </c>
      <c r="DM26" s="624"/>
      <c r="DN26" s="624"/>
      <c r="DO26" s="624"/>
      <c r="DP26" s="624"/>
      <c r="DQ26" s="624"/>
      <c r="DR26" s="624"/>
      <c r="DS26" s="624"/>
      <c r="DT26" s="624"/>
      <c r="DU26" s="624"/>
      <c r="DV26" s="625"/>
      <c r="DW26" s="628" t="s">
        <v>235</v>
      </c>
      <c r="DX26" s="653"/>
      <c r="DY26" s="653"/>
      <c r="DZ26" s="653"/>
      <c r="EA26" s="653"/>
      <c r="EB26" s="653"/>
      <c r="EC26" s="654"/>
    </row>
    <row r="27" spans="2:133" ht="11.25" customHeight="1" x14ac:dyDescent="0.15">
      <c r="B27" s="620" t="s">
        <v>300</v>
      </c>
      <c r="C27" s="621"/>
      <c r="D27" s="621"/>
      <c r="E27" s="621"/>
      <c r="F27" s="621"/>
      <c r="G27" s="621"/>
      <c r="H27" s="621"/>
      <c r="I27" s="621"/>
      <c r="J27" s="621"/>
      <c r="K27" s="621"/>
      <c r="L27" s="621"/>
      <c r="M27" s="621"/>
      <c r="N27" s="621"/>
      <c r="O27" s="621"/>
      <c r="P27" s="621"/>
      <c r="Q27" s="622"/>
      <c r="R27" s="623">
        <v>87825</v>
      </c>
      <c r="S27" s="624"/>
      <c r="T27" s="624"/>
      <c r="U27" s="624"/>
      <c r="V27" s="624"/>
      <c r="W27" s="624"/>
      <c r="X27" s="624"/>
      <c r="Y27" s="625"/>
      <c r="Z27" s="626">
        <v>1.3</v>
      </c>
      <c r="AA27" s="626"/>
      <c r="AB27" s="626"/>
      <c r="AC27" s="626"/>
      <c r="AD27" s="627" t="s">
        <v>235</v>
      </c>
      <c r="AE27" s="627"/>
      <c r="AF27" s="627"/>
      <c r="AG27" s="627"/>
      <c r="AH27" s="627"/>
      <c r="AI27" s="627"/>
      <c r="AJ27" s="627"/>
      <c r="AK27" s="627"/>
      <c r="AL27" s="628" t="s">
        <v>146</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543148</v>
      </c>
      <c r="BH27" s="624"/>
      <c r="BI27" s="624"/>
      <c r="BJ27" s="624"/>
      <c r="BK27" s="624"/>
      <c r="BL27" s="624"/>
      <c r="BM27" s="624"/>
      <c r="BN27" s="625"/>
      <c r="BO27" s="626">
        <v>100</v>
      </c>
      <c r="BP27" s="626"/>
      <c r="BQ27" s="626"/>
      <c r="BR27" s="626"/>
      <c r="BS27" s="627">
        <v>11169</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263808</v>
      </c>
      <c r="CS27" s="656"/>
      <c r="CT27" s="656"/>
      <c r="CU27" s="656"/>
      <c r="CV27" s="656"/>
      <c r="CW27" s="656"/>
      <c r="CX27" s="656"/>
      <c r="CY27" s="657"/>
      <c r="CZ27" s="628">
        <v>4.0999999999999996</v>
      </c>
      <c r="DA27" s="653"/>
      <c r="DB27" s="653"/>
      <c r="DC27" s="658"/>
      <c r="DD27" s="632">
        <v>74724</v>
      </c>
      <c r="DE27" s="656"/>
      <c r="DF27" s="656"/>
      <c r="DG27" s="656"/>
      <c r="DH27" s="656"/>
      <c r="DI27" s="656"/>
      <c r="DJ27" s="656"/>
      <c r="DK27" s="657"/>
      <c r="DL27" s="632">
        <v>68170</v>
      </c>
      <c r="DM27" s="656"/>
      <c r="DN27" s="656"/>
      <c r="DO27" s="656"/>
      <c r="DP27" s="656"/>
      <c r="DQ27" s="656"/>
      <c r="DR27" s="656"/>
      <c r="DS27" s="656"/>
      <c r="DT27" s="656"/>
      <c r="DU27" s="656"/>
      <c r="DV27" s="657"/>
      <c r="DW27" s="628">
        <v>2</v>
      </c>
      <c r="DX27" s="653"/>
      <c r="DY27" s="653"/>
      <c r="DZ27" s="653"/>
      <c r="EA27" s="653"/>
      <c r="EB27" s="653"/>
      <c r="EC27" s="654"/>
    </row>
    <row r="28" spans="2:133" ht="11.25" customHeight="1" x14ac:dyDescent="0.15">
      <c r="B28" s="620" t="s">
        <v>303</v>
      </c>
      <c r="C28" s="621"/>
      <c r="D28" s="621"/>
      <c r="E28" s="621"/>
      <c r="F28" s="621"/>
      <c r="G28" s="621"/>
      <c r="H28" s="621"/>
      <c r="I28" s="621"/>
      <c r="J28" s="621"/>
      <c r="K28" s="621"/>
      <c r="L28" s="621"/>
      <c r="M28" s="621"/>
      <c r="N28" s="621"/>
      <c r="O28" s="621"/>
      <c r="P28" s="621"/>
      <c r="Q28" s="622"/>
      <c r="R28" s="623">
        <v>162775</v>
      </c>
      <c r="S28" s="624"/>
      <c r="T28" s="624"/>
      <c r="U28" s="624"/>
      <c r="V28" s="624"/>
      <c r="W28" s="624"/>
      <c r="X28" s="624"/>
      <c r="Y28" s="625"/>
      <c r="Z28" s="626">
        <v>2.2999999999999998</v>
      </c>
      <c r="AA28" s="626"/>
      <c r="AB28" s="626"/>
      <c r="AC28" s="626"/>
      <c r="AD28" s="627">
        <v>16868</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716745</v>
      </c>
      <c r="CS28" s="624"/>
      <c r="CT28" s="624"/>
      <c r="CU28" s="624"/>
      <c r="CV28" s="624"/>
      <c r="CW28" s="624"/>
      <c r="CX28" s="624"/>
      <c r="CY28" s="625"/>
      <c r="CZ28" s="628">
        <v>11.3</v>
      </c>
      <c r="DA28" s="653"/>
      <c r="DB28" s="653"/>
      <c r="DC28" s="658"/>
      <c r="DD28" s="632">
        <v>667605</v>
      </c>
      <c r="DE28" s="624"/>
      <c r="DF28" s="624"/>
      <c r="DG28" s="624"/>
      <c r="DH28" s="624"/>
      <c r="DI28" s="624"/>
      <c r="DJ28" s="624"/>
      <c r="DK28" s="625"/>
      <c r="DL28" s="632">
        <v>667605</v>
      </c>
      <c r="DM28" s="624"/>
      <c r="DN28" s="624"/>
      <c r="DO28" s="624"/>
      <c r="DP28" s="624"/>
      <c r="DQ28" s="624"/>
      <c r="DR28" s="624"/>
      <c r="DS28" s="624"/>
      <c r="DT28" s="624"/>
      <c r="DU28" s="624"/>
      <c r="DV28" s="625"/>
      <c r="DW28" s="628">
        <v>19.100000000000001</v>
      </c>
      <c r="DX28" s="653"/>
      <c r="DY28" s="653"/>
      <c r="DZ28" s="653"/>
      <c r="EA28" s="653"/>
      <c r="EB28" s="653"/>
      <c r="EC28" s="654"/>
    </row>
    <row r="29" spans="2:133" ht="11.25" customHeight="1" x14ac:dyDescent="0.15">
      <c r="B29" s="620" t="s">
        <v>305</v>
      </c>
      <c r="C29" s="621"/>
      <c r="D29" s="621"/>
      <c r="E29" s="621"/>
      <c r="F29" s="621"/>
      <c r="G29" s="621"/>
      <c r="H29" s="621"/>
      <c r="I29" s="621"/>
      <c r="J29" s="621"/>
      <c r="K29" s="621"/>
      <c r="L29" s="621"/>
      <c r="M29" s="621"/>
      <c r="N29" s="621"/>
      <c r="O29" s="621"/>
      <c r="P29" s="621"/>
      <c r="Q29" s="622"/>
      <c r="R29" s="623">
        <v>2274</v>
      </c>
      <c r="S29" s="624"/>
      <c r="T29" s="624"/>
      <c r="U29" s="624"/>
      <c r="V29" s="624"/>
      <c r="W29" s="624"/>
      <c r="X29" s="624"/>
      <c r="Y29" s="625"/>
      <c r="Z29" s="626">
        <v>0</v>
      </c>
      <c r="AA29" s="626"/>
      <c r="AB29" s="626"/>
      <c r="AC29" s="626"/>
      <c r="AD29" s="627">
        <v>893</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307</v>
      </c>
      <c r="CG29" s="621"/>
      <c r="CH29" s="621"/>
      <c r="CI29" s="621"/>
      <c r="CJ29" s="621"/>
      <c r="CK29" s="621"/>
      <c r="CL29" s="621"/>
      <c r="CM29" s="621"/>
      <c r="CN29" s="621"/>
      <c r="CO29" s="621"/>
      <c r="CP29" s="621"/>
      <c r="CQ29" s="622"/>
      <c r="CR29" s="623">
        <v>716745</v>
      </c>
      <c r="CS29" s="656"/>
      <c r="CT29" s="656"/>
      <c r="CU29" s="656"/>
      <c r="CV29" s="656"/>
      <c r="CW29" s="656"/>
      <c r="CX29" s="656"/>
      <c r="CY29" s="657"/>
      <c r="CZ29" s="628">
        <v>11.3</v>
      </c>
      <c r="DA29" s="653"/>
      <c r="DB29" s="653"/>
      <c r="DC29" s="658"/>
      <c r="DD29" s="632">
        <v>667605</v>
      </c>
      <c r="DE29" s="656"/>
      <c r="DF29" s="656"/>
      <c r="DG29" s="656"/>
      <c r="DH29" s="656"/>
      <c r="DI29" s="656"/>
      <c r="DJ29" s="656"/>
      <c r="DK29" s="657"/>
      <c r="DL29" s="632">
        <v>667605</v>
      </c>
      <c r="DM29" s="656"/>
      <c r="DN29" s="656"/>
      <c r="DO29" s="656"/>
      <c r="DP29" s="656"/>
      <c r="DQ29" s="656"/>
      <c r="DR29" s="656"/>
      <c r="DS29" s="656"/>
      <c r="DT29" s="656"/>
      <c r="DU29" s="656"/>
      <c r="DV29" s="657"/>
      <c r="DW29" s="628">
        <v>19.100000000000001</v>
      </c>
      <c r="DX29" s="653"/>
      <c r="DY29" s="653"/>
      <c r="DZ29" s="653"/>
      <c r="EA29" s="653"/>
      <c r="EB29" s="653"/>
      <c r="EC29" s="654"/>
    </row>
    <row r="30" spans="2:133" ht="11.25" customHeight="1" x14ac:dyDescent="0.15">
      <c r="B30" s="620" t="s">
        <v>308</v>
      </c>
      <c r="C30" s="621"/>
      <c r="D30" s="621"/>
      <c r="E30" s="621"/>
      <c r="F30" s="621"/>
      <c r="G30" s="621"/>
      <c r="H30" s="621"/>
      <c r="I30" s="621"/>
      <c r="J30" s="621"/>
      <c r="K30" s="621"/>
      <c r="L30" s="621"/>
      <c r="M30" s="621"/>
      <c r="N30" s="621"/>
      <c r="O30" s="621"/>
      <c r="P30" s="621"/>
      <c r="Q30" s="622"/>
      <c r="R30" s="623">
        <v>763242</v>
      </c>
      <c r="S30" s="624"/>
      <c r="T30" s="624"/>
      <c r="U30" s="624"/>
      <c r="V30" s="624"/>
      <c r="W30" s="624"/>
      <c r="X30" s="624"/>
      <c r="Y30" s="625"/>
      <c r="Z30" s="626">
        <v>11</v>
      </c>
      <c r="AA30" s="626"/>
      <c r="AB30" s="626"/>
      <c r="AC30" s="626"/>
      <c r="AD30" s="627" t="s">
        <v>146</v>
      </c>
      <c r="AE30" s="627"/>
      <c r="AF30" s="627"/>
      <c r="AG30" s="627"/>
      <c r="AH30" s="627"/>
      <c r="AI30" s="627"/>
      <c r="AJ30" s="627"/>
      <c r="AK30" s="627"/>
      <c r="AL30" s="628" t="s">
        <v>235</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686700</v>
      </c>
      <c r="CS30" s="624"/>
      <c r="CT30" s="624"/>
      <c r="CU30" s="624"/>
      <c r="CV30" s="624"/>
      <c r="CW30" s="624"/>
      <c r="CX30" s="624"/>
      <c r="CY30" s="625"/>
      <c r="CZ30" s="628">
        <v>10.8</v>
      </c>
      <c r="DA30" s="653"/>
      <c r="DB30" s="653"/>
      <c r="DC30" s="658"/>
      <c r="DD30" s="632">
        <v>637560</v>
      </c>
      <c r="DE30" s="624"/>
      <c r="DF30" s="624"/>
      <c r="DG30" s="624"/>
      <c r="DH30" s="624"/>
      <c r="DI30" s="624"/>
      <c r="DJ30" s="624"/>
      <c r="DK30" s="625"/>
      <c r="DL30" s="632">
        <v>637560</v>
      </c>
      <c r="DM30" s="624"/>
      <c r="DN30" s="624"/>
      <c r="DO30" s="624"/>
      <c r="DP30" s="624"/>
      <c r="DQ30" s="624"/>
      <c r="DR30" s="624"/>
      <c r="DS30" s="624"/>
      <c r="DT30" s="624"/>
      <c r="DU30" s="624"/>
      <c r="DV30" s="625"/>
      <c r="DW30" s="628">
        <v>18.2</v>
      </c>
      <c r="DX30" s="653"/>
      <c r="DY30" s="653"/>
      <c r="DZ30" s="653"/>
      <c r="EA30" s="653"/>
      <c r="EB30" s="653"/>
      <c r="EC30" s="654"/>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235</v>
      </c>
      <c r="S31" s="624"/>
      <c r="T31" s="624"/>
      <c r="U31" s="624"/>
      <c r="V31" s="624"/>
      <c r="W31" s="624"/>
      <c r="X31" s="624"/>
      <c r="Y31" s="625"/>
      <c r="Z31" s="626" t="s">
        <v>146</v>
      </c>
      <c r="AA31" s="626"/>
      <c r="AB31" s="626"/>
      <c r="AC31" s="626"/>
      <c r="AD31" s="627" t="s">
        <v>235</v>
      </c>
      <c r="AE31" s="627"/>
      <c r="AF31" s="627"/>
      <c r="AG31" s="627"/>
      <c r="AH31" s="627"/>
      <c r="AI31" s="627"/>
      <c r="AJ31" s="627"/>
      <c r="AK31" s="627"/>
      <c r="AL31" s="628" t="s">
        <v>146</v>
      </c>
      <c r="AM31" s="629"/>
      <c r="AN31" s="629"/>
      <c r="AO31" s="630"/>
      <c r="AP31" s="671" t="s">
        <v>313</v>
      </c>
      <c r="AQ31" s="672"/>
      <c r="AR31" s="672"/>
      <c r="AS31" s="672"/>
      <c r="AT31" s="677" t="s">
        <v>314</v>
      </c>
      <c r="AU31" s="218"/>
      <c r="AV31" s="218"/>
      <c r="AW31" s="218"/>
      <c r="AX31" s="609" t="s">
        <v>189</v>
      </c>
      <c r="AY31" s="610"/>
      <c r="AZ31" s="610"/>
      <c r="BA31" s="610"/>
      <c r="BB31" s="610"/>
      <c r="BC31" s="610"/>
      <c r="BD31" s="610"/>
      <c r="BE31" s="610"/>
      <c r="BF31" s="611"/>
      <c r="BG31" s="670">
        <v>99.1</v>
      </c>
      <c r="BH31" s="667"/>
      <c r="BI31" s="667"/>
      <c r="BJ31" s="667"/>
      <c r="BK31" s="667"/>
      <c r="BL31" s="667"/>
      <c r="BM31" s="618">
        <v>95.2</v>
      </c>
      <c r="BN31" s="667"/>
      <c r="BO31" s="667"/>
      <c r="BP31" s="667"/>
      <c r="BQ31" s="668"/>
      <c r="BR31" s="670">
        <v>99.2</v>
      </c>
      <c r="BS31" s="667"/>
      <c r="BT31" s="667"/>
      <c r="BU31" s="667"/>
      <c r="BV31" s="667"/>
      <c r="BW31" s="667"/>
      <c r="BX31" s="618">
        <v>95</v>
      </c>
      <c r="BY31" s="667"/>
      <c r="BZ31" s="667"/>
      <c r="CA31" s="667"/>
      <c r="CB31" s="668"/>
      <c r="CD31" s="663"/>
      <c r="CE31" s="664"/>
      <c r="CF31" s="620" t="s">
        <v>315</v>
      </c>
      <c r="CG31" s="621"/>
      <c r="CH31" s="621"/>
      <c r="CI31" s="621"/>
      <c r="CJ31" s="621"/>
      <c r="CK31" s="621"/>
      <c r="CL31" s="621"/>
      <c r="CM31" s="621"/>
      <c r="CN31" s="621"/>
      <c r="CO31" s="621"/>
      <c r="CP31" s="621"/>
      <c r="CQ31" s="622"/>
      <c r="CR31" s="623">
        <v>30045</v>
      </c>
      <c r="CS31" s="656"/>
      <c r="CT31" s="656"/>
      <c r="CU31" s="656"/>
      <c r="CV31" s="656"/>
      <c r="CW31" s="656"/>
      <c r="CX31" s="656"/>
      <c r="CY31" s="657"/>
      <c r="CZ31" s="628">
        <v>0.5</v>
      </c>
      <c r="DA31" s="653"/>
      <c r="DB31" s="653"/>
      <c r="DC31" s="658"/>
      <c r="DD31" s="632">
        <v>30045</v>
      </c>
      <c r="DE31" s="656"/>
      <c r="DF31" s="656"/>
      <c r="DG31" s="656"/>
      <c r="DH31" s="656"/>
      <c r="DI31" s="656"/>
      <c r="DJ31" s="656"/>
      <c r="DK31" s="657"/>
      <c r="DL31" s="632">
        <v>30045</v>
      </c>
      <c r="DM31" s="656"/>
      <c r="DN31" s="656"/>
      <c r="DO31" s="656"/>
      <c r="DP31" s="656"/>
      <c r="DQ31" s="656"/>
      <c r="DR31" s="656"/>
      <c r="DS31" s="656"/>
      <c r="DT31" s="656"/>
      <c r="DU31" s="656"/>
      <c r="DV31" s="657"/>
      <c r="DW31" s="628">
        <v>0.9</v>
      </c>
      <c r="DX31" s="653"/>
      <c r="DY31" s="653"/>
      <c r="DZ31" s="653"/>
      <c r="EA31" s="653"/>
      <c r="EB31" s="653"/>
      <c r="EC31" s="654"/>
    </row>
    <row r="32" spans="2:133" ht="11.25" customHeight="1" x14ac:dyDescent="0.15">
      <c r="B32" s="620" t="s">
        <v>316</v>
      </c>
      <c r="C32" s="621"/>
      <c r="D32" s="621"/>
      <c r="E32" s="621"/>
      <c r="F32" s="621"/>
      <c r="G32" s="621"/>
      <c r="H32" s="621"/>
      <c r="I32" s="621"/>
      <c r="J32" s="621"/>
      <c r="K32" s="621"/>
      <c r="L32" s="621"/>
      <c r="M32" s="621"/>
      <c r="N32" s="621"/>
      <c r="O32" s="621"/>
      <c r="P32" s="621"/>
      <c r="Q32" s="622"/>
      <c r="R32" s="623">
        <v>547762</v>
      </c>
      <c r="S32" s="624"/>
      <c r="T32" s="624"/>
      <c r="U32" s="624"/>
      <c r="V32" s="624"/>
      <c r="W32" s="624"/>
      <c r="X32" s="624"/>
      <c r="Y32" s="625"/>
      <c r="Z32" s="626">
        <v>7.9</v>
      </c>
      <c r="AA32" s="626"/>
      <c r="AB32" s="626"/>
      <c r="AC32" s="626"/>
      <c r="AD32" s="627" t="s">
        <v>146</v>
      </c>
      <c r="AE32" s="627"/>
      <c r="AF32" s="627"/>
      <c r="AG32" s="627"/>
      <c r="AH32" s="627"/>
      <c r="AI32" s="627"/>
      <c r="AJ32" s="627"/>
      <c r="AK32" s="627"/>
      <c r="AL32" s="628" t="s">
        <v>146</v>
      </c>
      <c r="AM32" s="629"/>
      <c r="AN32" s="629"/>
      <c r="AO32" s="630"/>
      <c r="AP32" s="673"/>
      <c r="AQ32" s="674"/>
      <c r="AR32" s="674"/>
      <c r="AS32" s="674"/>
      <c r="AT32" s="678"/>
      <c r="AU32" s="214" t="s">
        <v>317</v>
      </c>
      <c r="AX32" s="620" t="s">
        <v>318</v>
      </c>
      <c r="AY32" s="621"/>
      <c r="AZ32" s="621"/>
      <c r="BA32" s="621"/>
      <c r="BB32" s="621"/>
      <c r="BC32" s="621"/>
      <c r="BD32" s="621"/>
      <c r="BE32" s="621"/>
      <c r="BF32" s="622"/>
      <c r="BG32" s="680">
        <v>98.5</v>
      </c>
      <c r="BH32" s="656"/>
      <c r="BI32" s="656"/>
      <c r="BJ32" s="656"/>
      <c r="BK32" s="656"/>
      <c r="BL32" s="656"/>
      <c r="BM32" s="629">
        <v>93.6</v>
      </c>
      <c r="BN32" s="656"/>
      <c r="BO32" s="656"/>
      <c r="BP32" s="656"/>
      <c r="BQ32" s="669"/>
      <c r="BR32" s="680">
        <v>98.9</v>
      </c>
      <c r="BS32" s="656"/>
      <c r="BT32" s="656"/>
      <c r="BU32" s="656"/>
      <c r="BV32" s="656"/>
      <c r="BW32" s="656"/>
      <c r="BX32" s="629">
        <v>93.7</v>
      </c>
      <c r="BY32" s="656"/>
      <c r="BZ32" s="656"/>
      <c r="CA32" s="656"/>
      <c r="CB32" s="669"/>
      <c r="CD32" s="665"/>
      <c r="CE32" s="666"/>
      <c r="CF32" s="620" t="s">
        <v>319</v>
      </c>
      <c r="CG32" s="621"/>
      <c r="CH32" s="621"/>
      <c r="CI32" s="621"/>
      <c r="CJ32" s="621"/>
      <c r="CK32" s="621"/>
      <c r="CL32" s="621"/>
      <c r="CM32" s="621"/>
      <c r="CN32" s="621"/>
      <c r="CO32" s="621"/>
      <c r="CP32" s="621"/>
      <c r="CQ32" s="622"/>
      <c r="CR32" s="623" t="s">
        <v>235</v>
      </c>
      <c r="CS32" s="624"/>
      <c r="CT32" s="624"/>
      <c r="CU32" s="624"/>
      <c r="CV32" s="624"/>
      <c r="CW32" s="624"/>
      <c r="CX32" s="624"/>
      <c r="CY32" s="625"/>
      <c r="CZ32" s="628" t="s">
        <v>146</v>
      </c>
      <c r="DA32" s="653"/>
      <c r="DB32" s="653"/>
      <c r="DC32" s="658"/>
      <c r="DD32" s="632" t="s">
        <v>146</v>
      </c>
      <c r="DE32" s="624"/>
      <c r="DF32" s="624"/>
      <c r="DG32" s="624"/>
      <c r="DH32" s="624"/>
      <c r="DI32" s="624"/>
      <c r="DJ32" s="624"/>
      <c r="DK32" s="625"/>
      <c r="DL32" s="632" t="s">
        <v>235</v>
      </c>
      <c r="DM32" s="624"/>
      <c r="DN32" s="624"/>
      <c r="DO32" s="624"/>
      <c r="DP32" s="624"/>
      <c r="DQ32" s="624"/>
      <c r="DR32" s="624"/>
      <c r="DS32" s="624"/>
      <c r="DT32" s="624"/>
      <c r="DU32" s="624"/>
      <c r="DV32" s="625"/>
      <c r="DW32" s="628" t="s">
        <v>146</v>
      </c>
      <c r="DX32" s="653"/>
      <c r="DY32" s="653"/>
      <c r="DZ32" s="653"/>
      <c r="EA32" s="653"/>
      <c r="EB32" s="653"/>
      <c r="EC32" s="654"/>
    </row>
    <row r="33" spans="2:133" ht="11.25" customHeight="1" x14ac:dyDescent="0.15">
      <c r="B33" s="620" t="s">
        <v>320</v>
      </c>
      <c r="C33" s="621"/>
      <c r="D33" s="621"/>
      <c r="E33" s="621"/>
      <c r="F33" s="621"/>
      <c r="G33" s="621"/>
      <c r="H33" s="621"/>
      <c r="I33" s="621"/>
      <c r="J33" s="621"/>
      <c r="K33" s="621"/>
      <c r="L33" s="621"/>
      <c r="M33" s="621"/>
      <c r="N33" s="621"/>
      <c r="O33" s="621"/>
      <c r="P33" s="621"/>
      <c r="Q33" s="622"/>
      <c r="R33" s="623">
        <v>24593</v>
      </c>
      <c r="S33" s="624"/>
      <c r="T33" s="624"/>
      <c r="U33" s="624"/>
      <c r="V33" s="624"/>
      <c r="W33" s="624"/>
      <c r="X33" s="624"/>
      <c r="Y33" s="625"/>
      <c r="Z33" s="626">
        <v>0.4</v>
      </c>
      <c r="AA33" s="626"/>
      <c r="AB33" s="626"/>
      <c r="AC33" s="626"/>
      <c r="AD33" s="627">
        <v>1303</v>
      </c>
      <c r="AE33" s="627"/>
      <c r="AF33" s="627"/>
      <c r="AG33" s="627"/>
      <c r="AH33" s="627"/>
      <c r="AI33" s="627"/>
      <c r="AJ33" s="627"/>
      <c r="AK33" s="627"/>
      <c r="AL33" s="628">
        <v>0</v>
      </c>
      <c r="AM33" s="629"/>
      <c r="AN33" s="629"/>
      <c r="AO33" s="630"/>
      <c r="AP33" s="675"/>
      <c r="AQ33" s="676"/>
      <c r="AR33" s="676"/>
      <c r="AS33" s="676"/>
      <c r="AT33" s="679"/>
      <c r="AU33" s="219"/>
      <c r="AV33" s="219"/>
      <c r="AW33" s="219"/>
      <c r="AX33" s="644" t="s">
        <v>321</v>
      </c>
      <c r="AY33" s="645"/>
      <c r="AZ33" s="645"/>
      <c r="BA33" s="645"/>
      <c r="BB33" s="645"/>
      <c r="BC33" s="645"/>
      <c r="BD33" s="645"/>
      <c r="BE33" s="645"/>
      <c r="BF33" s="646"/>
      <c r="BG33" s="681">
        <v>99.4</v>
      </c>
      <c r="BH33" s="682"/>
      <c r="BI33" s="682"/>
      <c r="BJ33" s="682"/>
      <c r="BK33" s="682"/>
      <c r="BL33" s="682"/>
      <c r="BM33" s="683">
        <v>95.5</v>
      </c>
      <c r="BN33" s="682"/>
      <c r="BO33" s="682"/>
      <c r="BP33" s="682"/>
      <c r="BQ33" s="684"/>
      <c r="BR33" s="681">
        <v>99.4</v>
      </c>
      <c r="BS33" s="682"/>
      <c r="BT33" s="682"/>
      <c r="BU33" s="682"/>
      <c r="BV33" s="682"/>
      <c r="BW33" s="682"/>
      <c r="BX33" s="683">
        <v>95.2</v>
      </c>
      <c r="BY33" s="682"/>
      <c r="BZ33" s="682"/>
      <c r="CA33" s="682"/>
      <c r="CB33" s="684"/>
      <c r="CD33" s="620" t="s">
        <v>322</v>
      </c>
      <c r="CE33" s="621"/>
      <c r="CF33" s="621"/>
      <c r="CG33" s="621"/>
      <c r="CH33" s="621"/>
      <c r="CI33" s="621"/>
      <c r="CJ33" s="621"/>
      <c r="CK33" s="621"/>
      <c r="CL33" s="621"/>
      <c r="CM33" s="621"/>
      <c r="CN33" s="621"/>
      <c r="CO33" s="621"/>
      <c r="CP33" s="621"/>
      <c r="CQ33" s="622"/>
      <c r="CR33" s="623">
        <v>3726806</v>
      </c>
      <c r="CS33" s="656"/>
      <c r="CT33" s="656"/>
      <c r="CU33" s="656"/>
      <c r="CV33" s="656"/>
      <c r="CW33" s="656"/>
      <c r="CX33" s="656"/>
      <c r="CY33" s="657"/>
      <c r="CZ33" s="628">
        <v>58.6</v>
      </c>
      <c r="DA33" s="653"/>
      <c r="DB33" s="653"/>
      <c r="DC33" s="658"/>
      <c r="DD33" s="632">
        <v>2504498</v>
      </c>
      <c r="DE33" s="656"/>
      <c r="DF33" s="656"/>
      <c r="DG33" s="656"/>
      <c r="DH33" s="656"/>
      <c r="DI33" s="656"/>
      <c r="DJ33" s="656"/>
      <c r="DK33" s="657"/>
      <c r="DL33" s="632">
        <v>972582</v>
      </c>
      <c r="DM33" s="656"/>
      <c r="DN33" s="656"/>
      <c r="DO33" s="656"/>
      <c r="DP33" s="656"/>
      <c r="DQ33" s="656"/>
      <c r="DR33" s="656"/>
      <c r="DS33" s="656"/>
      <c r="DT33" s="656"/>
      <c r="DU33" s="656"/>
      <c r="DV33" s="657"/>
      <c r="DW33" s="628">
        <v>27.8</v>
      </c>
      <c r="DX33" s="653"/>
      <c r="DY33" s="653"/>
      <c r="DZ33" s="653"/>
      <c r="EA33" s="653"/>
      <c r="EB33" s="653"/>
      <c r="EC33" s="654"/>
    </row>
    <row r="34" spans="2:133" ht="11.25" customHeight="1" x14ac:dyDescent="0.15">
      <c r="B34" s="620" t="s">
        <v>323</v>
      </c>
      <c r="C34" s="621"/>
      <c r="D34" s="621"/>
      <c r="E34" s="621"/>
      <c r="F34" s="621"/>
      <c r="G34" s="621"/>
      <c r="H34" s="621"/>
      <c r="I34" s="621"/>
      <c r="J34" s="621"/>
      <c r="K34" s="621"/>
      <c r="L34" s="621"/>
      <c r="M34" s="621"/>
      <c r="N34" s="621"/>
      <c r="O34" s="621"/>
      <c r="P34" s="621"/>
      <c r="Q34" s="622"/>
      <c r="R34" s="623">
        <v>289653</v>
      </c>
      <c r="S34" s="624"/>
      <c r="T34" s="624"/>
      <c r="U34" s="624"/>
      <c r="V34" s="624"/>
      <c r="W34" s="624"/>
      <c r="X34" s="624"/>
      <c r="Y34" s="625"/>
      <c r="Z34" s="626">
        <v>4.2</v>
      </c>
      <c r="AA34" s="626"/>
      <c r="AB34" s="626"/>
      <c r="AC34" s="626"/>
      <c r="AD34" s="627" t="s">
        <v>146</v>
      </c>
      <c r="AE34" s="627"/>
      <c r="AF34" s="627"/>
      <c r="AG34" s="627"/>
      <c r="AH34" s="627"/>
      <c r="AI34" s="627"/>
      <c r="AJ34" s="627"/>
      <c r="AK34" s="627"/>
      <c r="AL34" s="628" t="s">
        <v>146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934024</v>
      </c>
      <c r="CS34" s="624"/>
      <c r="CT34" s="624"/>
      <c r="CU34" s="624"/>
      <c r="CV34" s="624"/>
      <c r="CW34" s="624"/>
      <c r="CX34" s="624"/>
      <c r="CY34" s="625"/>
      <c r="CZ34" s="628">
        <v>14.7</v>
      </c>
      <c r="DA34" s="653"/>
      <c r="DB34" s="653"/>
      <c r="DC34" s="658"/>
      <c r="DD34" s="632">
        <v>683206</v>
      </c>
      <c r="DE34" s="624"/>
      <c r="DF34" s="624"/>
      <c r="DG34" s="624"/>
      <c r="DH34" s="624"/>
      <c r="DI34" s="624"/>
      <c r="DJ34" s="624"/>
      <c r="DK34" s="625"/>
      <c r="DL34" s="632">
        <v>370713</v>
      </c>
      <c r="DM34" s="624"/>
      <c r="DN34" s="624"/>
      <c r="DO34" s="624"/>
      <c r="DP34" s="624"/>
      <c r="DQ34" s="624"/>
      <c r="DR34" s="624"/>
      <c r="DS34" s="624"/>
      <c r="DT34" s="624"/>
      <c r="DU34" s="624"/>
      <c r="DV34" s="625"/>
      <c r="DW34" s="628">
        <v>10.6</v>
      </c>
      <c r="DX34" s="653"/>
      <c r="DY34" s="653"/>
      <c r="DZ34" s="653"/>
      <c r="EA34" s="653"/>
      <c r="EB34" s="653"/>
      <c r="EC34" s="654"/>
    </row>
    <row r="35" spans="2:133" ht="11.25" customHeight="1" x14ac:dyDescent="0.15">
      <c r="B35" s="620" t="s">
        <v>325</v>
      </c>
      <c r="C35" s="621"/>
      <c r="D35" s="621"/>
      <c r="E35" s="621"/>
      <c r="F35" s="621"/>
      <c r="G35" s="621"/>
      <c r="H35" s="621"/>
      <c r="I35" s="621"/>
      <c r="J35" s="621"/>
      <c r="K35" s="621"/>
      <c r="L35" s="621"/>
      <c r="M35" s="621"/>
      <c r="N35" s="621"/>
      <c r="O35" s="621"/>
      <c r="P35" s="621"/>
      <c r="Q35" s="622"/>
      <c r="R35" s="623">
        <v>209372</v>
      </c>
      <c r="S35" s="624"/>
      <c r="T35" s="624"/>
      <c r="U35" s="624"/>
      <c r="V35" s="624"/>
      <c r="W35" s="624"/>
      <c r="X35" s="624"/>
      <c r="Y35" s="625"/>
      <c r="Z35" s="626">
        <v>3</v>
      </c>
      <c r="AA35" s="626"/>
      <c r="AB35" s="626"/>
      <c r="AC35" s="626"/>
      <c r="AD35" s="627" t="s">
        <v>146</v>
      </c>
      <c r="AE35" s="627"/>
      <c r="AF35" s="627"/>
      <c r="AG35" s="627"/>
      <c r="AH35" s="627"/>
      <c r="AI35" s="627"/>
      <c r="AJ35" s="627"/>
      <c r="AK35" s="627"/>
      <c r="AL35" s="628" t="s">
        <v>235</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305857</v>
      </c>
      <c r="CS35" s="656"/>
      <c r="CT35" s="656"/>
      <c r="CU35" s="656"/>
      <c r="CV35" s="656"/>
      <c r="CW35" s="656"/>
      <c r="CX35" s="656"/>
      <c r="CY35" s="657"/>
      <c r="CZ35" s="628">
        <v>4.8</v>
      </c>
      <c r="DA35" s="653"/>
      <c r="DB35" s="653"/>
      <c r="DC35" s="658"/>
      <c r="DD35" s="632">
        <v>225378</v>
      </c>
      <c r="DE35" s="656"/>
      <c r="DF35" s="656"/>
      <c r="DG35" s="656"/>
      <c r="DH35" s="656"/>
      <c r="DI35" s="656"/>
      <c r="DJ35" s="656"/>
      <c r="DK35" s="657"/>
      <c r="DL35" s="632">
        <v>214185</v>
      </c>
      <c r="DM35" s="656"/>
      <c r="DN35" s="656"/>
      <c r="DO35" s="656"/>
      <c r="DP35" s="656"/>
      <c r="DQ35" s="656"/>
      <c r="DR35" s="656"/>
      <c r="DS35" s="656"/>
      <c r="DT35" s="656"/>
      <c r="DU35" s="656"/>
      <c r="DV35" s="657"/>
      <c r="DW35" s="628">
        <v>6.1</v>
      </c>
      <c r="DX35" s="653"/>
      <c r="DY35" s="653"/>
      <c r="DZ35" s="653"/>
      <c r="EA35" s="653"/>
      <c r="EB35" s="653"/>
      <c r="EC35" s="654"/>
    </row>
    <row r="36" spans="2:133" ht="11.25" customHeight="1" x14ac:dyDescent="0.15">
      <c r="B36" s="620" t="s">
        <v>329</v>
      </c>
      <c r="C36" s="621"/>
      <c r="D36" s="621"/>
      <c r="E36" s="621"/>
      <c r="F36" s="621"/>
      <c r="G36" s="621"/>
      <c r="H36" s="621"/>
      <c r="I36" s="621"/>
      <c r="J36" s="621"/>
      <c r="K36" s="621"/>
      <c r="L36" s="621"/>
      <c r="M36" s="621"/>
      <c r="N36" s="621"/>
      <c r="O36" s="621"/>
      <c r="P36" s="621"/>
      <c r="Q36" s="622"/>
      <c r="R36" s="623">
        <v>681765</v>
      </c>
      <c r="S36" s="624"/>
      <c r="T36" s="624"/>
      <c r="U36" s="624"/>
      <c r="V36" s="624"/>
      <c r="W36" s="624"/>
      <c r="X36" s="624"/>
      <c r="Y36" s="625"/>
      <c r="Z36" s="626">
        <v>9.8000000000000007</v>
      </c>
      <c r="AA36" s="626"/>
      <c r="AB36" s="626"/>
      <c r="AC36" s="626"/>
      <c r="AD36" s="627" t="s">
        <v>235</v>
      </c>
      <c r="AE36" s="627"/>
      <c r="AF36" s="627"/>
      <c r="AG36" s="627"/>
      <c r="AH36" s="627"/>
      <c r="AI36" s="627"/>
      <c r="AJ36" s="627"/>
      <c r="AK36" s="627"/>
      <c r="AL36" s="628" t="s">
        <v>235</v>
      </c>
      <c r="AM36" s="629"/>
      <c r="AN36" s="629"/>
      <c r="AO36" s="630"/>
      <c r="AP36" s="222"/>
      <c r="AQ36" s="689" t="s">
        <v>330</v>
      </c>
      <c r="AR36" s="690"/>
      <c r="AS36" s="690"/>
      <c r="AT36" s="690"/>
      <c r="AU36" s="690"/>
      <c r="AV36" s="690"/>
      <c r="AW36" s="690"/>
      <c r="AX36" s="690"/>
      <c r="AY36" s="691"/>
      <c r="AZ36" s="612">
        <v>663999</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50701</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1313447</v>
      </c>
      <c r="CS36" s="624"/>
      <c r="CT36" s="624"/>
      <c r="CU36" s="624"/>
      <c r="CV36" s="624"/>
      <c r="CW36" s="624"/>
      <c r="CX36" s="624"/>
      <c r="CY36" s="625"/>
      <c r="CZ36" s="628">
        <v>20.6</v>
      </c>
      <c r="DA36" s="653"/>
      <c r="DB36" s="653"/>
      <c r="DC36" s="658"/>
      <c r="DD36" s="632">
        <v>809586</v>
      </c>
      <c r="DE36" s="624"/>
      <c r="DF36" s="624"/>
      <c r="DG36" s="624"/>
      <c r="DH36" s="624"/>
      <c r="DI36" s="624"/>
      <c r="DJ36" s="624"/>
      <c r="DK36" s="625"/>
      <c r="DL36" s="632">
        <v>373455</v>
      </c>
      <c r="DM36" s="624"/>
      <c r="DN36" s="624"/>
      <c r="DO36" s="624"/>
      <c r="DP36" s="624"/>
      <c r="DQ36" s="624"/>
      <c r="DR36" s="624"/>
      <c r="DS36" s="624"/>
      <c r="DT36" s="624"/>
      <c r="DU36" s="624"/>
      <c r="DV36" s="625"/>
      <c r="DW36" s="628">
        <v>10.7</v>
      </c>
      <c r="DX36" s="653"/>
      <c r="DY36" s="653"/>
      <c r="DZ36" s="653"/>
      <c r="EA36" s="653"/>
      <c r="EB36" s="653"/>
      <c r="EC36" s="654"/>
    </row>
    <row r="37" spans="2:133" ht="11.25" customHeight="1" x14ac:dyDescent="0.15">
      <c r="B37" s="620" t="s">
        <v>333</v>
      </c>
      <c r="C37" s="621"/>
      <c r="D37" s="621"/>
      <c r="E37" s="621"/>
      <c r="F37" s="621"/>
      <c r="G37" s="621"/>
      <c r="H37" s="621"/>
      <c r="I37" s="621"/>
      <c r="J37" s="621"/>
      <c r="K37" s="621"/>
      <c r="L37" s="621"/>
      <c r="M37" s="621"/>
      <c r="N37" s="621"/>
      <c r="O37" s="621"/>
      <c r="P37" s="621"/>
      <c r="Q37" s="622"/>
      <c r="R37" s="623">
        <v>136786</v>
      </c>
      <c r="S37" s="624"/>
      <c r="T37" s="624"/>
      <c r="U37" s="624"/>
      <c r="V37" s="624"/>
      <c r="W37" s="624"/>
      <c r="X37" s="624"/>
      <c r="Y37" s="625"/>
      <c r="Z37" s="626">
        <v>2</v>
      </c>
      <c r="AA37" s="626"/>
      <c r="AB37" s="626"/>
      <c r="AC37" s="626"/>
      <c r="AD37" s="627">
        <v>16</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173725</v>
      </c>
      <c r="BA37" s="624"/>
      <c r="BB37" s="624"/>
      <c r="BC37" s="624"/>
      <c r="BD37" s="656"/>
      <c r="BE37" s="656"/>
      <c r="BF37" s="669"/>
      <c r="BG37" s="620" t="s">
        <v>335</v>
      </c>
      <c r="BH37" s="621"/>
      <c r="BI37" s="621"/>
      <c r="BJ37" s="621"/>
      <c r="BK37" s="621"/>
      <c r="BL37" s="621"/>
      <c r="BM37" s="621"/>
      <c r="BN37" s="621"/>
      <c r="BO37" s="621"/>
      <c r="BP37" s="621"/>
      <c r="BQ37" s="621"/>
      <c r="BR37" s="621"/>
      <c r="BS37" s="621"/>
      <c r="BT37" s="621"/>
      <c r="BU37" s="622"/>
      <c r="BV37" s="623">
        <v>101117</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311589</v>
      </c>
      <c r="CS37" s="656"/>
      <c r="CT37" s="656"/>
      <c r="CU37" s="656"/>
      <c r="CV37" s="656"/>
      <c r="CW37" s="656"/>
      <c r="CX37" s="656"/>
      <c r="CY37" s="657"/>
      <c r="CZ37" s="628">
        <v>4.9000000000000004</v>
      </c>
      <c r="DA37" s="653"/>
      <c r="DB37" s="653"/>
      <c r="DC37" s="658"/>
      <c r="DD37" s="632">
        <v>274775</v>
      </c>
      <c r="DE37" s="656"/>
      <c r="DF37" s="656"/>
      <c r="DG37" s="656"/>
      <c r="DH37" s="656"/>
      <c r="DI37" s="656"/>
      <c r="DJ37" s="656"/>
      <c r="DK37" s="657"/>
      <c r="DL37" s="632">
        <v>240146</v>
      </c>
      <c r="DM37" s="656"/>
      <c r="DN37" s="656"/>
      <c r="DO37" s="656"/>
      <c r="DP37" s="656"/>
      <c r="DQ37" s="656"/>
      <c r="DR37" s="656"/>
      <c r="DS37" s="656"/>
      <c r="DT37" s="656"/>
      <c r="DU37" s="656"/>
      <c r="DV37" s="657"/>
      <c r="DW37" s="628">
        <v>6.9</v>
      </c>
      <c r="DX37" s="653"/>
      <c r="DY37" s="653"/>
      <c r="DZ37" s="653"/>
      <c r="EA37" s="653"/>
      <c r="EB37" s="653"/>
      <c r="EC37" s="654"/>
    </row>
    <row r="38" spans="2:133" ht="11.25" customHeight="1" x14ac:dyDescent="0.15">
      <c r="B38" s="620" t="s">
        <v>337</v>
      </c>
      <c r="C38" s="621"/>
      <c r="D38" s="621"/>
      <c r="E38" s="621"/>
      <c r="F38" s="621"/>
      <c r="G38" s="621"/>
      <c r="H38" s="621"/>
      <c r="I38" s="621"/>
      <c r="J38" s="621"/>
      <c r="K38" s="621"/>
      <c r="L38" s="621"/>
      <c r="M38" s="621"/>
      <c r="N38" s="621"/>
      <c r="O38" s="621"/>
      <c r="P38" s="621"/>
      <c r="Q38" s="622"/>
      <c r="R38" s="623">
        <v>281900</v>
      </c>
      <c r="S38" s="624"/>
      <c r="T38" s="624"/>
      <c r="U38" s="624"/>
      <c r="V38" s="624"/>
      <c r="W38" s="624"/>
      <c r="X38" s="624"/>
      <c r="Y38" s="625"/>
      <c r="Z38" s="626">
        <v>4</v>
      </c>
      <c r="AA38" s="626"/>
      <c r="AB38" s="626"/>
      <c r="AC38" s="626"/>
      <c r="AD38" s="627" t="s">
        <v>146</v>
      </c>
      <c r="AE38" s="627"/>
      <c r="AF38" s="627"/>
      <c r="AG38" s="627"/>
      <c r="AH38" s="627"/>
      <c r="AI38" s="627"/>
      <c r="AJ38" s="627"/>
      <c r="AK38" s="627"/>
      <c r="AL38" s="628" t="s">
        <v>146</v>
      </c>
      <c r="AM38" s="629"/>
      <c r="AN38" s="629"/>
      <c r="AO38" s="630"/>
      <c r="AQ38" s="686" t="s">
        <v>338</v>
      </c>
      <c r="AR38" s="687"/>
      <c r="AS38" s="687"/>
      <c r="AT38" s="687"/>
      <c r="AU38" s="687"/>
      <c r="AV38" s="687"/>
      <c r="AW38" s="687"/>
      <c r="AX38" s="687"/>
      <c r="AY38" s="688"/>
      <c r="AZ38" s="623">
        <v>20437</v>
      </c>
      <c r="BA38" s="624"/>
      <c r="BB38" s="624"/>
      <c r="BC38" s="624"/>
      <c r="BD38" s="656"/>
      <c r="BE38" s="656"/>
      <c r="BF38" s="669"/>
      <c r="BG38" s="620" t="s">
        <v>339</v>
      </c>
      <c r="BH38" s="621"/>
      <c r="BI38" s="621"/>
      <c r="BJ38" s="621"/>
      <c r="BK38" s="621"/>
      <c r="BL38" s="621"/>
      <c r="BM38" s="621"/>
      <c r="BN38" s="621"/>
      <c r="BO38" s="621"/>
      <c r="BP38" s="621"/>
      <c r="BQ38" s="621"/>
      <c r="BR38" s="621"/>
      <c r="BS38" s="621"/>
      <c r="BT38" s="621"/>
      <c r="BU38" s="622"/>
      <c r="BV38" s="623">
        <v>615</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456917</v>
      </c>
      <c r="CS38" s="624"/>
      <c r="CT38" s="624"/>
      <c r="CU38" s="624"/>
      <c r="CV38" s="624"/>
      <c r="CW38" s="624"/>
      <c r="CX38" s="624"/>
      <c r="CY38" s="625"/>
      <c r="CZ38" s="628">
        <v>7.2</v>
      </c>
      <c r="DA38" s="653"/>
      <c r="DB38" s="653"/>
      <c r="DC38" s="658"/>
      <c r="DD38" s="632">
        <v>408325</v>
      </c>
      <c r="DE38" s="624"/>
      <c r="DF38" s="624"/>
      <c r="DG38" s="624"/>
      <c r="DH38" s="624"/>
      <c r="DI38" s="624"/>
      <c r="DJ38" s="624"/>
      <c r="DK38" s="625"/>
      <c r="DL38" s="632">
        <v>14229</v>
      </c>
      <c r="DM38" s="624"/>
      <c r="DN38" s="624"/>
      <c r="DO38" s="624"/>
      <c r="DP38" s="624"/>
      <c r="DQ38" s="624"/>
      <c r="DR38" s="624"/>
      <c r="DS38" s="624"/>
      <c r="DT38" s="624"/>
      <c r="DU38" s="624"/>
      <c r="DV38" s="625"/>
      <c r="DW38" s="628">
        <v>0.4</v>
      </c>
      <c r="DX38" s="653"/>
      <c r="DY38" s="653"/>
      <c r="DZ38" s="653"/>
      <c r="EA38" s="653"/>
      <c r="EB38" s="653"/>
      <c r="EC38" s="654"/>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146</v>
      </c>
      <c r="S39" s="624"/>
      <c r="T39" s="624"/>
      <c r="U39" s="624"/>
      <c r="V39" s="624"/>
      <c r="W39" s="624"/>
      <c r="X39" s="624"/>
      <c r="Y39" s="625"/>
      <c r="Z39" s="626" t="s">
        <v>146</v>
      </c>
      <c r="AA39" s="626"/>
      <c r="AB39" s="626"/>
      <c r="AC39" s="626"/>
      <c r="AD39" s="627" t="s">
        <v>146</v>
      </c>
      <c r="AE39" s="627"/>
      <c r="AF39" s="627"/>
      <c r="AG39" s="627"/>
      <c r="AH39" s="627"/>
      <c r="AI39" s="627"/>
      <c r="AJ39" s="627"/>
      <c r="AK39" s="627"/>
      <c r="AL39" s="628" t="s">
        <v>146</v>
      </c>
      <c r="AM39" s="629"/>
      <c r="AN39" s="629"/>
      <c r="AO39" s="630"/>
      <c r="AQ39" s="686" t="s">
        <v>342</v>
      </c>
      <c r="AR39" s="687"/>
      <c r="AS39" s="687"/>
      <c r="AT39" s="687"/>
      <c r="AU39" s="687"/>
      <c r="AV39" s="687"/>
      <c r="AW39" s="687"/>
      <c r="AX39" s="687"/>
      <c r="AY39" s="688"/>
      <c r="AZ39" s="623">
        <v>12920</v>
      </c>
      <c r="BA39" s="624"/>
      <c r="BB39" s="624"/>
      <c r="BC39" s="624"/>
      <c r="BD39" s="656"/>
      <c r="BE39" s="656"/>
      <c r="BF39" s="669"/>
      <c r="BG39" s="620" t="s">
        <v>343</v>
      </c>
      <c r="BH39" s="621"/>
      <c r="BI39" s="621"/>
      <c r="BJ39" s="621"/>
      <c r="BK39" s="621"/>
      <c r="BL39" s="621"/>
      <c r="BM39" s="621"/>
      <c r="BN39" s="621"/>
      <c r="BO39" s="621"/>
      <c r="BP39" s="621"/>
      <c r="BQ39" s="621"/>
      <c r="BR39" s="621"/>
      <c r="BS39" s="621"/>
      <c r="BT39" s="621"/>
      <c r="BU39" s="622"/>
      <c r="BV39" s="623">
        <v>1071</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556276</v>
      </c>
      <c r="CS39" s="656"/>
      <c r="CT39" s="656"/>
      <c r="CU39" s="656"/>
      <c r="CV39" s="656"/>
      <c r="CW39" s="656"/>
      <c r="CX39" s="656"/>
      <c r="CY39" s="657"/>
      <c r="CZ39" s="628">
        <v>8.6999999999999993</v>
      </c>
      <c r="DA39" s="653"/>
      <c r="DB39" s="653"/>
      <c r="DC39" s="658"/>
      <c r="DD39" s="632">
        <v>279452</v>
      </c>
      <c r="DE39" s="656"/>
      <c r="DF39" s="656"/>
      <c r="DG39" s="656"/>
      <c r="DH39" s="656"/>
      <c r="DI39" s="656"/>
      <c r="DJ39" s="656"/>
      <c r="DK39" s="657"/>
      <c r="DL39" s="632" t="s">
        <v>146</v>
      </c>
      <c r="DM39" s="656"/>
      <c r="DN39" s="656"/>
      <c r="DO39" s="656"/>
      <c r="DP39" s="656"/>
      <c r="DQ39" s="656"/>
      <c r="DR39" s="656"/>
      <c r="DS39" s="656"/>
      <c r="DT39" s="656"/>
      <c r="DU39" s="656"/>
      <c r="DV39" s="657"/>
      <c r="DW39" s="628" t="s">
        <v>235</v>
      </c>
      <c r="DX39" s="653"/>
      <c r="DY39" s="653"/>
      <c r="DZ39" s="653"/>
      <c r="EA39" s="653"/>
      <c r="EB39" s="653"/>
      <c r="EC39" s="654"/>
    </row>
    <row r="40" spans="2:133" ht="11.25" customHeight="1" x14ac:dyDescent="0.15">
      <c r="B40" s="620" t="s">
        <v>345</v>
      </c>
      <c r="C40" s="621"/>
      <c r="D40" s="621"/>
      <c r="E40" s="621"/>
      <c r="F40" s="621"/>
      <c r="G40" s="621"/>
      <c r="H40" s="621"/>
      <c r="I40" s="621"/>
      <c r="J40" s="621"/>
      <c r="K40" s="621"/>
      <c r="L40" s="621"/>
      <c r="M40" s="621"/>
      <c r="N40" s="621"/>
      <c r="O40" s="621"/>
      <c r="P40" s="621"/>
      <c r="Q40" s="622"/>
      <c r="R40" s="623">
        <v>29000</v>
      </c>
      <c r="S40" s="624"/>
      <c r="T40" s="624"/>
      <c r="U40" s="624"/>
      <c r="V40" s="624"/>
      <c r="W40" s="624"/>
      <c r="X40" s="624"/>
      <c r="Y40" s="625"/>
      <c r="Z40" s="626">
        <v>0.4</v>
      </c>
      <c r="AA40" s="626"/>
      <c r="AB40" s="626"/>
      <c r="AC40" s="626"/>
      <c r="AD40" s="627" t="s">
        <v>146</v>
      </c>
      <c r="AE40" s="627"/>
      <c r="AF40" s="627"/>
      <c r="AG40" s="627"/>
      <c r="AH40" s="627"/>
      <c r="AI40" s="627"/>
      <c r="AJ40" s="627"/>
      <c r="AK40" s="627"/>
      <c r="AL40" s="628" t="s">
        <v>146</v>
      </c>
      <c r="AM40" s="629"/>
      <c r="AN40" s="629"/>
      <c r="AO40" s="630"/>
      <c r="AQ40" s="686" t="s">
        <v>346</v>
      </c>
      <c r="AR40" s="687"/>
      <c r="AS40" s="687"/>
      <c r="AT40" s="687"/>
      <c r="AU40" s="687"/>
      <c r="AV40" s="687"/>
      <c r="AW40" s="687"/>
      <c r="AX40" s="687"/>
      <c r="AY40" s="688"/>
      <c r="AZ40" s="623" t="s">
        <v>235</v>
      </c>
      <c r="BA40" s="624"/>
      <c r="BB40" s="624"/>
      <c r="BC40" s="624"/>
      <c r="BD40" s="656"/>
      <c r="BE40" s="656"/>
      <c r="BF40" s="669"/>
      <c r="BG40" s="673" t="s">
        <v>347</v>
      </c>
      <c r="BH40" s="674"/>
      <c r="BI40" s="674"/>
      <c r="BJ40" s="674"/>
      <c r="BK40" s="674"/>
      <c r="BL40" s="223"/>
      <c r="BM40" s="621" t="s">
        <v>348</v>
      </c>
      <c r="BN40" s="621"/>
      <c r="BO40" s="621"/>
      <c r="BP40" s="621"/>
      <c r="BQ40" s="621"/>
      <c r="BR40" s="621"/>
      <c r="BS40" s="621"/>
      <c r="BT40" s="621"/>
      <c r="BU40" s="622"/>
      <c r="BV40" s="623">
        <v>146</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160285</v>
      </c>
      <c r="CS40" s="624"/>
      <c r="CT40" s="624"/>
      <c r="CU40" s="624"/>
      <c r="CV40" s="624"/>
      <c r="CW40" s="624"/>
      <c r="CX40" s="624"/>
      <c r="CY40" s="625"/>
      <c r="CZ40" s="628">
        <v>2.5</v>
      </c>
      <c r="DA40" s="653"/>
      <c r="DB40" s="653"/>
      <c r="DC40" s="658"/>
      <c r="DD40" s="632">
        <v>98551</v>
      </c>
      <c r="DE40" s="624"/>
      <c r="DF40" s="624"/>
      <c r="DG40" s="624"/>
      <c r="DH40" s="624"/>
      <c r="DI40" s="624"/>
      <c r="DJ40" s="624"/>
      <c r="DK40" s="625"/>
      <c r="DL40" s="632" t="s">
        <v>235</v>
      </c>
      <c r="DM40" s="624"/>
      <c r="DN40" s="624"/>
      <c r="DO40" s="624"/>
      <c r="DP40" s="624"/>
      <c r="DQ40" s="624"/>
      <c r="DR40" s="624"/>
      <c r="DS40" s="624"/>
      <c r="DT40" s="624"/>
      <c r="DU40" s="624"/>
      <c r="DV40" s="625"/>
      <c r="DW40" s="628" t="s">
        <v>235</v>
      </c>
      <c r="DX40" s="653"/>
      <c r="DY40" s="653"/>
      <c r="DZ40" s="653"/>
      <c r="EA40" s="653"/>
      <c r="EB40" s="653"/>
      <c r="EC40" s="654"/>
    </row>
    <row r="41" spans="2:133" ht="11.25" customHeight="1" x14ac:dyDescent="0.15">
      <c r="B41" s="644" t="s">
        <v>350</v>
      </c>
      <c r="C41" s="645"/>
      <c r="D41" s="645"/>
      <c r="E41" s="645"/>
      <c r="F41" s="645"/>
      <c r="G41" s="645"/>
      <c r="H41" s="645"/>
      <c r="I41" s="645"/>
      <c r="J41" s="645"/>
      <c r="K41" s="645"/>
      <c r="L41" s="645"/>
      <c r="M41" s="645"/>
      <c r="N41" s="645"/>
      <c r="O41" s="645"/>
      <c r="P41" s="645"/>
      <c r="Q41" s="646"/>
      <c r="R41" s="695">
        <v>6968701</v>
      </c>
      <c r="S41" s="696"/>
      <c r="T41" s="696"/>
      <c r="U41" s="696"/>
      <c r="V41" s="696"/>
      <c r="W41" s="696"/>
      <c r="X41" s="696"/>
      <c r="Y41" s="700"/>
      <c r="Z41" s="701">
        <v>100</v>
      </c>
      <c r="AA41" s="701"/>
      <c r="AB41" s="701"/>
      <c r="AC41" s="701"/>
      <c r="AD41" s="702">
        <v>3465802</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309747</v>
      </c>
      <c r="BA41" s="624"/>
      <c r="BB41" s="624"/>
      <c r="BC41" s="624"/>
      <c r="BD41" s="656"/>
      <c r="BE41" s="656"/>
      <c r="BF41" s="669"/>
      <c r="BG41" s="673"/>
      <c r="BH41" s="674"/>
      <c r="BI41" s="674"/>
      <c r="BJ41" s="674"/>
      <c r="BK41" s="674"/>
      <c r="BL41" s="223"/>
      <c r="BM41" s="621" t="s">
        <v>352</v>
      </c>
      <c r="BN41" s="621"/>
      <c r="BO41" s="621"/>
      <c r="BP41" s="621"/>
      <c r="BQ41" s="621"/>
      <c r="BR41" s="621"/>
      <c r="BS41" s="621"/>
      <c r="BT41" s="621"/>
      <c r="BU41" s="622"/>
      <c r="BV41" s="623" t="s">
        <v>235</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235</v>
      </c>
      <c r="CS41" s="656"/>
      <c r="CT41" s="656"/>
      <c r="CU41" s="656"/>
      <c r="CV41" s="656"/>
      <c r="CW41" s="656"/>
      <c r="CX41" s="656"/>
      <c r="CY41" s="657"/>
      <c r="CZ41" s="628" t="s">
        <v>146</v>
      </c>
      <c r="DA41" s="653"/>
      <c r="DB41" s="653"/>
      <c r="DC41" s="658"/>
      <c r="DD41" s="632" t="s">
        <v>146</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147170</v>
      </c>
      <c r="BA42" s="696"/>
      <c r="BB42" s="696"/>
      <c r="BC42" s="696"/>
      <c r="BD42" s="682"/>
      <c r="BE42" s="682"/>
      <c r="BF42" s="684"/>
      <c r="BG42" s="675"/>
      <c r="BH42" s="676"/>
      <c r="BI42" s="676"/>
      <c r="BJ42" s="676"/>
      <c r="BK42" s="676"/>
      <c r="BL42" s="224"/>
      <c r="BM42" s="645" t="s">
        <v>355</v>
      </c>
      <c r="BN42" s="645"/>
      <c r="BO42" s="645"/>
      <c r="BP42" s="645"/>
      <c r="BQ42" s="645"/>
      <c r="BR42" s="645"/>
      <c r="BS42" s="645"/>
      <c r="BT42" s="645"/>
      <c r="BU42" s="646"/>
      <c r="BV42" s="695">
        <v>296</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855045</v>
      </c>
      <c r="CS42" s="656"/>
      <c r="CT42" s="656"/>
      <c r="CU42" s="656"/>
      <c r="CV42" s="656"/>
      <c r="CW42" s="656"/>
      <c r="CX42" s="656"/>
      <c r="CY42" s="657"/>
      <c r="CZ42" s="628">
        <v>13.4</v>
      </c>
      <c r="DA42" s="653"/>
      <c r="DB42" s="653"/>
      <c r="DC42" s="658"/>
      <c r="DD42" s="632">
        <v>430418</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5118</v>
      </c>
      <c r="CS43" s="656"/>
      <c r="CT43" s="656"/>
      <c r="CU43" s="656"/>
      <c r="CV43" s="656"/>
      <c r="CW43" s="656"/>
      <c r="CX43" s="656"/>
      <c r="CY43" s="657"/>
      <c r="CZ43" s="628">
        <v>0.1</v>
      </c>
      <c r="DA43" s="653"/>
      <c r="DB43" s="653"/>
      <c r="DC43" s="658"/>
      <c r="DD43" s="632">
        <v>5118</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360</v>
      </c>
      <c r="CG44" s="621"/>
      <c r="CH44" s="621"/>
      <c r="CI44" s="621"/>
      <c r="CJ44" s="621"/>
      <c r="CK44" s="621"/>
      <c r="CL44" s="621"/>
      <c r="CM44" s="621"/>
      <c r="CN44" s="621"/>
      <c r="CO44" s="621"/>
      <c r="CP44" s="621"/>
      <c r="CQ44" s="622"/>
      <c r="CR44" s="623">
        <v>855045</v>
      </c>
      <c r="CS44" s="624"/>
      <c r="CT44" s="624"/>
      <c r="CU44" s="624"/>
      <c r="CV44" s="624"/>
      <c r="CW44" s="624"/>
      <c r="CX44" s="624"/>
      <c r="CY44" s="625"/>
      <c r="CZ44" s="628">
        <v>13.4</v>
      </c>
      <c r="DA44" s="629"/>
      <c r="DB44" s="629"/>
      <c r="DC44" s="635"/>
      <c r="DD44" s="632">
        <v>430418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296916</v>
      </c>
      <c r="CS45" s="656"/>
      <c r="CT45" s="656"/>
      <c r="CU45" s="656"/>
      <c r="CV45" s="656"/>
      <c r="CW45" s="656"/>
      <c r="CX45" s="656"/>
      <c r="CY45" s="657"/>
      <c r="CZ45" s="628">
        <v>4.7</v>
      </c>
      <c r="DA45" s="653"/>
      <c r="DB45" s="653"/>
      <c r="DC45" s="658"/>
      <c r="DD45" s="632">
        <v>23989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363</v>
      </c>
      <c r="CG46" s="621"/>
      <c r="CH46" s="621"/>
      <c r="CI46" s="621"/>
      <c r="CJ46" s="621"/>
      <c r="CK46" s="621"/>
      <c r="CL46" s="621"/>
      <c r="CM46" s="621"/>
      <c r="CN46" s="621"/>
      <c r="CO46" s="621"/>
      <c r="CP46" s="621"/>
      <c r="CQ46" s="622"/>
      <c r="CR46" s="623">
        <v>465659</v>
      </c>
      <c r="CS46" s="624"/>
      <c r="CT46" s="624"/>
      <c r="CU46" s="624"/>
      <c r="CV46" s="624"/>
      <c r="CW46" s="624"/>
      <c r="CX46" s="624"/>
      <c r="CY46" s="625"/>
      <c r="CZ46" s="628">
        <v>7.3</v>
      </c>
      <c r="DA46" s="629"/>
      <c r="DB46" s="629"/>
      <c r="DC46" s="635"/>
      <c r="DD46" s="632">
        <v>406357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364</v>
      </c>
      <c r="CG47" s="621"/>
      <c r="CH47" s="621"/>
      <c r="CI47" s="621"/>
      <c r="CJ47" s="621"/>
      <c r="CK47" s="621"/>
      <c r="CL47" s="621"/>
      <c r="CM47" s="621"/>
      <c r="CN47" s="621"/>
      <c r="CO47" s="621"/>
      <c r="CP47" s="621"/>
      <c r="CQ47" s="622"/>
      <c r="CR47" s="623" t="s">
        <v>244</v>
      </c>
      <c r="CS47" s="656"/>
      <c r="CT47" s="656"/>
      <c r="CU47" s="656"/>
      <c r="CV47" s="656"/>
      <c r="CW47" s="656"/>
      <c r="CX47" s="656"/>
      <c r="CY47" s="657"/>
      <c r="CZ47" s="628" t="s">
        <v>235</v>
      </c>
      <c r="DA47" s="653"/>
      <c r="DB47" s="653"/>
      <c r="DC47" s="658"/>
      <c r="DD47" s="632" t="s">
        <v>146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365</v>
      </c>
      <c r="CG48" s="621"/>
      <c r="CH48" s="621"/>
      <c r="CI48" s="621"/>
      <c r="CJ48" s="621"/>
      <c r="CK48" s="621"/>
      <c r="CL48" s="621"/>
      <c r="CM48" s="621"/>
      <c r="CN48" s="621"/>
      <c r="CO48" s="621"/>
      <c r="CP48" s="621"/>
      <c r="CQ48" s="622"/>
      <c r="CR48" s="623" t="s">
        <v>146</v>
      </c>
      <c r="CS48" s="624"/>
      <c r="CT48" s="624"/>
      <c r="CU48" s="624"/>
      <c r="CV48" s="624"/>
      <c r="CW48" s="624"/>
      <c r="CX48" s="624"/>
      <c r="CY48" s="625"/>
      <c r="CZ48" s="628" t="s">
        <v>146</v>
      </c>
      <c r="DA48" s="629"/>
      <c r="DB48" s="629"/>
      <c r="DC48" s="635"/>
      <c r="DD48" s="632" t="s">
        <v>235</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366</v>
      </c>
      <c r="CE49" s="645"/>
      <c r="CF49" s="645"/>
      <c r="CG49" s="645"/>
      <c r="CH49" s="645"/>
      <c r="CI49" s="645"/>
      <c r="CJ49" s="645"/>
      <c r="CK49" s="645"/>
      <c r="CL49" s="645"/>
      <c r="CM49" s="645"/>
      <c r="CN49" s="645"/>
      <c r="CO49" s="645"/>
      <c r="CP49" s="645"/>
      <c r="CQ49" s="646"/>
      <c r="CR49" s="695">
        <v>6362455</v>
      </c>
      <c r="CS49" s="682"/>
      <c r="CT49" s="682"/>
      <c r="CU49" s="682"/>
      <c r="CV49" s="682"/>
      <c r="CW49" s="682"/>
      <c r="CX49" s="682"/>
      <c r="CY49" s="711"/>
      <c r="CZ49" s="703">
        <v>100</v>
      </c>
      <c r="DA49" s="712"/>
      <c r="DB49" s="712"/>
      <c r="DC49" s="713"/>
      <c r="DD49" s="714">
        <v>4404443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BVR7P5cnusAii2fB0pPwhW4BEpbFmcDHq3jKxCUalYruC7lfb9gdWmg2KAyomW0TpZSHgBsP0lst1BoPSLO6Q==" saltValue="npnVuzkbbXxZob6xnDnjw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7037</v>
      </c>
      <c r="R7" s="753"/>
      <c r="S7" s="753"/>
      <c r="T7" s="753"/>
      <c r="U7" s="753"/>
      <c r="V7" s="753">
        <v>6431</v>
      </c>
      <c r="W7" s="753"/>
      <c r="X7" s="753"/>
      <c r="Y7" s="753"/>
      <c r="Z7" s="753"/>
      <c r="AA7" s="753">
        <v>606</v>
      </c>
      <c r="AB7" s="753"/>
      <c r="AC7" s="753"/>
      <c r="AD7" s="753"/>
      <c r="AE7" s="754"/>
      <c r="AF7" s="755">
        <v>606</v>
      </c>
      <c r="AG7" s="756"/>
      <c r="AH7" s="756"/>
      <c r="AI7" s="756"/>
      <c r="AJ7" s="757"/>
      <c r="AK7" s="758" t="s">
        <v>588</v>
      </c>
      <c r="AL7" s="759"/>
      <c r="AM7" s="759"/>
      <c r="AN7" s="759"/>
      <c r="AO7" s="759"/>
      <c r="AP7" s="759">
        <v>4731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591</v>
      </c>
      <c r="BT7" s="747"/>
      <c r="BU7" s="747"/>
      <c r="BV7" s="747"/>
      <c r="BW7" s="747"/>
      <c r="BX7" s="747"/>
      <c r="BY7" s="747"/>
      <c r="BZ7" s="747"/>
      <c r="CA7" s="747"/>
      <c r="CB7" s="747"/>
      <c r="CC7" s="747"/>
      <c r="CD7" s="747"/>
      <c r="CE7" s="747"/>
      <c r="CF7" s="747"/>
      <c r="CG7" s="762"/>
      <c r="CH7" s="743">
        <v>8</v>
      </c>
      <c r="CI7" s="744"/>
      <c r="CJ7" s="744"/>
      <c r="CK7" s="744"/>
      <c r="CL7" s="745"/>
      <c r="CM7" s="743">
        <v>1241</v>
      </c>
      <c r="CN7" s="744"/>
      <c r="CO7" s="744"/>
      <c r="CP7" s="744"/>
      <c r="CQ7" s="745"/>
      <c r="CR7" s="743">
        <v>50</v>
      </c>
      <c r="CS7" s="744"/>
      <c r="CT7" s="744"/>
      <c r="CU7" s="744"/>
      <c r="CV7" s="745"/>
      <c r="CW7" s="743" t="s">
        <v>588</v>
      </c>
      <c r="CX7" s="744"/>
      <c r="CY7" s="744"/>
      <c r="CZ7" s="744"/>
      <c r="DA7" s="745"/>
      <c r="DB7" s="743" t="s">
        <v>588</v>
      </c>
      <c r="DC7" s="744"/>
      <c r="DD7" s="744"/>
      <c r="DE7" s="744"/>
      <c r="DF7" s="745"/>
      <c r="DG7" s="743" t="s">
        <v>588</v>
      </c>
      <c r="DH7" s="744"/>
      <c r="DI7" s="744"/>
      <c r="DJ7" s="744"/>
      <c r="DK7" s="745"/>
      <c r="DL7" s="743" t="s">
        <v>588</v>
      </c>
      <c r="DM7" s="744"/>
      <c r="DN7" s="744"/>
      <c r="DO7" s="744"/>
      <c r="DP7" s="745"/>
      <c r="DQ7" s="743" t="s">
        <v>588</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592</v>
      </c>
      <c r="BT8" s="774"/>
      <c r="BU8" s="774"/>
      <c r="BV8" s="774"/>
      <c r="BW8" s="774"/>
      <c r="BX8" s="774"/>
      <c r="BY8" s="774"/>
      <c r="BZ8" s="774"/>
      <c r="CA8" s="774"/>
      <c r="CB8" s="774"/>
      <c r="CC8" s="774"/>
      <c r="CD8" s="774"/>
      <c r="CE8" s="774"/>
      <c r="CF8" s="774"/>
      <c r="CG8" s="775"/>
      <c r="CH8" s="776">
        <v>2</v>
      </c>
      <c r="CI8" s="777"/>
      <c r="CJ8" s="777"/>
      <c r="CK8" s="777"/>
      <c r="CL8" s="778"/>
      <c r="CM8" s="776">
        <v>166</v>
      </c>
      <c r="CN8" s="777"/>
      <c r="CO8" s="777"/>
      <c r="CP8" s="777"/>
      <c r="CQ8" s="778"/>
      <c r="CR8" s="776">
        <v>5</v>
      </c>
      <c r="CS8" s="777"/>
      <c r="CT8" s="777"/>
      <c r="CU8" s="777"/>
      <c r="CV8" s="778"/>
      <c r="CW8" s="776" t="s">
        <v>588</v>
      </c>
      <c r="CX8" s="777"/>
      <c r="CY8" s="777"/>
      <c r="CZ8" s="777"/>
      <c r="DA8" s="778"/>
      <c r="DB8" s="776" t="s">
        <v>588</v>
      </c>
      <c r="DC8" s="777"/>
      <c r="DD8" s="777"/>
      <c r="DE8" s="777"/>
      <c r="DF8" s="778"/>
      <c r="DG8" s="776" t="s">
        <v>588</v>
      </c>
      <c r="DH8" s="777"/>
      <c r="DI8" s="777"/>
      <c r="DJ8" s="777"/>
      <c r="DK8" s="778"/>
      <c r="DL8" s="776" t="s">
        <v>588</v>
      </c>
      <c r="DM8" s="777"/>
      <c r="DN8" s="777"/>
      <c r="DO8" s="777"/>
      <c r="DP8" s="778"/>
      <c r="DQ8" s="776" t="s">
        <v>588</v>
      </c>
      <c r="DR8" s="777"/>
      <c r="DS8" s="777"/>
      <c r="DT8" s="777"/>
      <c r="DU8" s="778"/>
      <c r="DV8" s="773"/>
      <c r="DW8" s="774"/>
      <c r="DX8" s="774"/>
      <c r="DY8" s="774"/>
      <c r="DZ8" s="779"/>
      <c r="EA8" s="234"/>
    </row>
    <row r="9" spans="1:131" s="235" customFormat="1" ht="26.25" customHeight="1" thickBo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593</v>
      </c>
      <c r="BT9" s="774"/>
      <c r="BU9" s="774"/>
      <c r="BV9" s="774"/>
      <c r="BW9" s="774"/>
      <c r="BX9" s="774"/>
      <c r="BY9" s="774"/>
      <c r="BZ9" s="774"/>
      <c r="CA9" s="774"/>
      <c r="CB9" s="774"/>
      <c r="CC9" s="774"/>
      <c r="CD9" s="774"/>
      <c r="CE9" s="774"/>
      <c r="CF9" s="774"/>
      <c r="CG9" s="775"/>
      <c r="CH9" s="776">
        <v>-2</v>
      </c>
      <c r="CI9" s="777"/>
      <c r="CJ9" s="777"/>
      <c r="CK9" s="777"/>
      <c r="CL9" s="778"/>
      <c r="CM9" s="776">
        <v>5</v>
      </c>
      <c r="CN9" s="777"/>
      <c r="CO9" s="777"/>
      <c r="CP9" s="777"/>
      <c r="CQ9" s="778"/>
      <c r="CR9" s="776">
        <v>50</v>
      </c>
      <c r="CS9" s="777"/>
      <c r="CT9" s="777"/>
      <c r="CU9" s="777"/>
      <c r="CV9" s="778"/>
      <c r="CW9" s="776">
        <v>1</v>
      </c>
      <c r="CX9" s="777"/>
      <c r="CY9" s="777"/>
      <c r="CZ9" s="777"/>
      <c r="DA9" s="778"/>
      <c r="DB9" s="776" t="s">
        <v>588</v>
      </c>
      <c r="DC9" s="777"/>
      <c r="DD9" s="777"/>
      <c r="DE9" s="777"/>
      <c r="DF9" s="778"/>
      <c r="DG9" s="776" t="s">
        <v>588</v>
      </c>
      <c r="DH9" s="777"/>
      <c r="DI9" s="777"/>
      <c r="DJ9" s="777"/>
      <c r="DK9" s="778"/>
      <c r="DL9" s="776" t="s">
        <v>588</v>
      </c>
      <c r="DM9" s="777"/>
      <c r="DN9" s="777"/>
      <c r="DO9" s="777"/>
      <c r="DP9" s="778"/>
      <c r="DQ9" s="776" t="s">
        <v>588</v>
      </c>
      <c r="DR9" s="777"/>
      <c r="DS9" s="777"/>
      <c r="DT9" s="777"/>
      <c r="DU9" s="778"/>
      <c r="DV9" s="773"/>
      <c r="DW9" s="774"/>
      <c r="DX9" s="774"/>
      <c r="DY9" s="774"/>
      <c r="DZ9" s="779"/>
      <c r="EA9" s="234"/>
    </row>
    <row r="10" spans="1:131" s="235" customFormat="1" ht="26.25" hidden="1"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hidden="1"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hidden="1"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hidden="1"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hidden="1"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hidden="1"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hidden="1"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hidden="1"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hidden="1"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hidden="1"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hidden="1"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hidden="1"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391</v>
      </c>
      <c r="B23" s="789" t="s">
        <v>392</v>
      </c>
      <c r="C23" s="790"/>
      <c r="D23" s="790"/>
      <c r="E23" s="790"/>
      <c r="F23" s="790"/>
      <c r="G23" s="790"/>
      <c r="H23" s="790"/>
      <c r="I23" s="790"/>
      <c r="J23" s="790"/>
      <c r="K23" s="790"/>
      <c r="L23" s="790"/>
      <c r="M23" s="790"/>
      <c r="N23" s="790"/>
      <c r="O23" s="790"/>
      <c r="P23" s="791"/>
      <c r="Q23" s="792">
        <v>6968</v>
      </c>
      <c r="R23" s="793"/>
      <c r="S23" s="793"/>
      <c r="T23" s="793"/>
      <c r="U23" s="793"/>
      <c r="V23" s="793">
        <v>6362</v>
      </c>
      <c r="W23" s="793"/>
      <c r="X23" s="793"/>
      <c r="Y23" s="793"/>
      <c r="Z23" s="793"/>
      <c r="AA23" s="793">
        <v>606</v>
      </c>
      <c r="AB23" s="793"/>
      <c r="AC23" s="793"/>
      <c r="AD23" s="793"/>
      <c r="AE23" s="794"/>
      <c r="AF23" s="795">
        <v>606</v>
      </c>
      <c r="AG23" s="793"/>
      <c r="AH23" s="793"/>
      <c r="AI23" s="793"/>
      <c r="AJ23" s="796"/>
      <c r="AK23" s="797"/>
      <c r="AL23" s="798"/>
      <c r="AM23" s="798"/>
      <c r="AN23" s="798"/>
      <c r="AO23" s="798"/>
      <c r="AP23" s="793">
        <v>4731</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404</v>
      </c>
      <c r="C28" s="750"/>
      <c r="D28" s="750"/>
      <c r="E28" s="750"/>
      <c r="F28" s="750"/>
      <c r="G28" s="750"/>
      <c r="H28" s="750"/>
      <c r="I28" s="750"/>
      <c r="J28" s="750"/>
      <c r="K28" s="750"/>
      <c r="L28" s="750"/>
      <c r="M28" s="750"/>
      <c r="N28" s="750"/>
      <c r="O28" s="750"/>
      <c r="P28" s="751"/>
      <c r="Q28" s="822">
        <v>636</v>
      </c>
      <c r="R28" s="823"/>
      <c r="S28" s="823"/>
      <c r="T28" s="823"/>
      <c r="U28" s="823"/>
      <c r="V28" s="823">
        <v>585</v>
      </c>
      <c r="W28" s="823"/>
      <c r="X28" s="823"/>
      <c r="Y28" s="823"/>
      <c r="Z28" s="823"/>
      <c r="AA28" s="823">
        <v>51</v>
      </c>
      <c r="AB28" s="823"/>
      <c r="AC28" s="823"/>
      <c r="AD28" s="823"/>
      <c r="AE28" s="824"/>
      <c r="AF28" s="825">
        <v>51</v>
      </c>
      <c r="AG28" s="823"/>
      <c r="AH28" s="823"/>
      <c r="AI28" s="823"/>
      <c r="AJ28" s="826"/>
      <c r="AK28" s="827">
        <v>49</v>
      </c>
      <c r="AL28" s="828"/>
      <c r="AM28" s="828"/>
      <c r="AN28" s="828"/>
      <c r="AO28" s="828"/>
      <c r="AP28" s="828" t="s">
        <v>588</v>
      </c>
      <c r="AQ28" s="828"/>
      <c r="AR28" s="828"/>
      <c r="AS28" s="828"/>
      <c r="AT28" s="828"/>
      <c r="AU28" s="828" t="s">
        <v>588</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405</v>
      </c>
      <c r="C29" s="781"/>
      <c r="D29" s="781"/>
      <c r="E29" s="781"/>
      <c r="F29" s="781"/>
      <c r="G29" s="781"/>
      <c r="H29" s="781"/>
      <c r="I29" s="781"/>
      <c r="J29" s="781"/>
      <c r="K29" s="781"/>
      <c r="L29" s="781"/>
      <c r="M29" s="781"/>
      <c r="N29" s="781"/>
      <c r="O29" s="781"/>
      <c r="P29" s="782"/>
      <c r="Q29" s="783">
        <v>615</v>
      </c>
      <c r="R29" s="784"/>
      <c r="S29" s="784"/>
      <c r="T29" s="784"/>
      <c r="U29" s="784"/>
      <c r="V29" s="784">
        <v>554</v>
      </c>
      <c r="W29" s="784"/>
      <c r="X29" s="784"/>
      <c r="Y29" s="784"/>
      <c r="Z29" s="784"/>
      <c r="AA29" s="784">
        <v>61</v>
      </c>
      <c r="AB29" s="784"/>
      <c r="AC29" s="784"/>
      <c r="AD29" s="784"/>
      <c r="AE29" s="785"/>
      <c r="AF29" s="786">
        <v>61</v>
      </c>
      <c r="AG29" s="787"/>
      <c r="AH29" s="787"/>
      <c r="AI29" s="787"/>
      <c r="AJ29" s="788"/>
      <c r="AK29" s="830">
        <v>311</v>
      </c>
      <c r="AL29" s="831"/>
      <c r="AM29" s="831"/>
      <c r="AN29" s="831"/>
      <c r="AO29" s="831"/>
      <c r="AP29" s="831">
        <v>58</v>
      </c>
      <c r="AQ29" s="831"/>
      <c r="AR29" s="831"/>
      <c r="AS29" s="831"/>
      <c r="AT29" s="831"/>
      <c r="AU29" s="831">
        <v>58</v>
      </c>
      <c r="AV29" s="831"/>
      <c r="AW29" s="831"/>
      <c r="AX29" s="831"/>
      <c r="AY29" s="831"/>
      <c r="AZ29" s="832"/>
      <c r="BA29" s="832"/>
      <c r="BB29" s="832"/>
      <c r="BC29" s="832"/>
      <c r="BD29" s="832"/>
      <c r="BE29" s="833"/>
      <c r="BF29" s="833"/>
      <c r="BG29" s="833"/>
      <c r="BH29" s="833"/>
      <c r="BI29" s="834"/>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406</v>
      </c>
      <c r="C30" s="781"/>
      <c r="D30" s="781"/>
      <c r="E30" s="781"/>
      <c r="F30" s="781"/>
      <c r="G30" s="781"/>
      <c r="H30" s="781"/>
      <c r="I30" s="781"/>
      <c r="J30" s="781"/>
      <c r="K30" s="781"/>
      <c r="L30" s="781"/>
      <c r="M30" s="781"/>
      <c r="N30" s="781"/>
      <c r="O30" s="781"/>
      <c r="P30" s="782"/>
      <c r="Q30" s="783">
        <v>507</v>
      </c>
      <c r="R30" s="784"/>
      <c r="S30" s="784"/>
      <c r="T30" s="784"/>
      <c r="U30" s="784"/>
      <c r="V30" s="784">
        <v>487</v>
      </c>
      <c r="W30" s="784"/>
      <c r="X30" s="784"/>
      <c r="Y30" s="784"/>
      <c r="Z30" s="784"/>
      <c r="AA30" s="784">
        <v>20</v>
      </c>
      <c r="AB30" s="784"/>
      <c r="AC30" s="784"/>
      <c r="AD30" s="784"/>
      <c r="AE30" s="785"/>
      <c r="AF30" s="786">
        <v>20</v>
      </c>
      <c r="AG30" s="787"/>
      <c r="AH30" s="787"/>
      <c r="AI30" s="787"/>
      <c r="AJ30" s="788"/>
      <c r="AK30" s="830">
        <v>93</v>
      </c>
      <c r="AL30" s="831"/>
      <c r="AM30" s="831"/>
      <c r="AN30" s="831"/>
      <c r="AO30" s="831"/>
      <c r="AP30" s="830" t="s">
        <v>588</v>
      </c>
      <c r="AQ30" s="831"/>
      <c r="AR30" s="831"/>
      <c r="AS30" s="831"/>
      <c r="AT30" s="831"/>
      <c r="AU30" s="830" t="s">
        <v>588</v>
      </c>
      <c r="AV30" s="831"/>
      <c r="AW30" s="831"/>
      <c r="AX30" s="831"/>
      <c r="AY30" s="831"/>
      <c r="AZ30" s="832"/>
      <c r="BA30" s="832"/>
      <c r="BB30" s="832"/>
      <c r="BC30" s="832"/>
      <c r="BD30" s="832"/>
      <c r="BE30" s="833"/>
      <c r="BF30" s="833"/>
      <c r="BG30" s="833"/>
      <c r="BH30" s="833"/>
      <c r="BI30" s="834"/>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407</v>
      </c>
      <c r="C31" s="781"/>
      <c r="D31" s="781"/>
      <c r="E31" s="781"/>
      <c r="F31" s="781"/>
      <c r="G31" s="781"/>
      <c r="H31" s="781"/>
      <c r="I31" s="781"/>
      <c r="J31" s="781"/>
      <c r="K31" s="781"/>
      <c r="L31" s="781"/>
      <c r="M31" s="781"/>
      <c r="N31" s="781"/>
      <c r="O31" s="781"/>
      <c r="P31" s="782"/>
      <c r="Q31" s="783">
        <v>63</v>
      </c>
      <c r="R31" s="784"/>
      <c r="S31" s="784"/>
      <c r="T31" s="784"/>
      <c r="U31" s="784"/>
      <c r="V31" s="784">
        <v>62</v>
      </c>
      <c r="W31" s="784"/>
      <c r="X31" s="784"/>
      <c r="Y31" s="784"/>
      <c r="Z31" s="784"/>
      <c r="AA31" s="784">
        <v>1</v>
      </c>
      <c r="AB31" s="784"/>
      <c r="AC31" s="784"/>
      <c r="AD31" s="784"/>
      <c r="AE31" s="785"/>
      <c r="AF31" s="786">
        <v>1</v>
      </c>
      <c r="AG31" s="787"/>
      <c r="AH31" s="787"/>
      <c r="AI31" s="787"/>
      <c r="AJ31" s="788"/>
      <c r="AK31" s="830">
        <v>21</v>
      </c>
      <c r="AL31" s="831"/>
      <c r="AM31" s="831"/>
      <c r="AN31" s="831"/>
      <c r="AO31" s="831"/>
      <c r="AP31" s="830" t="s">
        <v>588</v>
      </c>
      <c r="AQ31" s="831"/>
      <c r="AR31" s="831"/>
      <c r="AS31" s="831"/>
      <c r="AT31" s="831"/>
      <c r="AU31" s="830" t="s">
        <v>588</v>
      </c>
      <c r="AV31" s="831"/>
      <c r="AW31" s="831"/>
      <c r="AX31" s="831"/>
      <c r="AY31" s="831"/>
      <c r="AZ31" s="832"/>
      <c r="BA31" s="832"/>
      <c r="BB31" s="832"/>
      <c r="BC31" s="832"/>
      <c r="BD31" s="832"/>
      <c r="BE31" s="833"/>
      <c r="BF31" s="833"/>
      <c r="BG31" s="833"/>
      <c r="BH31" s="833"/>
      <c r="BI31" s="834"/>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408</v>
      </c>
      <c r="C32" s="781"/>
      <c r="D32" s="781"/>
      <c r="E32" s="781"/>
      <c r="F32" s="781"/>
      <c r="G32" s="781"/>
      <c r="H32" s="781"/>
      <c r="I32" s="781"/>
      <c r="J32" s="781"/>
      <c r="K32" s="781"/>
      <c r="L32" s="781"/>
      <c r="M32" s="781"/>
      <c r="N32" s="781"/>
      <c r="O32" s="781"/>
      <c r="P32" s="782"/>
      <c r="Q32" s="783">
        <v>7</v>
      </c>
      <c r="R32" s="784"/>
      <c r="S32" s="784"/>
      <c r="T32" s="784"/>
      <c r="U32" s="784"/>
      <c r="V32" s="784">
        <v>6</v>
      </c>
      <c r="W32" s="784"/>
      <c r="X32" s="784"/>
      <c r="Y32" s="784"/>
      <c r="Z32" s="784"/>
      <c r="AA32" s="784">
        <v>1</v>
      </c>
      <c r="AB32" s="784"/>
      <c r="AC32" s="784"/>
      <c r="AD32" s="784"/>
      <c r="AE32" s="785"/>
      <c r="AF32" s="786">
        <v>1</v>
      </c>
      <c r="AG32" s="787"/>
      <c r="AH32" s="787"/>
      <c r="AI32" s="787"/>
      <c r="AJ32" s="788"/>
      <c r="AK32" s="830" t="s">
        <v>588</v>
      </c>
      <c r="AL32" s="831"/>
      <c r="AM32" s="831"/>
      <c r="AN32" s="831"/>
      <c r="AO32" s="831"/>
      <c r="AP32" s="830" t="s">
        <v>588</v>
      </c>
      <c r="AQ32" s="831"/>
      <c r="AR32" s="831"/>
      <c r="AS32" s="831"/>
      <c r="AT32" s="831"/>
      <c r="AU32" s="830" t="s">
        <v>588</v>
      </c>
      <c r="AV32" s="831"/>
      <c r="AW32" s="831"/>
      <c r="AX32" s="831"/>
      <c r="AY32" s="831"/>
      <c r="AZ32" s="832"/>
      <c r="BA32" s="832"/>
      <c r="BB32" s="832"/>
      <c r="BC32" s="832"/>
      <c r="BD32" s="832"/>
      <c r="BE32" s="833"/>
      <c r="BF32" s="833"/>
      <c r="BG32" s="833"/>
      <c r="BH32" s="833"/>
      <c r="BI32" s="834"/>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409</v>
      </c>
      <c r="C33" s="781"/>
      <c r="D33" s="781"/>
      <c r="E33" s="781"/>
      <c r="F33" s="781"/>
      <c r="G33" s="781"/>
      <c r="H33" s="781"/>
      <c r="I33" s="781"/>
      <c r="J33" s="781"/>
      <c r="K33" s="781"/>
      <c r="L33" s="781"/>
      <c r="M33" s="781"/>
      <c r="N33" s="781"/>
      <c r="O33" s="781"/>
      <c r="P33" s="782"/>
      <c r="Q33" s="783">
        <v>162</v>
      </c>
      <c r="R33" s="784"/>
      <c r="S33" s="784"/>
      <c r="T33" s="784"/>
      <c r="U33" s="784"/>
      <c r="V33" s="784">
        <v>152</v>
      </c>
      <c r="W33" s="784"/>
      <c r="X33" s="784"/>
      <c r="Y33" s="784"/>
      <c r="Z33" s="784"/>
      <c r="AA33" s="784">
        <v>10</v>
      </c>
      <c r="AB33" s="784"/>
      <c r="AC33" s="784"/>
      <c r="AD33" s="784"/>
      <c r="AE33" s="785"/>
      <c r="AF33" s="786">
        <v>68</v>
      </c>
      <c r="AG33" s="787"/>
      <c r="AH33" s="787"/>
      <c r="AI33" s="787"/>
      <c r="AJ33" s="788"/>
      <c r="AK33" s="830">
        <v>10</v>
      </c>
      <c r="AL33" s="831"/>
      <c r="AM33" s="831"/>
      <c r="AN33" s="831"/>
      <c r="AO33" s="831"/>
      <c r="AP33" s="831">
        <v>504</v>
      </c>
      <c r="AQ33" s="831"/>
      <c r="AR33" s="831"/>
      <c r="AS33" s="831"/>
      <c r="AT33" s="831"/>
      <c r="AU33" s="831">
        <v>61</v>
      </c>
      <c r="AV33" s="831"/>
      <c r="AW33" s="831"/>
      <c r="AX33" s="831"/>
      <c r="AY33" s="831"/>
      <c r="AZ33" s="830" t="s">
        <v>588</v>
      </c>
      <c r="BA33" s="831"/>
      <c r="BB33" s="831"/>
      <c r="BC33" s="831"/>
      <c r="BD33" s="831"/>
      <c r="BE33" s="833" t="s">
        <v>410</v>
      </c>
      <c r="BF33" s="833"/>
      <c r="BG33" s="833"/>
      <c r="BH33" s="833"/>
      <c r="BI33" s="834"/>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411</v>
      </c>
      <c r="C34" s="781"/>
      <c r="D34" s="781"/>
      <c r="E34" s="781"/>
      <c r="F34" s="781"/>
      <c r="G34" s="781"/>
      <c r="H34" s="781"/>
      <c r="I34" s="781"/>
      <c r="J34" s="781"/>
      <c r="K34" s="781"/>
      <c r="L34" s="781"/>
      <c r="M34" s="781"/>
      <c r="N34" s="781"/>
      <c r="O34" s="781"/>
      <c r="P34" s="782"/>
      <c r="Q34" s="783">
        <v>248</v>
      </c>
      <c r="R34" s="784"/>
      <c r="S34" s="784"/>
      <c r="T34" s="784"/>
      <c r="U34" s="784"/>
      <c r="V34" s="784">
        <v>237</v>
      </c>
      <c r="W34" s="784"/>
      <c r="X34" s="784"/>
      <c r="Y34" s="784"/>
      <c r="Z34" s="784"/>
      <c r="AA34" s="784">
        <v>11</v>
      </c>
      <c r="AB34" s="784"/>
      <c r="AC34" s="784"/>
      <c r="AD34" s="784"/>
      <c r="AE34" s="785"/>
      <c r="AF34" s="786">
        <v>128</v>
      </c>
      <c r="AG34" s="787"/>
      <c r="AH34" s="787"/>
      <c r="AI34" s="787"/>
      <c r="AJ34" s="788"/>
      <c r="AK34" s="830">
        <v>87</v>
      </c>
      <c r="AL34" s="831"/>
      <c r="AM34" s="831"/>
      <c r="AN34" s="831"/>
      <c r="AO34" s="831"/>
      <c r="AP34" s="831">
        <v>919</v>
      </c>
      <c r="AQ34" s="831"/>
      <c r="AR34" s="831"/>
      <c r="AS34" s="831"/>
      <c r="AT34" s="831"/>
      <c r="AU34" s="831">
        <v>743</v>
      </c>
      <c r="AV34" s="831"/>
      <c r="AW34" s="831"/>
      <c r="AX34" s="831"/>
      <c r="AY34" s="831"/>
      <c r="AZ34" s="830" t="s">
        <v>588</v>
      </c>
      <c r="BA34" s="831"/>
      <c r="BB34" s="831"/>
      <c r="BC34" s="831"/>
      <c r="BD34" s="831"/>
      <c r="BE34" s="833" t="s">
        <v>410</v>
      </c>
      <c r="BF34" s="833"/>
      <c r="BG34" s="833"/>
      <c r="BH34" s="833"/>
      <c r="BI34" s="834"/>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thickBot="1" x14ac:dyDescent="0.2">
      <c r="A35" s="242">
        <v>8</v>
      </c>
      <c r="B35" s="780" t="s">
        <v>412</v>
      </c>
      <c r="C35" s="781"/>
      <c r="D35" s="781"/>
      <c r="E35" s="781"/>
      <c r="F35" s="781"/>
      <c r="G35" s="781"/>
      <c r="H35" s="781"/>
      <c r="I35" s="781"/>
      <c r="J35" s="781"/>
      <c r="K35" s="781"/>
      <c r="L35" s="781"/>
      <c r="M35" s="781"/>
      <c r="N35" s="781"/>
      <c r="O35" s="781"/>
      <c r="P35" s="782"/>
      <c r="Q35" s="783">
        <v>56</v>
      </c>
      <c r="R35" s="784"/>
      <c r="S35" s="784"/>
      <c r="T35" s="784"/>
      <c r="U35" s="784"/>
      <c r="V35" s="784">
        <v>52</v>
      </c>
      <c r="W35" s="784"/>
      <c r="X35" s="784"/>
      <c r="Y35" s="784"/>
      <c r="Z35" s="784"/>
      <c r="AA35" s="784">
        <v>4</v>
      </c>
      <c r="AB35" s="784"/>
      <c r="AC35" s="784"/>
      <c r="AD35" s="784"/>
      <c r="AE35" s="785"/>
      <c r="AF35" s="786">
        <v>42</v>
      </c>
      <c r="AG35" s="787"/>
      <c r="AH35" s="787"/>
      <c r="AI35" s="787"/>
      <c r="AJ35" s="788"/>
      <c r="AK35" s="830">
        <v>19</v>
      </c>
      <c r="AL35" s="831"/>
      <c r="AM35" s="831"/>
      <c r="AN35" s="831"/>
      <c r="AO35" s="831"/>
      <c r="AP35" s="830" t="s">
        <v>588</v>
      </c>
      <c r="AQ35" s="831"/>
      <c r="AR35" s="831"/>
      <c r="AS35" s="831"/>
      <c r="AT35" s="831"/>
      <c r="AU35" s="830" t="s">
        <v>588</v>
      </c>
      <c r="AV35" s="831"/>
      <c r="AW35" s="831"/>
      <c r="AX35" s="831"/>
      <c r="AY35" s="831"/>
      <c r="AZ35" s="830" t="s">
        <v>588</v>
      </c>
      <c r="BA35" s="831"/>
      <c r="BB35" s="831"/>
      <c r="BC35" s="831"/>
      <c r="BD35" s="831"/>
      <c r="BE35" s="833" t="s">
        <v>410</v>
      </c>
      <c r="BF35" s="833"/>
      <c r="BG35" s="833"/>
      <c r="BH35" s="833"/>
      <c r="BI35" s="834"/>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hidden="1"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0"/>
      <c r="AL36" s="831"/>
      <c r="AM36" s="831"/>
      <c r="AN36" s="831"/>
      <c r="AO36" s="831"/>
      <c r="AP36" s="831"/>
      <c r="AQ36" s="831"/>
      <c r="AR36" s="831"/>
      <c r="AS36" s="831"/>
      <c r="AT36" s="831"/>
      <c r="AU36" s="831"/>
      <c r="AV36" s="831"/>
      <c r="AW36" s="831"/>
      <c r="AX36" s="831"/>
      <c r="AY36" s="831"/>
      <c r="AZ36" s="832"/>
      <c r="BA36" s="832"/>
      <c r="BB36" s="832"/>
      <c r="BC36" s="832"/>
      <c r="BD36" s="832"/>
      <c r="BE36" s="833"/>
      <c r="BF36" s="833"/>
      <c r="BG36" s="833"/>
      <c r="BH36" s="833"/>
      <c r="BI36" s="834"/>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hidden="1"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0"/>
      <c r="AL37" s="831"/>
      <c r="AM37" s="831"/>
      <c r="AN37" s="831"/>
      <c r="AO37" s="831"/>
      <c r="AP37" s="831"/>
      <c r="AQ37" s="831"/>
      <c r="AR37" s="831"/>
      <c r="AS37" s="831"/>
      <c r="AT37" s="831"/>
      <c r="AU37" s="831"/>
      <c r="AV37" s="831"/>
      <c r="AW37" s="831"/>
      <c r="AX37" s="831"/>
      <c r="AY37" s="831"/>
      <c r="AZ37" s="832"/>
      <c r="BA37" s="832"/>
      <c r="BB37" s="832"/>
      <c r="BC37" s="832"/>
      <c r="BD37" s="832"/>
      <c r="BE37" s="833"/>
      <c r="BF37" s="833"/>
      <c r="BG37" s="833"/>
      <c r="BH37" s="833"/>
      <c r="BI37" s="834"/>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hidden="1"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0"/>
      <c r="AL38" s="831"/>
      <c r="AM38" s="831"/>
      <c r="AN38" s="831"/>
      <c r="AO38" s="831"/>
      <c r="AP38" s="831"/>
      <c r="AQ38" s="831"/>
      <c r="AR38" s="831"/>
      <c r="AS38" s="831"/>
      <c r="AT38" s="831"/>
      <c r="AU38" s="831"/>
      <c r="AV38" s="831"/>
      <c r="AW38" s="831"/>
      <c r="AX38" s="831"/>
      <c r="AY38" s="831"/>
      <c r="AZ38" s="832"/>
      <c r="BA38" s="832"/>
      <c r="BB38" s="832"/>
      <c r="BC38" s="832"/>
      <c r="BD38" s="832"/>
      <c r="BE38" s="833"/>
      <c r="BF38" s="833"/>
      <c r="BG38" s="833"/>
      <c r="BH38" s="833"/>
      <c r="BI38" s="834"/>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hidden="1"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0"/>
      <c r="AL39" s="831"/>
      <c r="AM39" s="831"/>
      <c r="AN39" s="831"/>
      <c r="AO39" s="831"/>
      <c r="AP39" s="831"/>
      <c r="AQ39" s="831"/>
      <c r="AR39" s="831"/>
      <c r="AS39" s="831"/>
      <c r="AT39" s="831"/>
      <c r="AU39" s="831"/>
      <c r="AV39" s="831"/>
      <c r="AW39" s="831"/>
      <c r="AX39" s="831"/>
      <c r="AY39" s="831"/>
      <c r="AZ39" s="832"/>
      <c r="BA39" s="832"/>
      <c r="BB39" s="832"/>
      <c r="BC39" s="832"/>
      <c r="BD39" s="832"/>
      <c r="BE39" s="833"/>
      <c r="BF39" s="833"/>
      <c r="BG39" s="833"/>
      <c r="BH39" s="833"/>
      <c r="BI39" s="834"/>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hidden="1"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0"/>
      <c r="AL40" s="831"/>
      <c r="AM40" s="831"/>
      <c r="AN40" s="831"/>
      <c r="AO40" s="831"/>
      <c r="AP40" s="831"/>
      <c r="AQ40" s="831"/>
      <c r="AR40" s="831"/>
      <c r="AS40" s="831"/>
      <c r="AT40" s="831"/>
      <c r="AU40" s="831"/>
      <c r="AV40" s="831"/>
      <c r="AW40" s="831"/>
      <c r="AX40" s="831"/>
      <c r="AY40" s="831"/>
      <c r="AZ40" s="832"/>
      <c r="BA40" s="832"/>
      <c r="BB40" s="832"/>
      <c r="BC40" s="832"/>
      <c r="BD40" s="832"/>
      <c r="BE40" s="833"/>
      <c r="BF40" s="833"/>
      <c r="BG40" s="833"/>
      <c r="BH40" s="833"/>
      <c r="BI40" s="834"/>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hidden="1"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0"/>
      <c r="AL41" s="831"/>
      <c r="AM41" s="831"/>
      <c r="AN41" s="831"/>
      <c r="AO41" s="831"/>
      <c r="AP41" s="831"/>
      <c r="AQ41" s="831"/>
      <c r="AR41" s="831"/>
      <c r="AS41" s="831"/>
      <c r="AT41" s="831"/>
      <c r="AU41" s="831"/>
      <c r="AV41" s="831"/>
      <c r="AW41" s="831"/>
      <c r="AX41" s="831"/>
      <c r="AY41" s="831"/>
      <c r="AZ41" s="832"/>
      <c r="BA41" s="832"/>
      <c r="BB41" s="832"/>
      <c r="BC41" s="832"/>
      <c r="BD41" s="832"/>
      <c r="BE41" s="833"/>
      <c r="BF41" s="833"/>
      <c r="BG41" s="833"/>
      <c r="BH41" s="833"/>
      <c r="BI41" s="834"/>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hidden="1"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0"/>
      <c r="AL42" s="831"/>
      <c r="AM42" s="831"/>
      <c r="AN42" s="831"/>
      <c r="AO42" s="831"/>
      <c r="AP42" s="831"/>
      <c r="AQ42" s="831"/>
      <c r="AR42" s="831"/>
      <c r="AS42" s="831"/>
      <c r="AT42" s="831"/>
      <c r="AU42" s="831"/>
      <c r="AV42" s="831"/>
      <c r="AW42" s="831"/>
      <c r="AX42" s="831"/>
      <c r="AY42" s="831"/>
      <c r="AZ42" s="832"/>
      <c r="BA42" s="832"/>
      <c r="BB42" s="832"/>
      <c r="BC42" s="832"/>
      <c r="BD42" s="832"/>
      <c r="BE42" s="833"/>
      <c r="BF42" s="833"/>
      <c r="BG42" s="833"/>
      <c r="BH42" s="833"/>
      <c r="BI42" s="834"/>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hidden="1"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0"/>
      <c r="AL43" s="831"/>
      <c r="AM43" s="831"/>
      <c r="AN43" s="831"/>
      <c r="AO43" s="831"/>
      <c r="AP43" s="831"/>
      <c r="AQ43" s="831"/>
      <c r="AR43" s="831"/>
      <c r="AS43" s="831"/>
      <c r="AT43" s="831"/>
      <c r="AU43" s="831"/>
      <c r="AV43" s="831"/>
      <c r="AW43" s="831"/>
      <c r="AX43" s="831"/>
      <c r="AY43" s="831"/>
      <c r="AZ43" s="832"/>
      <c r="BA43" s="832"/>
      <c r="BB43" s="832"/>
      <c r="BC43" s="832"/>
      <c r="BD43" s="832"/>
      <c r="BE43" s="833"/>
      <c r="BF43" s="833"/>
      <c r="BG43" s="833"/>
      <c r="BH43" s="833"/>
      <c r="BI43" s="834"/>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hidden="1"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0"/>
      <c r="AL44" s="831"/>
      <c r="AM44" s="831"/>
      <c r="AN44" s="831"/>
      <c r="AO44" s="831"/>
      <c r="AP44" s="831"/>
      <c r="AQ44" s="831"/>
      <c r="AR44" s="831"/>
      <c r="AS44" s="831"/>
      <c r="AT44" s="831"/>
      <c r="AU44" s="831"/>
      <c r="AV44" s="831"/>
      <c r="AW44" s="831"/>
      <c r="AX44" s="831"/>
      <c r="AY44" s="831"/>
      <c r="AZ44" s="832"/>
      <c r="BA44" s="832"/>
      <c r="BB44" s="832"/>
      <c r="BC44" s="832"/>
      <c r="BD44" s="832"/>
      <c r="BE44" s="833"/>
      <c r="BF44" s="833"/>
      <c r="BG44" s="833"/>
      <c r="BH44" s="833"/>
      <c r="BI44" s="834"/>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hidden="1"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0"/>
      <c r="AL45" s="831"/>
      <c r="AM45" s="831"/>
      <c r="AN45" s="831"/>
      <c r="AO45" s="831"/>
      <c r="AP45" s="831"/>
      <c r="AQ45" s="831"/>
      <c r="AR45" s="831"/>
      <c r="AS45" s="831"/>
      <c r="AT45" s="831"/>
      <c r="AU45" s="831"/>
      <c r="AV45" s="831"/>
      <c r="AW45" s="831"/>
      <c r="AX45" s="831"/>
      <c r="AY45" s="831"/>
      <c r="AZ45" s="832"/>
      <c r="BA45" s="832"/>
      <c r="BB45" s="832"/>
      <c r="BC45" s="832"/>
      <c r="BD45" s="832"/>
      <c r="BE45" s="833"/>
      <c r="BF45" s="833"/>
      <c r="BG45" s="833"/>
      <c r="BH45" s="833"/>
      <c r="BI45" s="834"/>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hidden="1"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0"/>
      <c r="AL46" s="831"/>
      <c r="AM46" s="831"/>
      <c r="AN46" s="831"/>
      <c r="AO46" s="831"/>
      <c r="AP46" s="831"/>
      <c r="AQ46" s="831"/>
      <c r="AR46" s="831"/>
      <c r="AS46" s="831"/>
      <c r="AT46" s="831"/>
      <c r="AU46" s="831"/>
      <c r="AV46" s="831"/>
      <c r="AW46" s="831"/>
      <c r="AX46" s="831"/>
      <c r="AY46" s="831"/>
      <c r="AZ46" s="832"/>
      <c r="BA46" s="832"/>
      <c r="BB46" s="832"/>
      <c r="BC46" s="832"/>
      <c r="BD46" s="832"/>
      <c r="BE46" s="833"/>
      <c r="BF46" s="833"/>
      <c r="BG46" s="833"/>
      <c r="BH46" s="833"/>
      <c r="BI46" s="834"/>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hidden="1"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0"/>
      <c r="AL47" s="831"/>
      <c r="AM47" s="831"/>
      <c r="AN47" s="831"/>
      <c r="AO47" s="831"/>
      <c r="AP47" s="831"/>
      <c r="AQ47" s="831"/>
      <c r="AR47" s="831"/>
      <c r="AS47" s="831"/>
      <c r="AT47" s="831"/>
      <c r="AU47" s="831"/>
      <c r="AV47" s="831"/>
      <c r="AW47" s="831"/>
      <c r="AX47" s="831"/>
      <c r="AY47" s="831"/>
      <c r="AZ47" s="832"/>
      <c r="BA47" s="832"/>
      <c r="BB47" s="832"/>
      <c r="BC47" s="832"/>
      <c r="BD47" s="832"/>
      <c r="BE47" s="833"/>
      <c r="BF47" s="833"/>
      <c r="BG47" s="833"/>
      <c r="BH47" s="833"/>
      <c r="BI47" s="834"/>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hidden="1"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0"/>
      <c r="AL48" s="831"/>
      <c r="AM48" s="831"/>
      <c r="AN48" s="831"/>
      <c r="AO48" s="831"/>
      <c r="AP48" s="831"/>
      <c r="AQ48" s="831"/>
      <c r="AR48" s="831"/>
      <c r="AS48" s="831"/>
      <c r="AT48" s="831"/>
      <c r="AU48" s="831"/>
      <c r="AV48" s="831"/>
      <c r="AW48" s="831"/>
      <c r="AX48" s="831"/>
      <c r="AY48" s="831"/>
      <c r="AZ48" s="832"/>
      <c r="BA48" s="832"/>
      <c r="BB48" s="832"/>
      <c r="BC48" s="832"/>
      <c r="BD48" s="832"/>
      <c r="BE48" s="833"/>
      <c r="BF48" s="833"/>
      <c r="BG48" s="833"/>
      <c r="BH48" s="833"/>
      <c r="BI48" s="834"/>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hidden="1"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0"/>
      <c r="AL49" s="831"/>
      <c r="AM49" s="831"/>
      <c r="AN49" s="831"/>
      <c r="AO49" s="831"/>
      <c r="AP49" s="831"/>
      <c r="AQ49" s="831"/>
      <c r="AR49" s="831"/>
      <c r="AS49" s="831"/>
      <c r="AT49" s="831"/>
      <c r="AU49" s="831"/>
      <c r="AV49" s="831"/>
      <c r="AW49" s="831"/>
      <c r="AX49" s="831"/>
      <c r="AY49" s="831"/>
      <c r="AZ49" s="832"/>
      <c r="BA49" s="832"/>
      <c r="BB49" s="832"/>
      <c r="BC49" s="832"/>
      <c r="BD49" s="832"/>
      <c r="BE49" s="833"/>
      <c r="BF49" s="833"/>
      <c r="BG49" s="833"/>
      <c r="BH49" s="833"/>
      <c r="BI49" s="834"/>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hidden="1"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3"/>
      <c r="BF50" s="833"/>
      <c r="BG50" s="833"/>
      <c r="BH50" s="833"/>
      <c r="BI50" s="834"/>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hidden="1"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3"/>
      <c r="BF51" s="833"/>
      <c r="BG51" s="833"/>
      <c r="BH51" s="833"/>
      <c r="BI51" s="834"/>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hidden="1"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3"/>
      <c r="BF52" s="833"/>
      <c r="BG52" s="833"/>
      <c r="BH52" s="833"/>
      <c r="BI52" s="834"/>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hidden="1"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3"/>
      <c r="BF53" s="833"/>
      <c r="BG53" s="833"/>
      <c r="BH53" s="833"/>
      <c r="BI53" s="834"/>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hidden="1"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3"/>
      <c r="BF54" s="833"/>
      <c r="BG54" s="833"/>
      <c r="BH54" s="833"/>
      <c r="BI54" s="834"/>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hidden="1"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3"/>
      <c r="BF55" s="833"/>
      <c r="BG55" s="833"/>
      <c r="BH55" s="833"/>
      <c r="BI55" s="834"/>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hidden="1"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3"/>
      <c r="BF56" s="833"/>
      <c r="BG56" s="833"/>
      <c r="BH56" s="833"/>
      <c r="BI56" s="834"/>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hidden="1"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3"/>
      <c r="BF57" s="833"/>
      <c r="BG57" s="833"/>
      <c r="BH57" s="833"/>
      <c r="BI57" s="834"/>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hidden="1"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3"/>
      <c r="BF58" s="833"/>
      <c r="BG58" s="833"/>
      <c r="BH58" s="833"/>
      <c r="BI58" s="834"/>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hidden="1"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3"/>
      <c r="BF59" s="833"/>
      <c r="BG59" s="833"/>
      <c r="BH59" s="833"/>
      <c r="BI59" s="834"/>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hidden="1"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3"/>
      <c r="BF60" s="833"/>
      <c r="BG60" s="833"/>
      <c r="BH60" s="833"/>
      <c r="BI60" s="834"/>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hidden="1"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3"/>
      <c r="BF61" s="833"/>
      <c r="BG61" s="833"/>
      <c r="BH61" s="833"/>
      <c r="BI61" s="834"/>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3"/>
      <c r="BF62" s="833"/>
      <c r="BG62" s="833"/>
      <c r="BH62" s="833"/>
      <c r="BI62" s="834"/>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391</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371</v>
      </c>
      <c r="AG63" s="844"/>
      <c r="AH63" s="844"/>
      <c r="AI63" s="844"/>
      <c r="AJ63" s="845"/>
      <c r="AK63" s="846"/>
      <c r="AL63" s="841"/>
      <c r="AM63" s="841"/>
      <c r="AN63" s="841"/>
      <c r="AO63" s="841"/>
      <c r="AP63" s="844">
        <v>1481</v>
      </c>
      <c r="AQ63" s="844"/>
      <c r="AR63" s="844"/>
      <c r="AS63" s="844"/>
      <c r="AT63" s="844"/>
      <c r="AU63" s="844">
        <v>862</v>
      </c>
      <c r="AV63" s="844"/>
      <c r="AW63" s="844"/>
      <c r="AX63" s="844"/>
      <c r="AY63" s="844"/>
      <c r="AZ63" s="848"/>
      <c r="BA63" s="848"/>
      <c r="BB63" s="848"/>
      <c r="BC63" s="848"/>
      <c r="BD63" s="848"/>
      <c r="BE63" s="849"/>
      <c r="BF63" s="849"/>
      <c r="BG63" s="849"/>
      <c r="BH63" s="849"/>
      <c r="BI63" s="850"/>
      <c r="BJ63" s="851" t="s">
        <v>146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419</v>
      </c>
      <c r="AB66" s="734"/>
      <c r="AC66" s="734"/>
      <c r="AD66" s="734"/>
      <c r="AE66" s="735"/>
      <c r="AF66" s="854" t="s">
        <v>420</v>
      </c>
      <c r="AG66" s="815"/>
      <c r="AH66" s="815"/>
      <c r="AI66" s="815"/>
      <c r="AJ66" s="855"/>
      <c r="AK66" s="733" t="s">
        <v>421</v>
      </c>
      <c r="AL66" s="728"/>
      <c r="AM66" s="728"/>
      <c r="AN66" s="728"/>
      <c r="AO66" s="729"/>
      <c r="AP66" s="733" t="s">
        <v>422</v>
      </c>
      <c r="AQ66" s="734"/>
      <c r="AR66" s="734"/>
      <c r="AS66" s="734"/>
      <c r="AT66" s="735"/>
      <c r="AU66" s="733" t="s">
        <v>423</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589</v>
      </c>
      <c r="C68" s="870"/>
      <c r="D68" s="870"/>
      <c r="E68" s="870"/>
      <c r="F68" s="870"/>
      <c r="G68" s="870"/>
      <c r="H68" s="870"/>
      <c r="I68" s="870"/>
      <c r="J68" s="870"/>
      <c r="K68" s="870"/>
      <c r="L68" s="870"/>
      <c r="M68" s="870"/>
      <c r="N68" s="870"/>
      <c r="O68" s="870"/>
      <c r="P68" s="871"/>
      <c r="Q68" s="872">
        <v>1081</v>
      </c>
      <c r="R68" s="866"/>
      <c r="S68" s="866"/>
      <c r="T68" s="866"/>
      <c r="U68" s="866"/>
      <c r="V68" s="866">
        <v>1053</v>
      </c>
      <c r="W68" s="866"/>
      <c r="X68" s="866"/>
      <c r="Y68" s="866"/>
      <c r="Z68" s="866"/>
      <c r="AA68" s="866">
        <v>28</v>
      </c>
      <c r="AB68" s="866"/>
      <c r="AC68" s="866"/>
      <c r="AD68" s="866"/>
      <c r="AE68" s="866"/>
      <c r="AF68" s="866">
        <v>28</v>
      </c>
      <c r="AG68" s="866"/>
      <c r="AH68" s="866"/>
      <c r="AI68" s="866"/>
      <c r="AJ68" s="866"/>
      <c r="AK68" s="866" t="s">
        <v>588</v>
      </c>
      <c r="AL68" s="866"/>
      <c r="AM68" s="866"/>
      <c r="AN68" s="866"/>
      <c r="AO68" s="866"/>
      <c r="AP68" s="866">
        <v>26</v>
      </c>
      <c r="AQ68" s="866"/>
      <c r="AR68" s="866"/>
      <c r="AS68" s="866"/>
      <c r="AT68" s="866"/>
      <c r="AU68" s="866" t="s">
        <v>588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590</v>
      </c>
      <c r="C69" s="874"/>
      <c r="D69" s="874"/>
      <c r="E69" s="874"/>
      <c r="F69" s="874"/>
      <c r="G69" s="874"/>
      <c r="H69" s="874"/>
      <c r="I69" s="874"/>
      <c r="J69" s="874"/>
      <c r="K69" s="874"/>
      <c r="L69" s="874"/>
      <c r="M69" s="874"/>
      <c r="N69" s="874"/>
      <c r="O69" s="874"/>
      <c r="P69" s="875"/>
      <c r="Q69" s="876">
        <v>570</v>
      </c>
      <c r="R69" s="831"/>
      <c r="S69" s="831"/>
      <c r="T69" s="831"/>
      <c r="U69" s="831"/>
      <c r="V69" s="831">
        <v>553</v>
      </c>
      <c r="W69" s="831"/>
      <c r="X69" s="831"/>
      <c r="Y69" s="831"/>
      <c r="Z69" s="831"/>
      <c r="AA69" s="831">
        <v>17</v>
      </c>
      <c r="AB69" s="831"/>
      <c r="AC69" s="831"/>
      <c r="AD69" s="831"/>
      <c r="AE69" s="831"/>
      <c r="AF69" s="831">
        <v>17</v>
      </c>
      <c r="AG69" s="831"/>
      <c r="AH69" s="831"/>
      <c r="AI69" s="831"/>
      <c r="AJ69" s="831"/>
      <c r="AK69" s="831" t="s">
        <v>588</v>
      </c>
      <c r="AL69" s="831"/>
      <c r="AM69" s="831"/>
      <c r="AN69" s="831"/>
      <c r="AO69" s="831"/>
      <c r="AP69" s="831" t="s">
        <v>588</v>
      </c>
      <c r="AQ69" s="831"/>
      <c r="AR69" s="831"/>
      <c r="AS69" s="831"/>
      <c r="AT69" s="831"/>
      <c r="AU69" s="831" t="s">
        <v>588</v>
      </c>
      <c r="AV69" s="831"/>
      <c r="AW69" s="831"/>
      <c r="AX69" s="831"/>
      <c r="AY69" s="831"/>
      <c r="AZ69" s="833"/>
      <c r="BA69" s="833"/>
      <c r="BB69" s="833"/>
      <c r="BC69" s="833"/>
      <c r="BD69" s="834"/>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hidden="1" customHeight="1" x14ac:dyDescent="0.15">
      <c r="A70" s="238">
        <v>3</v>
      </c>
      <c r="B70" s="873"/>
      <c r="C70" s="874"/>
      <c r="D70" s="874"/>
      <c r="E70" s="874"/>
      <c r="F70" s="874"/>
      <c r="G70" s="874"/>
      <c r="H70" s="874"/>
      <c r="I70" s="874"/>
      <c r="J70" s="874"/>
      <c r="K70" s="874"/>
      <c r="L70" s="874"/>
      <c r="M70" s="874"/>
      <c r="N70" s="874"/>
      <c r="O70" s="874"/>
      <c r="P70" s="875"/>
      <c r="Q70" s="876"/>
      <c r="R70" s="831"/>
      <c r="S70" s="831"/>
      <c r="T70" s="831"/>
      <c r="U70" s="831"/>
      <c r="V70" s="831"/>
      <c r="W70" s="831"/>
      <c r="X70" s="831"/>
      <c r="Y70" s="831"/>
      <c r="Z70" s="831"/>
      <c r="AA70" s="831"/>
      <c r="AB70" s="831"/>
      <c r="AC70" s="831"/>
      <c r="AD70" s="831"/>
      <c r="AE70" s="831"/>
      <c r="AF70" s="831"/>
      <c r="AG70" s="831"/>
      <c r="AH70" s="831"/>
      <c r="AI70" s="831"/>
      <c r="AJ70" s="831"/>
      <c r="AK70" s="831"/>
      <c r="AL70" s="831"/>
      <c r="AM70" s="831"/>
      <c r="AN70" s="831"/>
      <c r="AO70" s="831"/>
      <c r="AP70" s="831"/>
      <c r="AQ70" s="831"/>
      <c r="AR70" s="831"/>
      <c r="AS70" s="831"/>
      <c r="AT70" s="831"/>
      <c r="AU70" s="831"/>
      <c r="AV70" s="831"/>
      <c r="AW70" s="831"/>
      <c r="AX70" s="831"/>
      <c r="AY70" s="831"/>
      <c r="AZ70" s="833"/>
      <c r="BA70" s="833"/>
      <c r="BB70" s="833"/>
      <c r="BC70" s="833"/>
      <c r="BD70" s="834"/>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hidden="1" customHeight="1" x14ac:dyDescent="0.15">
      <c r="A71" s="238">
        <v>4</v>
      </c>
      <c r="B71" s="873"/>
      <c r="C71" s="874"/>
      <c r="D71" s="874"/>
      <c r="E71" s="874"/>
      <c r="F71" s="874"/>
      <c r="G71" s="874"/>
      <c r="H71" s="874"/>
      <c r="I71" s="874"/>
      <c r="J71" s="874"/>
      <c r="K71" s="874"/>
      <c r="L71" s="874"/>
      <c r="M71" s="874"/>
      <c r="N71" s="874"/>
      <c r="O71" s="874"/>
      <c r="P71" s="875"/>
      <c r="Q71" s="876"/>
      <c r="R71" s="831"/>
      <c r="S71" s="831"/>
      <c r="T71" s="831"/>
      <c r="U71" s="831"/>
      <c r="V71" s="831"/>
      <c r="W71" s="831"/>
      <c r="X71" s="831"/>
      <c r="Y71" s="831"/>
      <c r="Z71" s="831"/>
      <c r="AA71" s="831"/>
      <c r="AB71" s="831"/>
      <c r="AC71" s="831"/>
      <c r="AD71" s="831"/>
      <c r="AE71" s="831"/>
      <c r="AF71" s="831"/>
      <c r="AG71" s="831"/>
      <c r="AH71" s="831"/>
      <c r="AI71" s="831"/>
      <c r="AJ71" s="831"/>
      <c r="AK71" s="831"/>
      <c r="AL71" s="831"/>
      <c r="AM71" s="831"/>
      <c r="AN71" s="831"/>
      <c r="AO71" s="831"/>
      <c r="AP71" s="831"/>
      <c r="AQ71" s="831"/>
      <c r="AR71" s="831"/>
      <c r="AS71" s="831"/>
      <c r="AT71" s="831"/>
      <c r="AU71" s="831"/>
      <c r="AV71" s="831"/>
      <c r="AW71" s="831"/>
      <c r="AX71" s="831"/>
      <c r="AY71" s="831"/>
      <c r="AZ71" s="833"/>
      <c r="BA71" s="833"/>
      <c r="BB71" s="833"/>
      <c r="BC71" s="833"/>
      <c r="BD71" s="834"/>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hidden="1" customHeight="1" x14ac:dyDescent="0.15">
      <c r="A72" s="238">
        <v>5</v>
      </c>
      <c r="B72" s="873"/>
      <c r="C72" s="874"/>
      <c r="D72" s="874"/>
      <c r="E72" s="874"/>
      <c r="F72" s="874"/>
      <c r="G72" s="874"/>
      <c r="H72" s="874"/>
      <c r="I72" s="874"/>
      <c r="J72" s="874"/>
      <c r="K72" s="874"/>
      <c r="L72" s="874"/>
      <c r="M72" s="874"/>
      <c r="N72" s="874"/>
      <c r="O72" s="874"/>
      <c r="P72" s="875"/>
      <c r="Q72" s="876"/>
      <c r="R72" s="831"/>
      <c r="S72" s="831"/>
      <c r="T72" s="831"/>
      <c r="U72" s="831"/>
      <c r="V72" s="831"/>
      <c r="W72" s="831"/>
      <c r="X72" s="831"/>
      <c r="Y72" s="831"/>
      <c r="Z72" s="831"/>
      <c r="AA72" s="831"/>
      <c r="AB72" s="831"/>
      <c r="AC72" s="831"/>
      <c r="AD72" s="831"/>
      <c r="AE72" s="831"/>
      <c r="AF72" s="831"/>
      <c r="AG72" s="831"/>
      <c r="AH72" s="831"/>
      <c r="AI72" s="831"/>
      <c r="AJ72" s="831"/>
      <c r="AK72" s="831"/>
      <c r="AL72" s="831"/>
      <c r="AM72" s="831"/>
      <c r="AN72" s="831"/>
      <c r="AO72" s="831"/>
      <c r="AP72" s="831"/>
      <c r="AQ72" s="831"/>
      <c r="AR72" s="831"/>
      <c r="AS72" s="831"/>
      <c r="AT72" s="831"/>
      <c r="AU72" s="831"/>
      <c r="AV72" s="831"/>
      <c r="AW72" s="831"/>
      <c r="AX72" s="831"/>
      <c r="AY72" s="831"/>
      <c r="AZ72" s="833"/>
      <c r="BA72" s="833"/>
      <c r="BB72" s="833"/>
      <c r="BC72" s="833"/>
      <c r="BD72" s="834"/>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hidden="1" customHeight="1" x14ac:dyDescent="0.15">
      <c r="A73" s="238">
        <v>6</v>
      </c>
      <c r="B73" s="873"/>
      <c r="C73" s="874"/>
      <c r="D73" s="874"/>
      <c r="E73" s="874"/>
      <c r="F73" s="874"/>
      <c r="G73" s="874"/>
      <c r="H73" s="874"/>
      <c r="I73" s="874"/>
      <c r="J73" s="874"/>
      <c r="K73" s="874"/>
      <c r="L73" s="874"/>
      <c r="M73" s="874"/>
      <c r="N73" s="874"/>
      <c r="O73" s="874"/>
      <c r="P73" s="875"/>
      <c r="Q73" s="876"/>
      <c r="R73" s="831"/>
      <c r="S73" s="831"/>
      <c r="T73" s="831"/>
      <c r="U73" s="831"/>
      <c r="V73" s="831"/>
      <c r="W73" s="831"/>
      <c r="X73" s="831"/>
      <c r="Y73" s="831"/>
      <c r="Z73" s="831"/>
      <c r="AA73" s="831"/>
      <c r="AB73" s="831"/>
      <c r="AC73" s="831"/>
      <c r="AD73" s="831"/>
      <c r="AE73" s="831"/>
      <c r="AF73" s="831"/>
      <c r="AG73" s="831"/>
      <c r="AH73" s="831"/>
      <c r="AI73" s="831"/>
      <c r="AJ73" s="831"/>
      <c r="AK73" s="831"/>
      <c r="AL73" s="831"/>
      <c r="AM73" s="831"/>
      <c r="AN73" s="831"/>
      <c r="AO73" s="831"/>
      <c r="AP73" s="831"/>
      <c r="AQ73" s="831"/>
      <c r="AR73" s="831"/>
      <c r="AS73" s="831"/>
      <c r="AT73" s="831"/>
      <c r="AU73" s="831"/>
      <c r="AV73" s="831"/>
      <c r="AW73" s="831"/>
      <c r="AX73" s="831"/>
      <c r="AY73" s="831"/>
      <c r="AZ73" s="833"/>
      <c r="BA73" s="833"/>
      <c r="BB73" s="833"/>
      <c r="BC73" s="833"/>
      <c r="BD73" s="834"/>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hidden="1" customHeight="1" x14ac:dyDescent="0.15">
      <c r="A74" s="238">
        <v>7</v>
      </c>
      <c r="B74" s="873"/>
      <c r="C74" s="874"/>
      <c r="D74" s="874"/>
      <c r="E74" s="874"/>
      <c r="F74" s="874"/>
      <c r="G74" s="874"/>
      <c r="H74" s="874"/>
      <c r="I74" s="874"/>
      <c r="J74" s="874"/>
      <c r="K74" s="874"/>
      <c r="L74" s="874"/>
      <c r="M74" s="874"/>
      <c r="N74" s="874"/>
      <c r="O74" s="874"/>
      <c r="P74" s="875"/>
      <c r="Q74" s="876"/>
      <c r="R74" s="831"/>
      <c r="S74" s="831"/>
      <c r="T74" s="831"/>
      <c r="U74" s="831"/>
      <c r="V74" s="831"/>
      <c r="W74" s="831"/>
      <c r="X74" s="831"/>
      <c r="Y74" s="831"/>
      <c r="Z74" s="831"/>
      <c r="AA74" s="831"/>
      <c r="AB74" s="831"/>
      <c r="AC74" s="831"/>
      <c r="AD74" s="831"/>
      <c r="AE74" s="831"/>
      <c r="AF74" s="831"/>
      <c r="AG74" s="831"/>
      <c r="AH74" s="831"/>
      <c r="AI74" s="831"/>
      <c r="AJ74" s="831"/>
      <c r="AK74" s="831"/>
      <c r="AL74" s="831"/>
      <c r="AM74" s="831"/>
      <c r="AN74" s="831"/>
      <c r="AO74" s="831"/>
      <c r="AP74" s="831"/>
      <c r="AQ74" s="831"/>
      <c r="AR74" s="831"/>
      <c r="AS74" s="831"/>
      <c r="AT74" s="831"/>
      <c r="AU74" s="831"/>
      <c r="AV74" s="831"/>
      <c r="AW74" s="831"/>
      <c r="AX74" s="831"/>
      <c r="AY74" s="831"/>
      <c r="AZ74" s="833"/>
      <c r="BA74" s="833"/>
      <c r="BB74" s="833"/>
      <c r="BC74" s="833"/>
      <c r="BD74" s="834"/>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hidden="1"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0"/>
      <c r="V75" s="879"/>
      <c r="W75" s="878"/>
      <c r="X75" s="878"/>
      <c r="Y75" s="878"/>
      <c r="Z75" s="830"/>
      <c r="AA75" s="879"/>
      <c r="AB75" s="878"/>
      <c r="AC75" s="878"/>
      <c r="AD75" s="878"/>
      <c r="AE75" s="830"/>
      <c r="AF75" s="879"/>
      <c r="AG75" s="878"/>
      <c r="AH75" s="878"/>
      <c r="AI75" s="878"/>
      <c r="AJ75" s="830"/>
      <c r="AK75" s="879"/>
      <c r="AL75" s="878"/>
      <c r="AM75" s="878"/>
      <c r="AN75" s="878"/>
      <c r="AO75" s="830"/>
      <c r="AP75" s="879"/>
      <c r="AQ75" s="878"/>
      <c r="AR75" s="878"/>
      <c r="AS75" s="878"/>
      <c r="AT75" s="830"/>
      <c r="AU75" s="879"/>
      <c r="AV75" s="878"/>
      <c r="AW75" s="878"/>
      <c r="AX75" s="878"/>
      <c r="AY75" s="830"/>
      <c r="AZ75" s="833"/>
      <c r="BA75" s="833"/>
      <c r="BB75" s="833"/>
      <c r="BC75" s="833"/>
      <c r="BD75" s="834"/>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hidden="1"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0"/>
      <c r="V76" s="879"/>
      <c r="W76" s="878"/>
      <c r="X76" s="878"/>
      <c r="Y76" s="878"/>
      <c r="Z76" s="830"/>
      <c r="AA76" s="879"/>
      <c r="AB76" s="878"/>
      <c r="AC76" s="878"/>
      <c r="AD76" s="878"/>
      <c r="AE76" s="830"/>
      <c r="AF76" s="879"/>
      <c r="AG76" s="878"/>
      <c r="AH76" s="878"/>
      <c r="AI76" s="878"/>
      <c r="AJ76" s="830"/>
      <c r="AK76" s="879"/>
      <c r="AL76" s="878"/>
      <c r="AM76" s="878"/>
      <c r="AN76" s="878"/>
      <c r="AO76" s="830"/>
      <c r="AP76" s="879"/>
      <c r="AQ76" s="878"/>
      <c r="AR76" s="878"/>
      <c r="AS76" s="878"/>
      <c r="AT76" s="830"/>
      <c r="AU76" s="879"/>
      <c r="AV76" s="878"/>
      <c r="AW76" s="878"/>
      <c r="AX76" s="878"/>
      <c r="AY76" s="830"/>
      <c r="AZ76" s="833"/>
      <c r="BA76" s="833"/>
      <c r="BB76" s="833"/>
      <c r="BC76" s="833"/>
      <c r="BD76" s="834"/>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hidden="1"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0"/>
      <c r="V77" s="879"/>
      <c r="W77" s="878"/>
      <c r="X77" s="878"/>
      <c r="Y77" s="878"/>
      <c r="Z77" s="830"/>
      <c r="AA77" s="879"/>
      <c r="AB77" s="878"/>
      <c r="AC77" s="878"/>
      <c r="AD77" s="878"/>
      <c r="AE77" s="830"/>
      <c r="AF77" s="879"/>
      <c r="AG77" s="878"/>
      <c r="AH77" s="878"/>
      <c r="AI77" s="878"/>
      <c r="AJ77" s="830"/>
      <c r="AK77" s="879"/>
      <c r="AL77" s="878"/>
      <c r="AM77" s="878"/>
      <c r="AN77" s="878"/>
      <c r="AO77" s="830"/>
      <c r="AP77" s="879"/>
      <c r="AQ77" s="878"/>
      <c r="AR77" s="878"/>
      <c r="AS77" s="878"/>
      <c r="AT77" s="830"/>
      <c r="AU77" s="879"/>
      <c r="AV77" s="878"/>
      <c r="AW77" s="878"/>
      <c r="AX77" s="878"/>
      <c r="AY77" s="830"/>
      <c r="AZ77" s="833"/>
      <c r="BA77" s="833"/>
      <c r="BB77" s="833"/>
      <c r="BC77" s="833"/>
      <c r="BD77" s="834"/>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hidden="1" customHeight="1" x14ac:dyDescent="0.15">
      <c r="A78" s="238">
        <v>11</v>
      </c>
      <c r="B78" s="873"/>
      <c r="C78" s="874"/>
      <c r="D78" s="874"/>
      <c r="E78" s="874"/>
      <c r="F78" s="874"/>
      <c r="G78" s="874"/>
      <c r="H78" s="874"/>
      <c r="I78" s="874"/>
      <c r="J78" s="874"/>
      <c r="K78" s="874"/>
      <c r="L78" s="874"/>
      <c r="M78" s="874"/>
      <c r="N78" s="874"/>
      <c r="O78" s="874"/>
      <c r="P78" s="875"/>
      <c r="Q78" s="876"/>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33"/>
      <c r="BA78" s="833"/>
      <c r="BB78" s="833"/>
      <c r="BC78" s="833"/>
      <c r="BD78" s="834"/>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hidden="1" customHeight="1" x14ac:dyDescent="0.15">
      <c r="A79" s="238">
        <v>12</v>
      </c>
      <c r="B79" s="873"/>
      <c r="C79" s="874"/>
      <c r="D79" s="874"/>
      <c r="E79" s="874"/>
      <c r="F79" s="874"/>
      <c r="G79" s="874"/>
      <c r="H79" s="874"/>
      <c r="I79" s="874"/>
      <c r="J79" s="874"/>
      <c r="K79" s="874"/>
      <c r="L79" s="874"/>
      <c r="M79" s="874"/>
      <c r="N79" s="874"/>
      <c r="O79" s="874"/>
      <c r="P79" s="875"/>
      <c r="Q79" s="876"/>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33"/>
      <c r="BA79" s="833"/>
      <c r="BB79" s="833"/>
      <c r="BC79" s="833"/>
      <c r="BD79" s="834"/>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hidden="1" customHeight="1" x14ac:dyDescent="0.15">
      <c r="A80" s="238">
        <v>13</v>
      </c>
      <c r="B80" s="873"/>
      <c r="C80" s="874"/>
      <c r="D80" s="874"/>
      <c r="E80" s="874"/>
      <c r="F80" s="874"/>
      <c r="G80" s="874"/>
      <c r="H80" s="874"/>
      <c r="I80" s="874"/>
      <c r="J80" s="874"/>
      <c r="K80" s="874"/>
      <c r="L80" s="874"/>
      <c r="M80" s="874"/>
      <c r="N80" s="874"/>
      <c r="O80" s="874"/>
      <c r="P80" s="875"/>
      <c r="Q80" s="876"/>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33"/>
      <c r="BA80" s="833"/>
      <c r="BB80" s="833"/>
      <c r="BC80" s="833"/>
      <c r="BD80" s="834"/>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hidden="1" customHeight="1" x14ac:dyDescent="0.15">
      <c r="A81" s="238">
        <v>14</v>
      </c>
      <c r="B81" s="873"/>
      <c r="C81" s="874"/>
      <c r="D81" s="874"/>
      <c r="E81" s="874"/>
      <c r="F81" s="874"/>
      <c r="G81" s="874"/>
      <c r="H81" s="874"/>
      <c r="I81" s="874"/>
      <c r="J81" s="874"/>
      <c r="K81" s="874"/>
      <c r="L81" s="874"/>
      <c r="M81" s="874"/>
      <c r="N81" s="874"/>
      <c r="O81" s="874"/>
      <c r="P81" s="875"/>
      <c r="Q81" s="876"/>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3"/>
      <c r="BA81" s="833"/>
      <c r="BB81" s="833"/>
      <c r="BC81" s="833"/>
      <c r="BD81" s="834"/>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hidden="1" customHeight="1" x14ac:dyDescent="0.15">
      <c r="A82" s="238">
        <v>15</v>
      </c>
      <c r="B82" s="873"/>
      <c r="C82" s="874"/>
      <c r="D82" s="874"/>
      <c r="E82" s="874"/>
      <c r="F82" s="874"/>
      <c r="G82" s="874"/>
      <c r="H82" s="874"/>
      <c r="I82" s="874"/>
      <c r="J82" s="874"/>
      <c r="K82" s="874"/>
      <c r="L82" s="874"/>
      <c r="M82" s="874"/>
      <c r="N82" s="874"/>
      <c r="O82" s="874"/>
      <c r="P82" s="875"/>
      <c r="Q82" s="876"/>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33"/>
      <c r="BA82" s="833"/>
      <c r="BB82" s="833"/>
      <c r="BC82" s="833"/>
      <c r="BD82" s="834"/>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hidden="1" customHeight="1" x14ac:dyDescent="0.15">
      <c r="A83" s="238">
        <v>16</v>
      </c>
      <c r="B83" s="873"/>
      <c r="C83" s="874"/>
      <c r="D83" s="874"/>
      <c r="E83" s="874"/>
      <c r="F83" s="874"/>
      <c r="G83" s="874"/>
      <c r="H83" s="874"/>
      <c r="I83" s="874"/>
      <c r="J83" s="874"/>
      <c r="K83" s="874"/>
      <c r="L83" s="874"/>
      <c r="M83" s="874"/>
      <c r="N83" s="874"/>
      <c r="O83" s="874"/>
      <c r="P83" s="875"/>
      <c r="Q83" s="876"/>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33"/>
      <c r="BA83" s="833"/>
      <c r="BB83" s="833"/>
      <c r="BC83" s="833"/>
      <c r="BD83" s="834"/>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hidden="1" customHeight="1" x14ac:dyDescent="0.15">
      <c r="A84" s="238">
        <v>17</v>
      </c>
      <c r="B84" s="873"/>
      <c r="C84" s="874"/>
      <c r="D84" s="874"/>
      <c r="E84" s="874"/>
      <c r="F84" s="874"/>
      <c r="G84" s="874"/>
      <c r="H84" s="874"/>
      <c r="I84" s="874"/>
      <c r="J84" s="874"/>
      <c r="K84" s="874"/>
      <c r="L84" s="874"/>
      <c r="M84" s="874"/>
      <c r="N84" s="874"/>
      <c r="O84" s="874"/>
      <c r="P84" s="875"/>
      <c r="Q84" s="876"/>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33"/>
      <c r="BA84" s="833"/>
      <c r="BB84" s="833"/>
      <c r="BC84" s="833"/>
      <c r="BD84" s="834"/>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hidden="1" customHeight="1" x14ac:dyDescent="0.15">
      <c r="A85" s="238">
        <v>18</v>
      </c>
      <c r="B85" s="873"/>
      <c r="C85" s="874"/>
      <c r="D85" s="874"/>
      <c r="E85" s="874"/>
      <c r="F85" s="874"/>
      <c r="G85" s="874"/>
      <c r="H85" s="874"/>
      <c r="I85" s="874"/>
      <c r="J85" s="874"/>
      <c r="K85" s="874"/>
      <c r="L85" s="874"/>
      <c r="M85" s="874"/>
      <c r="N85" s="874"/>
      <c r="O85" s="874"/>
      <c r="P85" s="875"/>
      <c r="Q85" s="876"/>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33"/>
      <c r="BA85" s="833"/>
      <c r="BB85" s="833"/>
      <c r="BC85" s="833"/>
      <c r="BD85" s="834"/>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hidden="1" customHeight="1" x14ac:dyDescent="0.15">
      <c r="A86" s="238">
        <v>19</v>
      </c>
      <c r="B86" s="873"/>
      <c r="C86" s="874"/>
      <c r="D86" s="874"/>
      <c r="E86" s="874"/>
      <c r="F86" s="874"/>
      <c r="G86" s="874"/>
      <c r="H86" s="874"/>
      <c r="I86" s="874"/>
      <c r="J86" s="874"/>
      <c r="K86" s="874"/>
      <c r="L86" s="874"/>
      <c r="M86" s="874"/>
      <c r="N86" s="874"/>
      <c r="O86" s="874"/>
      <c r="P86" s="875"/>
      <c r="Q86" s="876"/>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33"/>
      <c r="BA86" s="833"/>
      <c r="BB86" s="833"/>
      <c r="BC86" s="833"/>
      <c r="BD86" s="834"/>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hidden="1"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391</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45</v>
      </c>
      <c r="AG88" s="844"/>
      <c r="AH88" s="844"/>
      <c r="AI88" s="844"/>
      <c r="AJ88" s="844"/>
      <c r="AK88" s="841"/>
      <c r="AL88" s="841"/>
      <c r="AM88" s="841"/>
      <c r="AN88" s="841"/>
      <c r="AO88" s="841"/>
      <c r="AP88" s="844">
        <v>26</v>
      </c>
      <c r="AQ88" s="844"/>
      <c r="AR88" s="844"/>
      <c r="AS88" s="844"/>
      <c r="AT88" s="844"/>
      <c r="AU88" s="844" t="s">
        <v>599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105</v>
      </c>
      <c r="CS102" s="852"/>
      <c r="CT102" s="852"/>
      <c r="CU102" s="852"/>
      <c r="CV102" s="891"/>
      <c r="CW102" s="890">
        <v>1</v>
      </c>
      <c r="CX102" s="852"/>
      <c r="CY102" s="852"/>
      <c r="CZ102" s="852"/>
      <c r="DA102" s="891"/>
      <c r="DB102" s="890" t="s">
        <v>599</v>
      </c>
      <c r="DC102" s="852"/>
      <c r="DD102" s="852"/>
      <c r="DE102" s="852"/>
      <c r="DF102" s="891"/>
      <c r="DG102" s="890" t="s">
        <v>599</v>
      </c>
      <c r="DH102" s="852"/>
      <c r="DI102" s="852"/>
      <c r="DJ102" s="852"/>
      <c r="DK102" s="891"/>
      <c r="DL102" s="890" t="s">
        <v>599</v>
      </c>
      <c r="DM102" s="852"/>
      <c r="DN102" s="852"/>
      <c r="DO102" s="852"/>
      <c r="DP102" s="891"/>
      <c r="DQ102" s="890" t="s">
        <v>599</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309</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309</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309</v>
      </c>
      <c r="DR109" s="893"/>
      <c r="DS109" s="893"/>
      <c r="DT109" s="893"/>
      <c r="DU109" s="894"/>
      <c r="DV109" s="892" t="s">
        <v>435</v>
      </c>
      <c r="DW109" s="893"/>
      <c r="DX109" s="893"/>
      <c r="DY109" s="893"/>
      <c r="DZ109" s="895"/>
    </row>
    <row r="110" spans="1:131" s="230" customFormat="1" ht="26.25" customHeight="1" x14ac:dyDescent="0.15">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819514</v>
      </c>
      <c r="AB110" s="900"/>
      <c r="AC110" s="900"/>
      <c r="AD110" s="900"/>
      <c r="AE110" s="901"/>
      <c r="AF110" s="902">
        <v>749623</v>
      </c>
      <c r="AG110" s="900"/>
      <c r="AH110" s="900"/>
      <c r="AI110" s="900"/>
      <c r="AJ110" s="901"/>
      <c r="AK110" s="902">
        <v>716745</v>
      </c>
      <c r="AL110" s="900"/>
      <c r="AM110" s="900"/>
      <c r="AN110" s="900"/>
      <c r="AO110" s="901"/>
      <c r="AP110" s="903">
        <v>24.3</v>
      </c>
      <c r="AQ110" s="904"/>
      <c r="AR110" s="904"/>
      <c r="AS110" s="904"/>
      <c r="AT110" s="905"/>
      <c r="AU110" s="906" t="s">
        <v>75</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5544831</v>
      </c>
      <c r="BR110" s="931"/>
      <c r="BS110" s="931"/>
      <c r="BT110" s="931"/>
      <c r="BU110" s="931"/>
      <c r="BV110" s="931">
        <v>5136171</v>
      </c>
      <c r="BW110" s="931"/>
      <c r="BX110" s="931"/>
      <c r="BY110" s="931"/>
      <c r="BZ110" s="931"/>
      <c r="CA110" s="931">
        <v>4731371</v>
      </c>
      <c r="CB110" s="931"/>
      <c r="CC110" s="931"/>
      <c r="CD110" s="931"/>
      <c r="CE110" s="931"/>
      <c r="CF110" s="944">
        <v>160.19999999999999</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441</v>
      </c>
      <c r="DH110" s="931"/>
      <c r="DI110" s="931"/>
      <c r="DJ110" s="931"/>
      <c r="DK110" s="931"/>
      <c r="DL110" s="931" t="s">
        <v>146</v>
      </c>
      <c r="DM110" s="931"/>
      <c r="DN110" s="931"/>
      <c r="DO110" s="931"/>
      <c r="DP110" s="931"/>
      <c r="DQ110" s="931" t="s">
        <v>442</v>
      </c>
      <c r="DR110" s="931"/>
      <c r="DS110" s="931"/>
      <c r="DT110" s="931"/>
      <c r="DU110" s="931"/>
      <c r="DV110" s="932" t="s">
        <v>146</v>
      </c>
      <c r="DW110" s="932"/>
      <c r="DX110" s="932"/>
      <c r="DY110" s="932"/>
      <c r="DZ110" s="933"/>
    </row>
    <row r="111" spans="1:131" s="230"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146</v>
      </c>
      <c r="AB111" s="938"/>
      <c r="AC111" s="938"/>
      <c r="AD111" s="938"/>
      <c r="AE111" s="939"/>
      <c r="AF111" s="940" t="s">
        <v>444</v>
      </c>
      <c r="AG111" s="938"/>
      <c r="AH111" s="938"/>
      <c r="AI111" s="938"/>
      <c r="AJ111" s="939"/>
      <c r="AK111" s="940" t="s">
        <v>445</v>
      </c>
      <c r="AL111" s="938"/>
      <c r="AM111" s="938"/>
      <c r="AN111" s="938"/>
      <c r="AO111" s="939"/>
      <c r="AP111" s="941" t="s">
        <v>442</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475152</v>
      </c>
      <c r="BR111" s="926"/>
      <c r="BS111" s="926"/>
      <c r="BT111" s="926"/>
      <c r="BU111" s="926"/>
      <c r="BV111" s="926">
        <v>433776</v>
      </c>
      <c r="BW111" s="926"/>
      <c r="BX111" s="926"/>
      <c r="BY111" s="926"/>
      <c r="BZ111" s="926"/>
      <c r="CA111" s="926">
        <v>392400</v>
      </c>
      <c r="CB111" s="926"/>
      <c r="CC111" s="926"/>
      <c r="CD111" s="926"/>
      <c r="CE111" s="926"/>
      <c r="CF111" s="920">
        <v>13.3</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146</v>
      </c>
      <c r="DH111" s="926"/>
      <c r="DI111" s="926"/>
      <c r="DJ111" s="926"/>
      <c r="DK111" s="926"/>
      <c r="DL111" s="926" t="s">
        <v>441</v>
      </c>
      <c r="DM111" s="926"/>
      <c r="DN111" s="926"/>
      <c r="DO111" s="926"/>
      <c r="DP111" s="926"/>
      <c r="DQ111" s="926" t="s">
        <v>448</v>
      </c>
      <c r="DR111" s="926"/>
      <c r="DS111" s="926"/>
      <c r="DT111" s="926"/>
      <c r="DU111" s="926"/>
      <c r="DV111" s="927" t="s">
        <v>445</v>
      </c>
      <c r="DW111" s="927"/>
      <c r="DX111" s="927"/>
      <c r="DY111" s="927"/>
      <c r="DZ111" s="928"/>
    </row>
    <row r="112" spans="1:131" s="230" customFormat="1" ht="26.25" customHeight="1" x14ac:dyDescent="0.15">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444</v>
      </c>
      <c r="AB112" s="959"/>
      <c r="AC112" s="959"/>
      <c r="AD112" s="959"/>
      <c r="AE112" s="960"/>
      <c r="AF112" s="961" t="s">
        <v>146</v>
      </c>
      <c r="AG112" s="959"/>
      <c r="AH112" s="959"/>
      <c r="AI112" s="959"/>
      <c r="AJ112" s="960"/>
      <c r="AK112" s="961" t="s">
        <v>448</v>
      </c>
      <c r="AL112" s="959"/>
      <c r="AM112" s="959"/>
      <c r="AN112" s="959"/>
      <c r="AO112" s="960"/>
      <c r="AP112" s="962" t="s">
        <v>146</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927837</v>
      </c>
      <c r="BR112" s="926"/>
      <c r="BS112" s="926"/>
      <c r="BT112" s="926"/>
      <c r="BU112" s="926"/>
      <c r="BV112" s="926">
        <v>859235</v>
      </c>
      <c r="BW112" s="926"/>
      <c r="BX112" s="926"/>
      <c r="BY112" s="926"/>
      <c r="BZ112" s="926"/>
      <c r="CA112" s="926">
        <v>861598</v>
      </c>
      <c r="CB112" s="926"/>
      <c r="CC112" s="926"/>
      <c r="CD112" s="926"/>
      <c r="CE112" s="926"/>
      <c r="CF112" s="920">
        <v>29.2</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393</v>
      </c>
      <c r="DH112" s="926"/>
      <c r="DI112" s="926"/>
      <c r="DJ112" s="926"/>
      <c r="DK112" s="926"/>
      <c r="DL112" s="926" t="s">
        <v>146</v>
      </c>
      <c r="DM112" s="926"/>
      <c r="DN112" s="926"/>
      <c r="DO112" s="926"/>
      <c r="DP112" s="926"/>
      <c r="DQ112" s="926" t="s">
        <v>393</v>
      </c>
      <c r="DR112" s="926"/>
      <c r="DS112" s="926"/>
      <c r="DT112" s="926"/>
      <c r="DU112" s="926"/>
      <c r="DV112" s="927" t="s">
        <v>146</v>
      </c>
      <c r="DW112" s="927"/>
      <c r="DX112" s="927"/>
      <c r="DY112" s="927"/>
      <c r="DZ112" s="928"/>
    </row>
    <row r="113" spans="1:130" s="230" customFormat="1" ht="26.25" customHeight="1" x14ac:dyDescent="0.15">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138279</v>
      </c>
      <c r="AB113" s="938"/>
      <c r="AC113" s="938"/>
      <c r="AD113" s="938"/>
      <c r="AE113" s="939"/>
      <c r="AF113" s="940">
        <v>131621</v>
      </c>
      <c r="AG113" s="938"/>
      <c r="AH113" s="938"/>
      <c r="AI113" s="938"/>
      <c r="AJ113" s="939"/>
      <c r="AK113" s="940">
        <v>153024</v>
      </c>
      <c r="AL113" s="938"/>
      <c r="AM113" s="938"/>
      <c r="AN113" s="938"/>
      <c r="AO113" s="939"/>
      <c r="AP113" s="941">
        <v>5.2</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t="s">
        <v>455</v>
      </c>
      <c r="BR113" s="926"/>
      <c r="BS113" s="926"/>
      <c r="BT113" s="926"/>
      <c r="BU113" s="926"/>
      <c r="BV113" s="926" t="s">
        <v>146</v>
      </c>
      <c r="BW113" s="926"/>
      <c r="BX113" s="926"/>
      <c r="BY113" s="926"/>
      <c r="BZ113" s="926"/>
      <c r="CA113" s="926" t="s">
        <v>456</v>
      </c>
      <c r="CB113" s="926"/>
      <c r="CC113" s="926"/>
      <c r="CD113" s="926"/>
      <c r="CE113" s="926"/>
      <c r="CF113" s="920" t="s">
        <v>448</v>
      </c>
      <c r="CG113" s="921"/>
      <c r="CH113" s="921"/>
      <c r="CI113" s="921"/>
      <c r="CJ113" s="921"/>
      <c r="CK113" s="948"/>
      <c r="CL113" s="949"/>
      <c r="CM113" s="922" t="s">
        <v>457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146</v>
      </c>
      <c r="DH113" s="959"/>
      <c r="DI113" s="959"/>
      <c r="DJ113" s="959"/>
      <c r="DK113" s="960"/>
      <c r="DL113" s="961" t="s">
        <v>146</v>
      </c>
      <c r="DM113" s="959"/>
      <c r="DN113" s="959"/>
      <c r="DO113" s="959"/>
      <c r="DP113" s="960"/>
      <c r="DQ113" s="961" t="s">
        <v>441</v>
      </c>
      <c r="DR113" s="959"/>
      <c r="DS113" s="959"/>
      <c r="DT113" s="959"/>
      <c r="DU113" s="960"/>
      <c r="DV113" s="962" t="s">
        <v>456</v>
      </c>
      <c r="DW113" s="963"/>
      <c r="DX113" s="963"/>
      <c r="DY113" s="963"/>
      <c r="DZ113" s="964"/>
    </row>
    <row r="114" spans="1:130" s="230" customFormat="1" ht="26.25" customHeight="1" x14ac:dyDescent="0.15">
      <c r="A114" s="954"/>
      <c r="B114" s="955"/>
      <c r="C114" s="923" t="s">
        <v>458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441</v>
      </c>
      <c r="AB114" s="959"/>
      <c r="AC114" s="959"/>
      <c r="AD114" s="959"/>
      <c r="AE114" s="960"/>
      <c r="AF114" s="961" t="s">
        <v>448</v>
      </c>
      <c r="AG114" s="959"/>
      <c r="AH114" s="959"/>
      <c r="AI114" s="959"/>
      <c r="AJ114" s="960"/>
      <c r="AK114" s="961" t="s">
        <v>442</v>
      </c>
      <c r="AL114" s="959"/>
      <c r="AM114" s="959"/>
      <c r="AN114" s="959"/>
      <c r="AO114" s="960"/>
      <c r="AP114" s="962" t="s">
        <v>146</v>
      </c>
      <c r="AQ114" s="963"/>
      <c r="AR114" s="963"/>
      <c r="AS114" s="963"/>
      <c r="AT114" s="964"/>
      <c r="AU114" s="908"/>
      <c r="AV114" s="909"/>
      <c r="AW114" s="909"/>
      <c r="AX114" s="909"/>
      <c r="AY114" s="909"/>
      <c r="AZ114" s="922" t="s">
        <v>459</v>
      </c>
      <c r="BA114" s="923"/>
      <c r="BB114" s="923"/>
      <c r="BC114" s="923"/>
      <c r="BD114" s="923"/>
      <c r="BE114" s="923"/>
      <c r="BF114" s="923"/>
      <c r="BG114" s="923"/>
      <c r="BH114" s="923"/>
      <c r="BI114" s="923"/>
      <c r="BJ114" s="923"/>
      <c r="BK114" s="923"/>
      <c r="BL114" s="923"/>
      <c r="BM114" s="923"/>
      <c r="BN114" s="923"/>
      <c r="BO114" s="923"/>
      <c r="BP114" s="924"/>
      <c r="BQ114" s="925">
        <v>400884</v>
      </c>
      <c r="BR114" s="926"/>
      <c r="BS114" s="926"/>
      <c r="BT114" s="926"/>
      <c r="BU114" s="926"/>
      <c r="BV114" s="926">
        <v>381096</v>
      </c>
      <c r="BW114" s="926"/>
      <c r="BX114" s="926"/>
      <c r="BY114" s="926"/>
      <c r="BZ114" s="926"/>
      <c r="CA114" s="926">
        <v>387702</v>
      </c>
      <c r="CB114" s="926"/>
      <c r="CC114" s="926"/>
      <c r="CD114" s="926"/>
      <c r="CE114" s="926"/>
      <c r="CF114" s="920">
        <v>13.1</v>
      </c>
      <c r="CG114" s="921"/>
      <c r="CH114" s="921"/>
      <c r="CI114" s="921"/>
      <c r="CJ114" s="921"/>
      <c r="CK114" s="948"/>
      <c r="CL114" s="949"/>
      <c r="CM114" s="922" t="s">
        <v>460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146</v>
      </c>
      <c r="DH114" s="959"/>
      <c r="DI114" s="959"/>
      <c r="DJ114" s="959"/>
      <c r="DK114" s="960"/>
      <c r="DL114" s="961" t="s">
        <v>461</v>
      </c>
      <c r="DM114" s="959"/>
      <c r="DN114" s="959"/>
      <c r="DO114" s="959"/>
      <c r="DP114" s="960"/>
      <c r="DQ114" s="961" t="s">
        <v>462</v>
      </c>
      <c r="DR114" s="959"/>
      <c r="DS114" s="959"/>
      <c r="DT114" s="959"/>
      <c r="DU114" s="960"/>
      <c r="DV114" s="962" t="s">
        <v>441</v>
      </c>
      <c r="DW114" s="963"/>
      <c r="DX114" s="963"/>
      <c r="DY114" s="963"/>
      <c r="DZ114" s="964"/>
    </row>
    <row r="115" spans="1:130" s="230" customFormat="1" ht="26.25" customHeight="1" x14ac:dyDescent="0.15">
      <c r="A115" s="954"/>
      <c r="B115" s="955"/>
      <c r="C115" s="923" t="s">
        <v>463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21269</v>
      </c>
      <c r="AB115" s="938"/>
      <c r="AC115" s="938"/>
      <c r="AD115" s="938"/>
      <c r="AE115" s="939"/>
      <c r="AF115" s="940">
        <v>21866</v>
      </c>
      <c r="AG115" s="938"/>
      <c r="AH115" s="938"/>
      <c r="AI115" s="938"/>
      <c r="AJ115" s="939"/>
      <c r="AK115" s="940">
        <v>22880</v>
      </c>
      <c r="AL115" s="938"/>
      <c r="AM115" s="938"/>
      <c r="AN115" s="938"/>
      <c r="AO115" s="939"/>
      <c r="AP115" s="941">
        <v>0.8</v>
      </c>
      <c r="AQ115" s="942"/>
      <c r="AR115" s="942"/>
      <c r="AS115" s="942"/>
      <c r="AT115" s="943"/>
      <c r="AU115" s="908"/>
      <c r="AV115" s="909"/>
      <c r="AW115" s="909"/>
      <c r="AX115" s="909"/>
      <c r="AY115" s="909"/>
      <c r="AZ115" s="922" t="s">
        <v>464</v>
      </c>
      <c r="BA115" s="923"/>
      <c r="BB115" s="923"/>
      <c r="BC115" s="923"/>
      <c r="BD115" s="923"/>
      <c r="BE115" s="923"/>
      <c r="BF115" s="923"/>
      <c r="BG115" s="923"/>
      <c r="BH115" s="923"/>
      <c r="BI115" s="923"/>
      <c r="BJ115" s="923"/>
      <c r="BK115" s="923"/>
      <c r="BL115" s="923"/>
      <c r="BM115" s="923"/>
      <c r="BN115" s="923"/>
      <c r="BO115" s="923"/>
      <c r="BP115" s="924"/>
      <c r="BQ115" s="925" t="s">
        <v>146</v>
      </c>
      <c r="BR115" s="926"/>
      <c r="BS115" s="926"/>
      <c r="BT115" s="926"/>
      <c r="BU115" s="926"/>
      <c r="BV115" s="926" t="s">
        <v>146</v>
      </c>
      <c r="BW115" s="926"/>
      <c r="BX115" s="926"/>
      <c r="BY115" s="926"/>
      <c r="BZ115" s="926"/>
      <c r="CA115" s="926" t="s">
        <v>146</v>
      </c>
      <c r="CB115" s="926"/>
      <c r="CC115" s="926"/>
      <c r="CD115" s="926"/>
      <c r="CE115" s="926"/>
      <c r="CF115" s="920" t="s">
        <v>441</v>
      </c>
      <c r="CG115" s="921"/>
      <c r="CH115" s="921"/>
      <c r="CI115" s="921"/>
      <c r="CJ115" s="921"/>
      <c r="CK115" s="948"/>
      <c r="CL115" s="949"/>
      <c r="CM115" s="922" t="s">
        <v>465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146</v>
      </c>
      <c r="DH115" s="959"/>
      <c r="DI115" s="959"/>
      <c r="DJ115" s="959"/>
      <c r="DK115" s="960"/>
      <c r="DL115" s="961" t="s">
        <v>442</v>
      </c>
      <c r="DM115" s="959"/>
      <c r="DN115" s="959"/>
      <c r="DO115" s="959"/>
      <c r="DP115" s="960"/>
      <c r="DQ115" s="961" t="s">
        <v>146</v>
      </c>
      <c r="DR115" s="959"/>
      <c r="DS115" s="959"/>
      <c r="DT115" s="959"/>
      <c r="DU115" s="960"/>
      <c r="DV115" s="962" t="s">
        <v>146</v>
      </c>
      <c r="DW115" s="963"/>
      <c r="DX115" s="963"/>
      <c r="DY115" s="963"/>
      <c r="DZ115" s="964"/>
    </row>
    <row r="116" spans="1:130" s="230" customFormat="1" ht="26.25" customHeight="1" x14ac:dyDescent="0.15">
      <c r="A116" s="956"/>
      <c r="B116" s="957"/>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441</v>
      </c>
      <c r="AB116" s="959"/>
      <c r="AC116" s="959"/>
      <c r="AD116" s="959"/>
      <c r="AE116" s="960"/>
      <c r="AF116" s="961" t="s">
        <v>146</v>
      </c>
      <c r="AG116" s="959"/>
      <c r="AH116" s="959"/>
      <c r="AI116" s="959"/>
      <c r="AJ116" s="960"/>
      <c r="AK116" s="961" t="s">
        <v>462</v>
      </c>
      <c r="AL116" s="959"/>
      <c r="AM116" s="959"/>
      <c r="AN116" s="959"/>
      <c r="AO116" s="960"/>
      <c r="AP116" s="962" t="s">
        <v>393</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146</v>
      </c>
      <c r="BR116" s="926"/>
      <c r="BS116" s="926"/>
      <c r="BT116" s="926"/>
      <c r="BU116" s="926"/>
      <c r="BV116" s="926" t="s">
        <v>393</v>
      </c>
      <c r="BW116" s="926"/>
      <c r="BX116" s="926"/>
      <c r="BY116" s="926"/>
      <c r="BZ116" s="926"/>
      <c r="CA116" s="926" t="s">
        <v>146</v>
      </c>
      <c r="CB116" s="926"/>
      <c r="CC116" s="926"/>
      <c r="CD116" s="926"/>
      <c r="CE116" s="926"/>
      <c r="CF116" s="920" t="s">
        <v>448</v>
      </c>
      <c r="CG116" s="921"/>
      <c r="CH116" s="921"/>
      <c r="CI116" s="921"/>
      <c r="CJ116" s="921"/>
      <c r="CK116" s="948"/>
      <c r="CL116" s="949"/>
      <c r="CM116" s="922" t="s">
        <v>468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146</v>
      </c>
      <c r="DH116" s="959"/>
      <c r="DI116" s="959"/>
      <c r="DJ116" s="959"/>
      <c r="DK116" s="960"/>
      <c r="DL116" s="961" t="s">
        <v>146</v>
      </c>
      <c r="DM116" s="959"/>
      <c r="DN116" s="959"/>
      <c r="DO116" s="959"/>
      <c r="DP116" s="960"/>
      <c r="DQ116" s="961" t="s">
        <v>146</v>
      </c>
      <c r="DR116" s="959"/>
      <c r="DS116" s="959"/>
      <c r="DT116" s="959"/>
      <c r="DU116" s="960"/>
      <c r="DV116" s="962" t="s">
        <v>146</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469</v>
      </c>
      <c r="Z117" s="894"/>
      <c r="AA117" s="978">
        <v>979062</v>
      </c>
      <c r="AB117" s="979"/>
      <c r="AC117" s="979"/>
      <c r="AD117" s="979"/>
      <c r="AE117" s="980"/>
      <c r="AF117" s="981">
        <v>903110</v>
      </c>
      <c r="AG117" s="979"/>
      <c r="AH117" s="979"/>
      <c r="AI117" s="979"/>
      <c r="AJ117" s="980"/>
      <c r="AK117" s="981">
        <v>892649</v>
      </c>
      <c r="AL117" s="979"/>
      <c r="AM117" s="979"/>
      <c r="AN117" s="979"/>
      <c r="AO117" s="980"/>
      <c r="AP117" s="982"/>
      <c r="AQ117" s="983"/>
      <c r="AR117" s="983"/>
      <c r="AS117" s="983"/>
      <c r="AT117" s="984"/>
      <c r="AU117" s="908"/>
      <c r="AV117" s="909"/>
      <c r="AW117" s="909"/>
      <c r="AX117" s="909"/>
      <c r="AY117" s="909"/>
      <c r="AZ117" s="974" t="s">
        <v>470</v>
      </c>
      <c r="BA117" s="975"/>
      <c r="BB117" s="975"/>
      <c r="BC117" s="975"/>
      <c r="BD117" s="975"/>
      <c r="BE117" s="975"/>
      <c r="BF117" s="975"/>
      <c r="BG117" s="975"/>
      <c r="BH117" s="975"/>
      <c r="BI117" s="975"/>
      <c r="BJ117" s="975"/>
      <c r="BK117" s="975"/>
      <c r="BL117" s="975"/>
      <c r="BM117" s="975"/>
      <c r="BN117" s="975"/>
      <c r="BO117" s="975"/>
      <c r="BP117" s="976"/>
      <c r="BQ117" s="925" t="s">
        <v>146</v>
      </c>
      <c r="BR117" s="926"/>
      <c r="BS117" s="926"/>
      <c r="BT117" s="926"/>
      <c r="BU117" s="926"/>
      <c r="BV117" s="926" t="s">
        <v>462</v>
      </c>
      <c r="BW117" s="926"/>
      <c r="BX117" s="926"/>
      <c r="BY117" s="926"/>
      <c r="BZ117" s="926"/>
      <c r="CA117" s="926" t="s">
        <v>393</v>
      </c>
      <c r="CB117" s="926"/>
      <c r="CC117" s="926"/>
      <c r="CD117" s="926"/>
      <c r="CE117" s="926"/>
      <c r="CF117" s="920" t="s">
        <v>146</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393</v>
      </c>
      <c r="DH117" s="959"/>
      <c r="DI117" s="959"/>
      <c r="DJ117" s="959"/>
      <c r="DK117" s="960"/>
      <c r="DL117" s="961" t="s">
        <v>442</v>
      </c>
      <c r="DM117" s="959"/>
      <c r="DN117" s="959"/>
      <c r="DO117" s="959"/>
      <c r="DP117" s="960"/>
      <c r="DQ117" s="961" t="s">
        <v>462</v>
      </c>
      <c r="DR117" s="959"/>
      <c r="DS117" s="959"/>
      <c r="DT117" s="959"/>
      <c r="DU117" s="960"/>
      <c r="DV117" s="962" t="s">
        <v>462</v>
      </c>
      <c r="DW117" s="963"/>
      <c r="DX117" s="963"/>
      <c r="DY117" s="963"/>
      <c r="DZ117" s="964"/>
    </row>
    <row r="118" spans="1:130" s="230" customFormat="1" ht="26.25" customHeight="1" x14ac:dyDescent="0.15">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309</v>
      </c>
      <c r="AL118" s="893"/>
      <c r="AM118" s="893"/>
      <c r="AN118" s="893"/>
      <c r="AO118" s="894"/>
      <c r="AP118" s="970" t="s">
        <v>435</v>
      </c>
      <c r="AQ118" s="971"/>
      <c r="AR118" s="971"/>
      <c r="AS118" s="971"/>
      <c r="AT118" s="972"/>
      <c r="AU118" s="908"/>
      <c r="AV118" s="909"/>
      <c r="AW118" s="909"/>
      <c r="AX118" s="909"/>
      <c r="AY118" s="909"/>
      <c r="AZ118" s="973" t="s">
        <v>472</v>
      </c>
      <c r="BA118" s="965"/>
      <c r="BB118" s="965"/>
      <c r="BC118" s="965"/>
      <c r="BD118" s="965"/>
      <c r="BE118" s="965"/>
      <c r="BF118" s="965"/>
      <c r="BG118" s="965"/>
      <c r="BH118" s="965"/>
      <c r="BI118" s="965"/>
      <c r="BJ118" s="965"/>
      <c r="BK118" s="965"/>
      <c r="BL118" s="965"/>
      <c r="BM118" s="965"/>
      <c r="BN118" s="965"/>
      <c r="BO118" s="965"/>
      <c r="BP118" s="966"/>
      <c r="BQ118" s="999" t="s">
        <v>448</v>
      </c>
      <c r="BR118" s="1000"/>
      <c r="BS118" s="1000"/>
      <c r="BT118" s="1000"/>
      <c r="BU118" s="1000"/>
      <c r="BV118" s="1000" t="s">
        <v>442</v>
      </c>
      <c r="BW118" s="1000"/>
      <c r="BX118" s="1000"/>
      <c r="BY118" s="1000"/>
      <c r="BZ118" s="1000"/>
      <c r="CA118" s="1000" t="s">
        <v>146</v>
      </c>
      <c r="CB118" s="1000"/>
      <c r="CC118" s="1000"/>
      <c r="CD118" s="1000"/>
      <c r="CE118" s="1000"/>
      <c r="CF118" s="920" t="s">
        <v>146</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445</v>
      </c>
      <c r="DH118" s="959"/>
      <c r="DI118" s="959"/>
      <c r="DJ118" s="959"/>
      <c r="DK118" s="960"/>
      <c r="DL118" s="961" t="s">
        <v>441</v>
      </c>
      <c r="DM118" s="959"/>
      <c r="DN118" s="959"/>
      <c r="DO118" s="959"/>
      <c r="DP118" s="960"/>
      <c r="DQ118" s="961" t="s">
        <v>146</v>
      </c>
      <c r="DR118" s="959"/>
      <c r="DS118" s="959"/>
      <c r="DT118" s="959"/>
      <c r="DU118" s="960"/>
      <c r="DV118" s="962" t="s">
        <v>146</v>
      </c>
      <c r="DW118" s="963"/>
      <c r="DX118" s="963"/>
      <c r="DY118" s="963"/>
      <c r="DZ118" s="964"/>
    </row>
    <row r="119" spans="1:130" s="230" customFormat="1" ht="26.25" customHeight="1" x14ac:dyDescent="0.15">
      <c r="A119" s="1056"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444</v>
      </c>
      <c r="AB119" s="900"/>
      <c r="AC119" s="900"/>
      <c r="AD119" s="900"/>
      <c r="AE119" s="901"/>
      <c r="AF119" s="902" t="s">
        <v>146</v>
      </c>
      <c r="AG119" s="900"/>
      <c r="AH119" s="900"/>
      <c r="AI119" s="900"/>
      <c r="AJ119" s="901"/>
      <c r="AK119" s="902" t="s">
        <v>146</v>
      </c>
      <c r="AL119" s="900"/>
      <c r="AM119" s="900"/>
      <c r="AN119" s="900"/>
      <c r="AO119" s="901"/>
      <c r="AP119" s="903" t="s">
        <v>146</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474</v>
      </c>
      <c r="BP119" s="1005"/>
      <c r="BQ119" s="999">
        <v>7348704</v>
      </c>
      <c r="BR119" s="1000"/>
      <c r="BS119" s="1000"/>
      <c r="BT119" s="1000"/>
      <c r="BU119" s="1000"/>
      <c r="BV119" s="1000">
        <v>6810278</v>
      </c>
      <c r="BW119" s="1000"/>
      <c r="BX119" s="1000"/>
      <c r="BY119" s="1000"/>
      <c r="BZ119" s="1000"/>
      <c r="CA119" s="1000">
        <v>6373071</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475152</v>
      </c>
      <c r="DH119" s="986"/>
      <c r="DI119" s="986"/>
      <c r="DJ119" s="986"/>
      <c r="DK119" s="987"/>
      <c r="DL119" s="985">
        <v>433776</v>
      </c>
      <c r="DM119" s="986"/>
      <c r="DN119" s="986"/>
      <c r="DO119" s="986"/>
      <c r="DP119" s="987"/>
      <c r="DQ119" s="985">
        <v>392400</v>
      </c>
      <c r="DR119" s="986"/>
      <c r="DS119" s="986"/>
      <c r="DT119" s="986"/>
      <c r="DU119" s="987"/>
      <c r="DV119" s="988">
        <v>13.3</v>
      </c>
      <c r="DW119" s="989"/>
      <c r="DX119" s="989"/>
      <c r="DY119" s="989"/>
      <c r="DZ119" s="990"/>
    </row>
    <row r="120" spans="1:130" s="230" customFormat="1" ht="26.25" customHeight="1" x14ac:dyDescent="0.15">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146</v>
      </c>
      <c r="AB120" s="959"/>
      <c r="AC120" s="959"/>
      <c r="AD120" s="959"/>
      <c r="AE120" s="960"/>
      <c r="AF120" s="961" t="s">
        <v>455</v>
      </c>
      <c r="AG120" s="959"/>
      <c r="AH120" s="959"/>
      <c r="AI120" s="959"/>
      <c r="AJ120" s="960"/>
      <c r="AK120" s="961" t="s">
        <v>476</v>
      </c>
      <c r="AL120" s="959"/>
      <c r="AM120" s="959"/>
      <c r="AN120" s="959"/>
      <c r="AO120" s="960"/>
      <c r="AP120" s="962" t="s">
        <v>441</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3313989</v>
      </c>
      <c r="BR120" s="931"/>
      <c r="BS120" s="931"/>
      <c r="BT120" s="931"/>
      <c r="BU120" s="931"/>
      <c r="BV120" s="931">
        <v>3725885</v>
      </c>
      <c r="BW120" s="931"/>
      <c r="BX120" s="931"/>
      <c r="BY120" s="931"/>
      <c r="BZ120" s="931"/>
      <c r="CA120" s="931">
        <v>4069120</v>
      </c>
      <c r="CB120" s="931"/>
      <c r="CC120" s="931"/>
      <c r="CD120" s="931"/>
      <c r="CE120" s="931"/>
      <c r="CF120" s="944">
        <v>137.80000000000001</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t="s">
        <v>455</v>
      </c>
      <c r="DH120" s="931"/>
      <c r="DI120" s="931"/>
      <c r="DJ120" s="931"/>
      <c r="DK120" s="931"/>
      <c r="DL120" s="931" t="s">
        <v>441</v>
      </c>
      <c r="DM120" s="931"/>
      <c r="DN120" s="931"/>
      <c r="DO120" s="931"/>
      <c r="DP120" s="931"/>
      <c r="DQ120" s="931">
        <v>743276</v>
      </c>
      <c r="DR120" s="931"/>
      <c r="DS120" s="931"/>
      <c r="DT120" s="931"/>
      <c r="DU120" s="931"/>
      <c r="DV120" s="932">
        <v>25.2</v>
      </c>
      <c r="DW120" s="932"/>
      <c r="DX120" s="932"/>
      <c r="DY120" s="932"/>
      <c r="DZ120" s="933"/>
    </row>
    <row r="121" spans="1:130" s="230" customFormat="1" ht="26.25" customHeight="1" x14ac:dyDescent="0.15">
      <c r="A121" s="1057"/>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146</v>
      </c>
      <c r="AB121" s="959"/>
      <c r="AC121" s="959"/>
      <c r="AD121" s="959"/>
      <c r="AE121" s="960"/>
      <c r="AF121" s="961" t="s">
        <v>444</v>
      </c>
      <c r="AG121" s="959"/>
      <c r="AH121" s="959"/>
      <c r="AI121" s="959"/>
      <c r="AJ121" s="960"/>
      <c r="AK121" s="961" t="s">
        <v>146</v>
      </c>
      <c r="AL121" s="959"/>
      <c r="AM121" s="959"/>
      <c r="AN121" s="959"/>
      <c r="AO121" s="960"/>
      <c r="AP121" s="962" t="s">
        <v>448</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642927</v>
      </c>
      <c r="BR121" s="926"/>
      <c r="BS121" s="926"/>
      <c r="BT121" s="926"/>
      <c r="BU121" s="926"/>
      <c r="BV121" s="926">
        <v>624121</v>
      </c>
      <c r="BW121" s="926"/>
      <c r="BX121" s="926"/>
      <c r="BY121" s="926"/>
      <c r="BZ121" s="926"/>
      <c r="CA121" s="926">
        <v>569101</v>
      </c>
      <c r="CB121" s="926"/>
      <c r="CC121" s="926"/>
      <c r="CD121" s="926"/>
      <c r="CE121" s="926"/>
      <c r="CF121" s="920">
        <v>19.3</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t="s">
        <v>455</v>
      </c>
      <c r="DH121" s="926"/>
      <c r="DI121" s="926"/>
      <c r="DJ121" s="926"/>
      <c r="DK121" s="926"/>
      <c r="DL121" s="926" t="s">
        <v>146</v>
      </c>
      <c r="DM121" s="926"/>
      <c r="DN121" s="926"/>
      <c r="DO121" s="926"/>
      <c r="DP121" s="926"/>
      <c r="DQ121" s="926">
        <v>60525</v>
      </c>
      <c r="DR121" s="926"/>
      <c r="DS121" s="926"/>
      <c r="DT121" s="926"/>
      <c r="DU121" s="926"/>
      <c r="DV121" s="927">
        <v>2</v>
      </c>
      <c r="DW121" s="927"/>
      <c r="DX121" s="927"/>
      <c r="DY121" s="927"/>
      <c r="DZ121" s="928"/>
    </row>
    <row r="122" spans="1:130" s="230" customFormat="1" ht="26.25" customHeight="1" x14ac:dyDescent="0.15">
      <c r="A122" s="1057"/>
      <c r="B122" s="949"/>
      <c r="C122" s="922" t="s">
        <v>460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442</v>
      </c>
      <c r="AB122" s="959"/>
      <c r="AC122" s="959"/>
      <c r="AD122" s="959"/>
      <c r="AE122" s="960"/>
      <c r="AF122" s="961" t="s">
        <v>455</v>
      </c>
      <c r="AG122" s="959"/>
      <c r="AH122" s="959"/>
      <c r="AI122" s="959"/>
      <c r="AJ122" s="960"/>
      <c r="AK122" s="961" t="s">
        <v>455</v>
      </c>
      <c r="AL122" s="959"/>
      <c r="AM122" s="959"/>
      <c r="AN122" s="959"/>
      <c r="AO122" s="960"/>
      <c r="AP122" s="962" t="s">
        <v>442</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4515330</v>
      </c>
      <c r="BR122" s="1000"/>
      <c r="BS122" s="1000"/>
      <c r="BT122" s="1000"/>
      <c r="BU122" s="1000"/>
      <c r="BV122" s="1000">
        <v>4307925</v>
      </c>
      <c r="BW122" s="1000"/>
      <c r="BX122" s="1000"/>
      <c r="BY122" s="1000"/>
      <c r="BZ122" s="1000"/>
      <c r="CA122" s="1000">
        <v>3998054</v>
      </c>
      <c r="CB122" s="1000"/>
      <c r="CC122" s="1000"/>
      <c r="CD122" s="1000"/>
      <c r="CE122" s="1000"/>
      <c r="CF122" s="1017">
        <v>135.4</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v>157686</v>
      </c>
      <c r="DH122" s="926"/>
      <c r="DI122" s="926"/>
      <c r="DJ122" s="926"/>
      <c r="DK122" s="926"/>
      <c r="DL122" s="926">
        <v>105289</v>
      </c>
      <c r="DM122" s="926"/>
      <c r="DN122" s="926"/>
      <c r="DO122" s="926"/>
      <c r="DP122" s="926"/>
      <c r="DQ122" s="926">
        <v>57797</v>
      </c>
      <c r="DR122" s="926"/>
      <c r="DS122" s="926"/>
      <c r="DT122" s="926"/>
      <c r="DU122" s="926"/>
      <c r="DV122" s="927">
        <v>2</v>
      </c>
      <c r="DW122" s="927"/>
      <c r="DX122" s="927"/>
      <c r="DY122" s="927"/>
      <c r="DZ122" s="928"/>
    </row>
    <row r="123" spans="1:130" s="230" customFormat="1" ht="26.25" customHeight="1" x14ac:dyDescent="0.15">
      <c r="A123" s="1057"/>
      <c r="B123" s="949"/>
      <c r="C123" s="922" t="s">
        <v>468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146</v>
      </c>
      <c r="AB123" s="959"/>
      <c r="AC123" s="959"/>
      <c r="AD123" s="959"/>
      <c r="AE123" s="960"/>
      <c r="AF123" s="961" t="s">
        <v>456</v>
      </c>
      <c r="AG123" s="959"/>
      <c r="AH123" s="959"/>
      <c r="AI123" s="959"/>
      <c r="AJ123" s="960"/>
      <c r="AK123" s="961" t="s">
        <v>456</v>
      </c>
      <c r="AL123" s="959"/>
      <c r="AM123" s="959"/>
      <c r="AN123" s="959"/>
      <c r="AO123" s="960"/>
      <c r="AP123" s="962" t="s">
        <v>444</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486</v>
      </c>
      <c r="BP123" s="1005"/>
      <c r="BQ123" s="1063">
        <v>8472246</v>
      </c>
      <c r="BR123" s="1064"/>
      <c r="BS123" s="1064"/>
      <c r="BT123" s="1064"/>
      <c r="BU123" s="1064"/>
      <c r="BV123" s="1064">
        <v>8657931</v>
      </c>
      <c r="BW123" s="1064"/>
      <c r="BX123" s="1064"/>
      <c r="BY123" s="1064"/>
      <c r="BZ123" s="1064"/>
      <c r="CA123" s="1064">
        <v>8636275</v>
      </c>
      <c r="CB123" s="1064"/>
      <c r="CC123" s="1064"/>
      <c r="CD123" s="1064"/>
      <c r="CE123" s="1064"/>
      <c r="CF123" s="1001"/>
      <c r="CG123" s="1002"/>
      <c r="CH123" s="1002"/>
      <c r="CI123" s="1002"/>
      <c r="CJ123" s="1003"/>
      <c r="CK123" s="1009"/>
      <c r="CL123" s="1010"/>
      <c r="CM123" s="1010"/>
      <c r="CN123" s="1010"/>
      <c r="CO123" s="1011"/>
      <c r="CP123" s="1019" t="s">
        <v>487</v>
      </c>
      <c r="CQ123" s="1020"/>
      <c r="CR123" s="1020"/>
      <c r="CS123" s="1020"/>
      <c r="CT123" s="1020"/>
      <c r="CU123" s="1020"/>
      <c r="CV123" s="1020"/>
      <c r="CW123" s="1020"/>
      <c r="CX123" s="1020"/>
      <c r="CY123" s="1020"/>
      <c r="CZ123" s="1020"/>
      <c r="DA123" s="1020"/>
      <c r="DB123" s="1020"/>
      <c r="DC123" s="1020"/>
      <c r="DD123" s="1020"/>
      <c r="DE123" s="1020"/>
      <c r="DF123" s="1021"/>
      <c r="DG123" s="958" t="s">
        <v>441</v>
      </c>
      <c r="DH123" s="959"/>
      <c r="DI123" s="959"/>
      <c r="DJ123" s="959"/>
      <c r="DK123" s="960"/>
      <c r="DL123" s="961" t="s">
        <v>442</v>
      </c>
      <c r="DM123" s="959"/>
      <c r="DN123" s="959"/>
      <c r="DO123" s="959"/>
      <c r="DP123" s="960"/>
      <c r="DQ123" s="961" t="s">
        <v>455</v>
      </c>
      <c r="DR123" s="959"/>
      <c r="DS123" s="959"/>
      <c r="DT123" s="959"/>
      <c r="DU123" s="960"/>
      <c r="DV123" s="962" t="s">
        <v>146</v>
      </c>
      <c r="DW123" s="963"/>
      <c r="DX123" s="963"/>
      <c r="DY123" s="963"/>
      <c r="DZ123" s="964"/>
    </row>
    <row r="124" spans="1:130" s="230" customFormat="1" ht="26.25" customHeight="1" thickBot="1" x14ac:dyDescent="0.2">
      <c r="A124" s="1057"/>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455</v>
      </c>
      <c r="AB124" s="959"/>
      <c r="AC124" s="959"/>
      <c r="AD124" s="959"/>
      <c r="AE124" s="960"/>
      <c r="AF124" s="961" t="s">
        <v>455</v>
      </c>
      <c r="AG124" s="959"/>
      <c r="AH124" s="959"/>
      <c r="AI124" s="959"/>
      <c r="AJ124" s="960"/>
      <c r="AK124" s="961" t="s">
        <v>146</v>
      </c>
      <c r="AL124" s="959"/>
      <c r="AM124" s="959"/>
      <c r="AN124" s="959"/>
      <c r="AO124" s="960"/>
      <c r="AP124" s="962" t="s">
        <v>441</v>
      </c>
      <c r="AQ124" s="963"/>
      <c r="AR124" s="963"/>
      <c r="AS124" s="963"/>
      <c r="AT124" s="964"/>
      <c r="AU124" s="1059" t="s">
        <v>488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462</v>
      </c>
      <c r="BR124" s="1027"/>
      <c r="BS124" s="1027"/>
      <c r="BT124" s="1027"/>
      <c r="BU124" s="1027"/>
      <c r="BV124" s="1027" t="s">
        <v>442</v>
      </c>
      <c r="BW124" s="1027"/>
      <c r="BX124" s="1027"/>
      <c r="BY124" s="1027"/>
      <c r="BZ124" s="1027"/>
      <c r="CA124" s="1027" t="s">
        <v>444</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v>770151</v>
      </c>
      <c r="DH124" s="986"/>
      <c r="DI124" s="986"/>
      <c r="DJ124" s="986"/>
      <c r="DK124" s="987"/>
      <c r="DL124" s="985">
        <v>753946</v>
      </c>
      <c r="DM124" s="986"/>
      <c r="DN124" s="986"/>
      <c r="DO124" s="986"/>
      <c r="DP124" s="987"/>
      <c r="DQ124" s="985" t="s">
        <v>444</v>
      </c>
      <c r="DR124" s="986"/>
      <c r="DS124" s="986"/>
      <c r="DT124" s="986"/>
      <c r="DU124" s="987"/>
      <c r="DV124" s="988" t="s">
        <v>456</v>
      </c>
      <c r="DW124" s="989"/>
      <c r="DX124" s="989"/>
      <c r="DY124" s="989"/>
      <c r="DZ124" s="990"/>
    </row>
    <row r="125" spans="1:130" s="230" customFormat="1" ht="26.25" customHeight="1" x14ac:dyDescent="0.15">
      <c r="A125" s="1057"/>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146</v>
      </c>
      <c r="AB125" s="959"/>
      <c r="AC125" s="959"/>
      <c r="AD125" s="959"/>
      <c r="AE125" s="960"/>
      <c r="AF125" s="961" t="s">
        <v>442</v>
      </c>
      <c r="AG125" s="959"/>
      <c r="AH125" s="959"/>
      <c r="AI125" s="959"/>
      <c r="AJ125" s="960"/>
      <c r="AK125" s="961" t="s">
        <v>146</v>
      </c>
      <c r="AL125" s="959"/>
      <c r="AM125" s="959"/>
      <c r="AN125" s="959"/>
      <c r="AO125" s="960"/>
      <c r="AP125" s="962" t="s">
        <v>146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490</v>
      </c>
      <c r="CL125" s="1007"/>
      <c r="CM125" s="1007"/>
      <c r="CN125" s="1007"/>
      <c r="CO125" s="1008"/>
      <c r="CP125" s="929" t="s">
        <v>491</v>
      </c>
      <c r="CQ125" s="897"/>
      <c r="CR125" s="897"/>
      <c r="CS125" s="897"/>
      <c r="CT125" s="897"/>
      <c r="CU125" s="897"/>
      <c r="CV125" s="897"/>
      <c r="CW125" s="897"/>
      <c r="CX125" s="897"/>
      <c r="CY125" s="897"/>
      <c r="CZ125" s="897"/>
      <c r="DA125" s="897"/>
      <c r="DB125" s="897"/>
      <c r="DC125" s="897"/>
      <c r="DD125" s="897"/>
      <c r="DE125" s="897"/>
      <c r="DF125" s="898"/>
      <c r="DG125" s="930" t="s">
        <v>462</v>
      </c>
      <c r="DH125" s="931"/>
      <c r="DI125" s="931"/>
      <c r="DJ125" s="931"/>
      <c r="DK125" s="931"/>
      <c r="DL125" s="931" t="s">
        <v>441</v>
      </c>
      <c r="DM125" s="931"/>
      <c r="DN125" s="931"/>
      <c r="DO125" s="931"/>
      <c r="DP125" s="931"/>
      <c r="DQ125" s="931" t="s">
        <v>146</v>
      </c>
      <c r="DR125" s="931"/>
      <c r="DS125" s="931"/>
      <c r="DT125" s="931"/>
      <c r="DU125" s="931"/>
      <c r="DV125" s="932" t="s">
        <v>441</v>
      </c>
      <c r="DW125" s="932"/>
      <c r="DX125" s="932"/>
      <c r="DY125" s="932"/>
      <c r="DZ125" s="933"/>
    </row>
    <row r="126" spans="1:130" s="230" customFormat="1" ht="26.25" customHeight="1" thickBot="1" x14ac:dyDescent="0.2">
      <c r="A126" s="1057"/>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21091</v>
      </c>
      <c r="AB126" s="959"/>
      <c r="AC126" s="959"/>
      <c r="AD126" s="959"/>
      <c r="AE126" s="960"/>
      <c r="AF126" s="961">
        <v>21726</v>
      </c>
      <c r="AG126" s="959"/>
      <c r="AH126" s="959"/>
      <c r="AI126" s="959"/>
      <c r="AJ126" s="960"/>
      <c r="AK126" s="961">
        <v>22766</v>
      </c>
      <c r="AL126" s="959"/>
      <c r="AM126" s="959"/>
      <c r="AN126" s="959"/>
      <c r="AO126" s="960"/>
      <c r="AP126" s="962">
        <v>0.8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441</v>
      </c>
      <c r="DH126" s="926"/>
      <c r="DI126" s="926"/>
      <c r="DJ126" s="926"/>
      <c r="DK126" s="926"/>
      <c r="DL126" s="926" t="s">
        <v>456</v>
      </c>
      <c r="DM126" s="926"/>
      <c r="DN126" s="926"/>
      <c r="DO126" s="926"/>
      <c r="DP126" s="926"/>
      <c r="DQ126" s="926" t="s">
        <v>146</v>
      </c>
      <c r="DR126" s="926"/>
      <c r="DS126" s="926"/>
      <c r="DT126" s="926"/>
      <c r="DU126" s="926"/>
      <c r="DV126" s="927" t="s">
        <v>146</v>
      </c>
      <c r="DW126" s="927"/>
      <c r="DX126" s="927"/>
      <c r="DY126" s="927"/>
      <c r="DZ126" s="928"/>
    </row>
    <row r="127" spans="1:130" s="230" customFormat="1" ht="26.25" customHeight="1" x14ac:dyDescent="0.15">
      <c r="A127" s="1058"/>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178</v>
      </c>
      <c r="AB127" s="959"/>
      <c r="AC127" s="959"/>
      <c r="AD127" s="959"/>
      <c r="AE127" s="960"/>
      <c r="AF127" s="961">
        <v>140</v>
      </c>
      <c r="AG127" s="959"/>
      <c r="AH127" s="959"/>
      <c r="AI127" s="959"/>
      <c r="AJ127" s="960"/>
      <c r="AK127" s="961">
        <v>114</v>
      </c>
      <c r="AL127" s="959"/>
      <c r="AM127" s="959"/>
      <c r="AN127" s="959"/>
      <c r="AO127" s="960"/>
      <c r="AP127" s="962">
        <v>0</v>
      </c>
      <c r="AQ127" s="963"/>
      <c r="AR127" s="963"/>
      <c r="AS127" s="963"/>
      <c r="AT127" s="964"/>
      <c r="AU127" s="232"/>
      <c r="AV127" s="232"/>
      <c r="AW127" s="232"/>
      <c r="AX127" s="1031" t="s">
        <v>494</v>
      </c>
      <c r="AY127" s="1032"/>
      <c r="AZ127" s="1032"/>
      <c r="BA127" s="1032"/>
      <c r="BB127" s="1032"/>
      <c r="BC127" s="1032"/>
      <c r="BD127" s="1032"/>
      <c r="BE127" s="1033"/>
      <c r="BF127" s="1034" t="s">
        <v>495</v>
      </c>
      <c r="BG127" s="1032"/>
      <c r="BH127" s="1032"/>
      <c r="BI127" s="1032"/>
      <c r="BJ127" s="1032"/>
      <c r="BK127" s="1032"/>
      <c r="BL127" s="1033"/>
      <c r="BM127" s="1034" t="s">
        <v>496</v>
      </c>
      <c r="BN127" s="1032"/>
      <c r="BO127" s="1032"/>
      <c r="BP127" s="1032"/>
      <c r="BQ127" s="1032"/>
      <c r="BR127" s="1032"/>
      <c r="BS127" s="1033"/>
      <c r="BT127" s="1034" t="s">
        <v>497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456</v>
      </c>
      <c r="DH127" s="926"/>
      <c r="DI127" s="926"/>
      <c r="DJ127" s="926"/>
      <c r="DK127" s="926"/>
      <c r="DL127" s="926" t="s">
        <v>146</v>
      </c>
      <c r="DM127" s="926"/>
      <c r="DN127" s="926"/>
      <c r="DO127" s="926"/>
      <c r="DP127" s="926"/>
      <c r="DQ127" s="926" t="s">
        <v>448</v>
      </c>
      <c r="DR127" s="926"/>
      <c r="DS127" s="926"/>
      <c r="DT127" s="926"/>
      <c r="DU127" s="926"/>
      <c r="DV127" s="927" t="s">
        <v>444</v>
      </c>
      <c r="DW127" s="927"/>
      <c r="DX127" s="927"/>
      <c r="DY127" s="927"/>
      <c r="DZ127" s="928"/>
    </row>
    <row r="128" spans="1:130" s="230" customFormat="1" ht="26.25" customHeight="1" thickBot="1" x14ac:dyDescent="0.2">
      <c r="A128" s="1041" t="s">
        <v>499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500</v>
      </c>
      <c r="X128" s="1043"/>
      <c r="Y128" s="1043"/>
      <c r="Z128" s="1044"/>
      <c r="AA128" s="1045">
        <v>46913</v>
      </c>
      <c r="AB128" s="1046"/>
      <c r="AC128" s="1046"/>
      <c r="AD128" s="1046"/>
      <c r="AE128" s="1047"/>
      <c r="AF128" s="1048">
        <v>53090</v>
      </c>
      <c r="AG128" s="1046"/>
      <c r="AH128" s="1046"/>
      <c r="AI128" s="1046"/>
      <c r="AJ128" s="1047"/>
      <c r="AK128" s="1048">
        <v>49214</v>
      </c>
      <c r="AL128" s="1046"/>
      <c r="AM128" s="1046"/>
      <c r="AN128" s="1046"/>
      <c r="AO128" s="1047"/>
      <c r="AP128" s="1049"/>
      <c r="AQ128" s="1050"/>
      <c r="AR128" s="1050"/>
      <c r="AS128" s="1050"/>
      <c r="AT128" s="1051"/>
      <c r="AU128" s="232"/>
      <c r="AV128" s="232"/>
      <c r="AW128" s="232"/>
      <c r="AX128" s="896" t="s">
        <v>501</v>
      </c>
      <c r="AY128" s="897"/>
      <c r="AZ128" s="897"/>
      <c r="BA128" s="897"/>
      <c r="BB128" s="897"/>
      <c r="BC128" s="897"/>
      <c r="BD128" s="897"/>
      <c r="BE128" s="898"/>
      <c r="BF128" s="1052" t="s">
        <v>444</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502</v>
      </c>
      <c r="CQ128" s="726"/>
      <c r="CR128" s="726"/>
      <c r="CS128" s="726"/>
      <c r="CT128" s="726"/>
      <c r="CU128" s="726"/>
      <c r="CV128" s="726"/>
      <c r="CW128" s="726"/>
      <c r="CX128" s="726"/>
      <c r="CY128" s="726"/>
      <c r="CZ128" s="726"/>
      <c r="DA128" s="726"/>
      <c r="DB128" s="726"/>
      <c r="DC128" s="726"/>
      <c r="DD128" s="726"/>
      <c r="DE128" s="726"/>
      <c r="DF128" s="1036"/>
      <c r="DG128" s="1037" t="s">
        <v>146</v>
      </c>
      <c r="DH128" s="1038"/>
      <c r="DI128" s="1038"/>
      <c r="DJ128" s="1038"/>
      <c r="DK128" s="1038"/>
      <c r="DL128" s="1038" t="s">
        <v>146</v>
      </c>
      <c r="DM128" s="1038"/>
      <c r="DN128" s="1038"/>
      <c r="DO128" s="1038"/>
      <c r="DP128" s="1038"/>
      <c r="DQ128" s="1038" t="s">
        <v>442</v>
      </c>
      <c r="DR128" s="1038"/>
      <c r="DS128" s="1038"/>
      <c r="DT128" s="1038"/>
      <c r="DU128" s="1038"/>
      <c r="DV128" s="1039" t="s">
        <v>146</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503</v>
      </c>
      <c r="X129" s="1071"/>
      <c r="Y129" s="1071"/>
      <c r="Z129" s="1072"/>
      <c r="AA129" s="958">
        <v>3331086</v>
      </c>
      <c r="AB129" s="959"/>
      <c r="AC129" s="959"/>
      <c r="AD129" s="959"/>
      <c r="AE129" s="960"/>
      <c r="AF129" s="961">
        <v>3526327</v>
      </c>
      <c r="AG129" s="959"/>
      <c r="AH129" s="959"/>
      <c r="AI129" s="959"/>
      <c r="AJ129" s="960"/>
      <c r="AK129" s="961">
        <v>3464394</v>
      </c>
      <c r="AL129" s="959"/>
      <c r="AM129" s="959"/>
      <c r="AN129" s="959"/>
      <c r="AO129" s="960"/>
      <c r="AP129" s="1073"/>
      <c r="AQ129" s="1074"/>
      <c r="AR129" s="1074"/>
      <c r="AS129" s="1074"/>
      <c r="AT129" s="1075"/>
      <c r="AU129" s="233"/>
      <c r="AV129" s="233"/>
      <c r="AW129" s="233"/>
      <c r="AX129" s="1065" t="s">
        <v>504</v>
      </c>
      <c r="AY129" s="923"/>
      <c r="AZ129" s="923"/>
      <c r="BA129" s="923"/>
      <c r="BB129" s="923"/>
      <c r="BC129" s="923"/>
      <c r="BD129" s="923"/>
      <c r="BE129" s="924"/>
      <c r="BF129" s="1066" t="s">
        <v>476</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543789</v>
      </c>
      <c r="AB130" s="959"/>
      <c r="AC130" s="959"/>
      <c r="AD130" s="959"/>
      <c r="AE130" s="960"/>
      <c r="AF130" s="961">
        <v>532871</v>
      </c>
      <c r="AG130" s="959"/>
      <c r="AH130" s="959"/>
      <c r="AI130" s="959"/>
      <c r="AJ130" s="960"/>
      <c r="AK130" s="961">
        <v>511416</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11.9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2787297</v>
      </c>
      <c r="AB131" s="986"/>
      <c r="AC131" s="986"/>
      <c r="AD131" s="986"/>
      <c r="AE131" s="987"/>
      <c r="AF131" s="985">
        <v>2993456</v>
      </c>
      <c r="AG131" s="986"/>
      <c r="AH131" s="986"/>
      <c r="AI131" s="986"/>
      <c r="AJ131" s="987"/>
      <c r="AK131" s="985">
        <v>2952978</v>
      </c>
      <c r="AL131" s="986"/>
      <c r="AM131" s="986"/>
      <c r="AN131" s="986"/>
      <c r="AO131" s="987"/>
      <c r="AP131" s="1110"/>
      <c r="AQ131" s="1111"/>
      <c r="AR131" s="1111"/>
      <c r="AS131" s="1111"/>
      <c r="AT131" s="1112"/>
      <c r="AU131" s="233"/>
      <c r="AV131" s="233"/>
      <c r="AW131" s="233"/>
      <c r="AX131" s="1083" t="s">
        <v>509</v>
      </c>
      <c r="AY131" s="726"/>
      <c r="AZ131" s="726"/>
      <c r="BA131" s="726"/>
      <c r="BB131" s="726"/>
      <c r="BC131" s="726"/>
      <c r="BD131" s="726"/>
      <c r="BE131" s="1036"/>
      <c r="BF131" s="1084" t="s">
        <v>462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13.933211999999999</v>
      </c>
      <c r="AB132" s="1097"/>
      <c r="AC132" s="1097"/>
      <c r="AD132" s="1097"/>
      <c r="AE132" s="1098"/>
      <c r="AF132" s="1099">
        <v>10.594744</v>
      </c>
      <c r="AG132" s="1097"/>
      <c r="AH132" s="1097"/>
      <c r="AI132" s="1097"/>
      <c r="AJ132" s="1098"/>
      <c r="AK132" s="1099">
        <v>11.243531109999999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14.5</v>
      </c>
      <c r="AB133" s="1080"/>
      <c r="AC133" s="1080"/>
      <c r="AD133" s="1080"/>
      <c r="AE133" s="1081"/>
      <c r="AF133" s="1079">
        <v>13</v>
      </c>
      <c r="AG133" s="1080"/>
      <c r="AH133" s="1080"/>
      <c r="AI133" s="1080"/>
      <c r="AJ133" s="1081"/>
      <c r="AK133" s="1079">
        <v>11.9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nUj7i3MABz3bFfwwwschxFU7K5GYDxvQd7mdXE8FQsr6qL/2a8EoiWVDJuxarKGlmRNiwwQL40J6qcBYo5WyA==" saltValue="J8BbqPixKpQsjC52fUive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34"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7CA19-8AED-4EFE-855A-05FC2509671A}">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c2fcRILlPYv0Oyrw+VGQCHXJxRu+wEMC0aQy6CSOPffYHr0VoDzDUhLcPay7kA51slKuBWxSNV8VdJg+Jg8Zw==" saltValue="OaWVfs1kPsUH129L+GdK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0cta7+KjHL9HiYhaB45KN2I9Kz2Ngaoga6T7sZYBrzNV0ZIMbMwsT5KAnzXz8GTIbaS/lGWcYMbIb9wA19bnw==" saltValue="4uDmkFfoCBacB0ntky1y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800051</v>
      </c>
      <c r="AP9" s="281">
        <v>216113</v>
      </c>
      <c r="AQ9" s="282">
        <v>239803</v>
      </c>
      <c r="AR9" s="283">
        <v>-9.9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165659</v>
      </c>
      <c r="AP10" s="284">
        <v>44749</v>
      </c>
      <c r="AQ10" s="285">
        <v>35073</v>
      </c>
      <c r="AR10" s="286">
        <v>27.6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t="s">
        <v>524</v>
      </c>
      <c r="AP11" s="284" t="s">
        <v>524</v>
      </c>
      <c r="AQ11" s="285">
        <v>3640</v>
      </c>
      <c r="AR11" s="286" t="s">
        <v>524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525</v>
      </c>
      <c r="AL12" s="1117"/>
      <c r="AM12" s="1117"/>
      <c r="AN12" s="1118"/>
      <c r="AO12" s="284" t="s">
        <v>524</v>
      </c>
      <c r="AP12" s="284" t="s">
        <v>524</v>
      </c>
      <c r="AQ12" s="285" t="s">
        <v>524</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526</v>
      </c>
      <c r="AL13" s="1117"/>
      <c r="AM13" s="1117"/>
      <c r="AN13" s="1118"/>
      <c r="AO13" s="284">
        <v>244566</v>
      </c>
      <c r="AP13" s="284">
        <v>66063</v>
      </c>
      <c r="AQ13" s="285">
        <v>11407</v>
      </c>
      <c r="AR13" s="286">
        <v>479.1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527</v>
      </c>
      <c r="AL14" s="1117"/>
      <c r="AM14" s="1117"/>
      <c r="AN14" s="1118"/>
      <c r="AO14" s="284">
        <v>5118</v>
      </c>
      <c r="AP14" s="284">
        <v>1382</v>
      </c>
      <c r="AQ14" s="285">
        <v>4585</v>
      </c>
      <c r="AR14" s="286">
        <v>-69.900000000000006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528</v>
      </c>
      <c r="AL15" s="1120"/>
      <c r="AM15" s="1120"/>
      <c r="AN15" s="1121"/>
      <c r="AO15" s="284">
        <v>-83655</v>
      </c>
      <c r="AP15" s="284">
        <v>-22597</v>
      </c>
      <c r="AQ15" s="285">
        <v>-18839</v>
      </c>
      <c r="AR15" s="286">
        <v>19.899999999999999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1131739</v>
      </c>
      <c r="AP16" s="284">
        <v>305710</v>
      </c>
      <c r="AQ16" s="285">
        <v>275669</v>
      </c>
      <c r="AR16" s="286">
        <v>10.9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533</v>
      </c>
      <c r="AL21" s="1123"/>
      <c r="AM21" s="1123"/>
      <c r="AN21" s="1124"/>
      <c r="AO21" s="297">
        <v>24.85</v>
      </c>
      <c r="AP21" s="298">
        <v>23.86</v>
      </c>
      <c r="AQ21" s="299">
        <v>0.99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534</v>
      </c>
      <c r="AL22" s="1123"/>
      <c r="AM22" s="1123"/>
      <c r="AN22" s="1124"/>
      <c r="AO22" s="302">
        <v>94.8</v>
      </c>
      <c r="AP22" s="303">
        <v>95.5</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538</v>
      </c>
      <c r="AL32" s="1131"/>
      <c r="AM32" s="1131"/>
      <c r="AN32" s="1132"/>
      <c r="AO32" s="312">
        <v>716745</v>
      </c>
      <c r="AP32" s="312">
        <v>193610</v>
      </c>
      <c r="AQ32" s="313">
        <v>162926</v>
      </c>
      <c r="AR32" s="314">
        <v>18.8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539</v>
      </c>
      <c r="AL33" s="1131"/>
      <c r="AM33" s="1131"/>
      <c r="AN33" s="113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t="s">
        <v>524</v>
      </c>
      <c r="AP34" s="312" t="s">
        <v>524</v>
      </c>
      <c r="AQ34" s="313">
        <v>4</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153024</v>
      </c>
      <c r="AP35" s="312">
        <v>41335</v>
      </c>
      <c r="AQ35" s="313">
        <v>33512</v>
      </c>
      <c r="AR35" s="314">
        <v>23.3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t="s">
        <v>524</v>
      </c>
      <c r="AP36" s="312" t="s">
        <v>524</v>
      </c>
      <c r="AQ36" s="313">
        <v>2866</v>
      </c>
      <c r="AR36" s="314" t="s">
        <v>524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v>22880</v>
      </c>
      <c r="AP37" s="312">
        <v>6180</v>
      </c>
      <c r="AQ37" s="313">
        <v>1429</v>
      </c>
      <c r="AR37" s="314">
        <v>332.5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t="s">
        <v>524</v>
      </c>
      <c r="AP38" s="315" t="s">
        <v>524</v>
      </c>
      <c r="AQ38" s="316">
        <v>30</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v>-49214</v>
      </c>
      <c r="AP39" s="312">
        <v>-13294</v>
      </c>
      <c r="AQ39" s="313">
        <v>-7390</v>
      </c>
      <c r="AR39" s="314">
        <v>79.900000000000006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-511416</v>
      </c>
      <c r="AP40" s="312">
        <v>-138146</v>
      </c>
      <c r="AQ40" s="313">
        <v>-136323</v>
      </c>
      <c r="AR40" s="314">
        <v>1.3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332019</v>
      </c>
      <c r="AP41" s="312">
        <v>89686</v>
      </c>
      <c r="AQ41" s="313">
        <v>57054</v>
      </c>
      <c r="AR41" s="314">
        <v>57.2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572964</v>
      </c>
      <c r="AN51" s="334">
        <v>145422</v>
      </c>
      <c r="AO51" s="335">
        <v>-31.6</v>
      </c>
      <c r="AP51" s="336">
        <v>271581</v>
      </c>
      <c r="AQ51" s="337">
        <v>-6.7</v>
      </c>
      <c r="AR51" s="338">
        <v>-24.9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193832</v>
      </c>
      <c r="AN52" s="342">
        <v>49196</v>
      </c>
      <c r="AO52" s="343">
        <v>-4.4000000000000004</v>
      </c>
      <c r="AP52" s="344">
        <v>117844</v>
      </c>
      <c r="AQ52" s="345">
        <v>-1</v>
      </c>
      <c r="AR52" s="346">
        <v>-3.4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625330</v>
      </c>
      <c r="AN53" s="334">
        <v>160712</v>
      </c>
      <c r="AO53" s="335">
        <v>10.5</v>
      </c>
      <c r="AP53" s="336">
        <v>268375</v>
      </c>
      <c r="AQ53" s="337">
        <v>-1.2</v>
      </c>
      <c r="AR53" s="338">
        <v>11.7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223520</v>
      </c>
      <c r="AN54" s="342">
        <v>57445</v>
      </c>
      <c r="AO54" s="343">
        <v>16.8</v>
      </c>
      <c r="AP54" s="344">
        <v>119602</v>
      </c>
      <c r="AQ54" s="345">
        <v>1.5</v>
      </c>
      <c r="AR54" s="346">
        <v>15.3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697777</v>
      </c>
      <c r="AN55" s="334">
        <v>182521</v>
      </c>
      <c r="AO55" s="335">
        <v>13.6</v>
      </c>
      <c r="AP55" s="336">
        <v>301035</v>
      </c>
      <c r="AQ55" s="337">
        <v>12.2</v>
      </c>
      <c r="AR55" s="338">
        <v>1.4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133482</v>
      </c>
      <c r="AN56" s="342">
        <v>34916</v>
      </c>
      <c r="AO56" s="343">
        <v>-39.200000000000003</v>
      </c>
      <c r="AP56" s="344">
        <v>154376</v>
      </c>
      <c r="AQ56" s="345">
        <v>29.1</v>
      </c>
      <c r="AR56" s="346">
        <v>-68.3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500552</v>
      </c>
      <c r="AN57" s="334">
        <v>133267</v>
      </c>
      <c r="AO57" s="335">
        <v>-27</v>
      </c>
      <c r="AP57" s="336">
        <v>277467</v>
      </c>
      <c r="AQ57" s="337">
        <v>-7.8</v>
      </c>
      <c r="AR57" s="338">
        <v>-19.2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168985</v>
      </c>
      <c r="AN58" s="342">
        <v>44991</v>
      </c>
      <c r="AO58" s="343">
        <v>28.9</v>
      </c>
      <c r="AP58" s="344">
        <v>128378</v>
      </c>
      <c r="AQ58" s="345">
        <v>-16.8</v>
      </c>
      <c r="AR58" s="346">
        <v>45.7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855045</v>
      </c>
      <c r="AN59" s="334">
        <v>230968</v>
      </c>
      <c r="AO59" s="335">
        <v>73.3</v>
      </c>
      <c r="AP59" s="336">
        <v>282256</v>
      </c>
      <c r="AQ59" s="337">
        <v>1.7</v>
      </c>
      <c r="AR59" s="338">
        <v>71.599999999999994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465659</v>
      </c>
      <c r="AN60" s="342">
        <v>125786</v>
      </c>
      <c r="AO60" s="343">
        <v>179.6</v>
      </c>
      <c r="AP60" s="344">
        <v>145453</v>
      </c>
      <c r="AQ60" s="345">
        <v>13.3</v>
      </c>
      <c r="AR60" s="346">
        <v>166.3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650334</v>
      </c>
      <c r="AN61" s="349">
        <v>170578</v>
      </c>
      <c r="AO61" s="350">
        <v>7.8</v>
      </c>
      <c r="AP61" s="351">
        <v>280143</v>
      </c>
      <c r="AQ61" s="352">
        <v>-0.4</v>
      </c>
      <c r="AR61" s="338">
        <v>8.1999999999999993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237096</v>
      </c>
      <c r="AN62" s="342">
        <v>62467</v>
      </c>
      <c r="AO62" s="343">
        <v>36.299999999999997</v>
      </c>
      <c r="AP62" s="344">
        <v>133131</v>
      </c>
      <c r="AQ62" s="345">
        <v>5.2</v>
      </c>
      <c r="AR62" s="346">
        <v>31.1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jb5sjEzULtswXZRssPZLi8UXm2ZoTOD+ym45/KpT60U1JKxcMxExLLcd8D7se4EHvmZAdcmodWru1IcojEFvQ==" saltValue="CkTrljaactcZSr3jF8OY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5h0zqH3Xt4B2SbNop3fQmr+d9GufRhQ7e+qatsaUsETqOnZ0zc2UNrQ84kmRN2PUl6LjKgP9Vbbwb4lUsTvNdA==" saltValue="X78/YxsKVF/S/W8ZavLv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bl3flC4PxBJz7hxFIqoGfjOzebSHddeXQ+v/swl25G7KeUner0riCib4QIzSAJ1YtpviliM95V0pFCjFopKyrg==" saltValue="8jfkYthxFpZfF8i1+0bN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15.99</v>
      </c>
      <c r="G47" s="12">
        <v>16.149999999999999</v>
      </c>
      <c r="H47" s="12">
        <v>15.66</v>
      </c>
      <c r="I47" s="12">
        <v>17.66</v>
      </c>
      <c r="J47" s="13">
        <v>25.57</v>
      </c>
    </row>
    <row r="48" spans="2:10" ht="57.75" customHeight="1" x14ac:dyDescent="0.15">
      <c r="B48" s="14"/>
      <c r="C48" s="1141" t="s">
        <v>4</v>
      </c>
      <c r="D48" s="1141"/>
      <c r="E48" s="1142"/>
      <c r="F48" s="15">
        <v>18.23</v>
      </c>
      <c r="G48" s="16">
        <v>20.100000000000001</v>
      </c>
      <c r="H48" s="16">
        <v>18.010000000000002</v>
      </c>
      <c r="I48" s="16">
        <v>19.329999999999998</v>
      </c>
      <c r="J48" s="17">
        <v>17.5</v>
      </c>
    </row>
    <row r="49" spans="2:10" ht="57.75" customHeight="1" thickBot="1" x14ac:dyDescent="0.2">
      <c r="B49" s="18"/>
      <c r="C49" s="1143" t="s">
        <v>5</v>
      </c>
      <c r="D49" s="1143"/>
      <c r="E49" s="1144"/>
      <c r="F49" s="19">
        <v>0.3</v>
      </c>
      <c r="G49" s="20">
        <v>1.78</v>
      </c>
      <c r="H49" s="20" t="s">
        <v>571</v>
      </c>
      <c r="I49" s="20">
        <v>5.18</v>
      </c>
      <c r="J49" s="21">
        <v>5.41</v>
      </c>
    </row>
    <row r="50" spans="2:10" x14ac:dyDescent="0.15"/>
  </sheetData>
  <sheetProtection algorithmName="SHA-512" hashValue="18z6GXtW8I0Wm1b+nEPx3OtsdzeTZ0CyNJfzqglqf45phP1LCvpuAa5XAWJuMUcRW+/GNj7vzBi4YHgyTCX8dQ==" saltValue="Gkdk+VVNhlQfnKqUEotc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滝友謙</cp:lastModifiedBy>
  <cp:lastPrinted>2024-03-07T06:54:46Z</cp:lastPrinted>
  <dcterms:created xsi:type="dcterms:W3CDTF">2024-02-04T23:40:28Z</dcterms:created>
  <dcterms:modified xsi:type="dcterms:W3CDTF">2024-03-22T04:04:46Z</dcterms:modified>
  <cp:category/>
</cp:coreProperties>
</file>