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O34" i="9"/>
  <c r="BW34" i="9"/>
  <c r="C34" i="9"/>
  <c r="C35" i="9" l="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<sst xmlns="http://schemas.openxmlformats.org/spreadsheetml/2006/main" count="953" uniqueCount="542">
  <si>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</si>
  <si>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</si>
  <si>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</si>
  <si>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</si>
  <si>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</si>
  <si>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</si>
  <si>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</si>
  <si>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</si>
  <si>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</si>
  <si>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</si>
  <si>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</si>
  <si>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</si>
  <si>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</si>
  <si>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</si>
  <si>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</si>
  <si>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</si>
  <si>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</si>
  <si>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</si>
  <si>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</si>
  <si>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</si>
  <si>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</si>
  <si>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</si>
  <si>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</si>
  <si>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</si>
  <si>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</si>
  <si>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</si>
  <si>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</si>
  <si>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</si>
  <si>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</si>
  <si>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</si>
  <si>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</si>
  <si>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</si>
  <si>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</si>
  <si>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</si>
  <si>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</si>
  <si>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</si>
  <si>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</si>
  <si>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</si>
  <si>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</si>
  <si>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</si>
  <si>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</si>
  <si>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</si>
  <si>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</si>
  <si>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</si>
  <si>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</si>
  <si>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</si>
  <si>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</si>
  <si>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</si>
  <si>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</si>
  <si>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</si>
  <si>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</si>
  <si>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</si>
  <si>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</si>
  <si>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</si>
  <si>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</si>
  <si>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</si>
  <si>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</si>
  <si>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</si>
  <si>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</si>
  <si>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</si>
  <si>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</si>
  <si>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</si>
  <si>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</si>
  <si>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</si>
  <si>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</si>
  <si>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</si>
  <si>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</si>
  <si>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</si>
  <si>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</si>
  <si>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</si>
  <si>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</si>
  <si>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</si>
  <si>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</si>
  <si>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</si>
  <si>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</si>
  <si>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</si>
  <si>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</si>
  <si>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</si>
  <si>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</si>
  <si>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</si>
  <si>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</si>
  <si>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</si>
  <si>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</si>
  <si>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</si>
  <si>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</si>
  <si>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</si>
  <si>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</si>
  <si>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</si>
  <si>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</si>
  <si>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</si>
  <si>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</si>
  <si>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</si>
  <si>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</si>
  <si>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</si>
  <si>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</si>
  <si>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</si>
  <si>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</si>
  <si>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</si>
  <si>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</si>
  <si>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</si>
  <si>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</si>
  <si>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</si>
  <si>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</si>
  <si>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</si>
  <si>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</si>
  <si>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</si>
  <si>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</si>
  <si>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</si>
  <si>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</si>
  <si>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</si>
  <si>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</si>
  <si>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</si>
  <si>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</si>
  <si>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</si>
  <si>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</si>
  <si>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</si>
  <si>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</si>
  <si>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</si>
  <si>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</si>
  <si>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</si>
  <si>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</si>
  <si>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</si>
  <si>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</si>
  <si>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</si>
  <si>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</si>
  <si>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</si>
  <si>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</si>
  <si>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</si>
  <si>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</si>
  <si>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</si>
  <si>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</si>
  <si>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</si>
  <si>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</si>
  <si>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</si>
  <si>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</si>
  <si>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</si>
  <si>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</si>
  <si>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</si>
  <si>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</si>
  <si>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</si>
  <si>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</si>
  <si>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</si>
  <si>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</si>
  <si>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</si>
  <si>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</si>
  <si>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</si>
  <si>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</si>
  <si>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</si>
  <si>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</si>
  <si>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</si>
  <si>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</si>
  <si>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</si>
  <si>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</si>
  <si>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</si>
  <si>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</si>
  <si>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</si>
  <si>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</si>
  <si>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</si>
  <si>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</si>
  <si>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</si>
  <si>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</si>
  <si>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</si>
  <si>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</si>
  <si>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</si>
  <si>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</si>
  <si>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</si>
  <si>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</si>
  <si>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</si>
  <si>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</si>
  <si>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</si>
  <si>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</si>
  <si>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</si>
  <si>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</si>
  <si>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</si>
  <si>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</si>
  <si>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</si>
  <si>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</si>
  <si>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</si>
  <si>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</si>
  <si>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</si>
  <si>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</si>
  <si>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</si>
  <si>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</si>
  <si>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</si>
  <si>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</si>
  <si>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</si>
  <si>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</si>
  <si>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</si>
  <si>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</si>
  <si>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</si>
  <si>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</si>
  <si>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</si>
  <si>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</si>
  <si>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</si>
  <si>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</si>
  <si>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北海道豊富町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</si>
  <si>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</si>
  <si>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</si>
  <si>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</si>
  <si>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</si>
  <si>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</si>
  <si>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</si>
  <si>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</si>
  <si>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</si>
  <si>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</si>
  <si>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</si>
  <si>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</si>
  <si>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</si>
  <si>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</si>
  <si>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</si>
  <si>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</si>
  <si>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</si>
  <si>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</si>
  <si>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</si>
  <si>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</si>
  <si>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</si>
  <si>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</si>
  <si>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</si>
  <si>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</si>
  <si>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</si>
  <si>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</si>
  <si>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</si>
  <si>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</si>
  <si>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</si>
  <si>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</si>
  <si>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</si>
  <si>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</si>
  <si>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</si>
  <si>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</si>
  <si>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</si>
  <si>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</si>
  <si>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</si>
  <si>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</si>
  <si>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</si>
  <si>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</si>
  <si>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</si>
  <si>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</si>
  <si>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</si>
  <si>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</si>
  <si>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</si>
  <si>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</si>
  <si>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</si>
  <si>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</si>
  <si>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</si>
  <si>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</si>
  <si>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</si>
  <si>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</si>
  <si>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</si>
  <si>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</si>
  <si>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</si>
  <si>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</si>
  <si>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</si>
  <si>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</si>
  <si>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</si>
  <si>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</si>
  <si>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</si>
  <si>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</si>
  <si>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</si>
  <si>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</si>
  <si>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</si>
  <si>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</si>
  <si>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</si>
  <si>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</si>
  <si>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</si>
  <si>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</si>
  <si>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</si>
  <si>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</si>
  <si>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</si>
  <si>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</si>
  <si>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</si>
  <si>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</si>
  <si>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</si>
  <si>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</si>
  <si>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</si>
  <si>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</si>
  <si>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</si>
  <si>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</si>
  <si>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</si>
  <si>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</si>
  <si>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</si>
  <si>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</si>
  <si>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</si>
  <si>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</si>
  <si>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</si>
  <si>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</si>
  <si>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</si>
  <si>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</si>
  <si>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</si>
  <si>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</si>
  <si>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</si>
  <si>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</si>
  <si>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</si>
  <si>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</si>
  <si>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</si>
  <si>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</si>
  <si>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</si>
  <si>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</si>
  <si>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</si>
  <si>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</si>
  <si>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</si>
  <si>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</si>
  <si>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</si>
  <si>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</si>
  <si>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</si>
  <si>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</si>
  <si>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</si>
  <si>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</si>
  <si>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</si>
  <si>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</si>
  <si>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</si>
  <si>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</si>
  <si>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</si>
  <si>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</si>
  <si>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</si>
  <si>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</si>
  <si>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</si>
  <si>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</si>
  <si>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</si>
  <si>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</si>
  <si>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</si>
  <si>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</si>
  <si>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</si>
  <si>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</si>
  <si>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</si>
  <si>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</si>
  <si>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</si>
  <si>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</si>
  <si>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</si>
  <si>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</si>
  <si>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</si>
  <si>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</si>
  <si>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</si>
  <si>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</si>
  <si>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</si>
  <si>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</si>
  <si>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</si>
  <si>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</si>
  <si>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</si>
  <si>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</si>
  <si>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</si>
  <si>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</si>
  <si>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</si>
  <si>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</si>
  <si>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</si>
  <si>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</si>
  <si>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北海道豊富町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</si>
  <si>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</si>
  <si>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</si>
  <si>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</si>
  <si>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</si>
  <si>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</si>
  <si>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</si>
  <si>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</si>
  <si>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</si>
  <si>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</si>
  <si>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</si>
  <si>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</si>
  <si>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</si>
  <si>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</si>
  <si>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</si>
  <si>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</si>
  <si>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</si>
  <si>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</si>
  <si>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</si>
  <si>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</si>
  <si>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</si>
  <si>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ガス事業特別会計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</si>
  <si>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</si>
  <si>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</si>
  <si>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</si>
  <si>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</si>
  <si>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</si>
  <si>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</si>
  <si>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</si>
  <si>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</si>
  <si>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</si>
  <si>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</si>
  <si>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</si>
  <si>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</si>
  <si>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</si>
  <si>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</si>
  <si>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</si>
  <si>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</si>
  <si>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</si>
  <si>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豊富町国民健康保険直診事業特別会計</t>
    <phoneticPr fontId="5"/>
  </si>
  <si>
    <t>法適用企業</t>
    <phoneticPr fontId="5"/>
  </si>
  <si>
    <t>豊富町簡易水道事業特別会計</t>
    <phoneticPr fontId="5"/>
  </si>
  <si>
    <t>法非適用企業</t>
    <phoneticPr fontId="5"/>
  </si>
  <si>
    <t>豊富町下水道事業特別会計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</si>
  <si>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</si>
  <si>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</si>
  <si>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</si>
  <si>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</si>
  <si>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</si>
  <si>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</si>
  <si>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</si>
  <si>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</si>
  <si>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</si>
  <si>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</si>
  <si>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</si>
  <si>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</si>
  <si>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</si>
  <si>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</si>
  <si>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</si>
  <si>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</si>
  <si>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</si>
  <si>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</si>
  <si>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</si>
  <si>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</si>
  <si>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</si>
  <si>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</si>
  <si>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</si>
  <si>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</si>
  <si>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</si>
  <si>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</si>
  <si>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</si>
  <si>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</si>
  <si>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</si>
  <si>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</si>
  <si>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</si>
  <si>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</si>
  <si>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</si>
  <si>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</si>
  <si>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</si>
  <si>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</si>
  <si>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</si>
  <si>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</si>
  <si>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</si>
  <si>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</si>
  <si>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</si>
  <si>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</si>
  <si>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</si>
  <si>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</si>
  <si>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</si>
  <si>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</si>
  <si>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</si>
  <si>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</si>
  <si>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</si>
  <si>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</si>
  <si>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</si>
  <si>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</si>
  <si>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豊富町国民健康保険直診事業特別会計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</si>
  <si>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</si>
  <si>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</si>
  <si>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</si>
  <si>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</si>
  <si>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</si>
  <si>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</si>
  <si>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</si>
  <si>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</si>
  <si>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</si>
  <si>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</si>
  <si>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</si>
  <si>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</si>
  <si>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</si>
  <si>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</si>
  <si>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</si>
  <si>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</si>
  <si>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</si>
  <si>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</si>
  <si>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</si>
  <si>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</si>
  <si>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</si>
  <si>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</si>
  <si>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</si>
  <si>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</si>
  <si>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</si>
  <si>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</si>
  <si>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</si>
  <si>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</si>
  <si>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</si>
  <si>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</si>
  <si>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</si>
  <si>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</si>
  <si>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</si>
  <si>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</si>
  <si>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</si>
  <si>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</si>
  <si>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</si>
  <si>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</si>
  <si>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</si>
  <si>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</si>
  <si>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</si>
  <si>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</si>
  <si>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</si>
  <si>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</si>
  <si>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</si>
  <si>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</si>
  <si>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</si>
  <si>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</si>
  <si>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</si>
  <si>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</si>
  <si>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</si>
  <si>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</si>
  <si>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</si>
  <si>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</si>
  <si>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</si>
  <si>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</si>
  <si>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</si>
  <si>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</si>
  <si>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</si>
  <si>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</si>
  <si>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</si>
  <si>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</si>
  <si>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</si>
  <si>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</si>
  <si>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</si>
  <si>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</si>
  <si>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</si>
  <si>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</si>
  <si>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</si>
  <si>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</si>
  <si>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</si>
  <si>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</si>
  <si>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</si>
  <si>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</si>
  <si>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</si>
  <si>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</si>
  <si>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</si>
  <si>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</si>
  <si>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</si>
  <si>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</si>
  <si>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</si>
  <si>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</si>
  <si>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0.52</t>
  </si>
  <si>
    <t>一般会計</t>
  </si>
  <si>
    <t>豊富町国民健康保険直診事業特別会計</t>
  </si>
  <si>
    <t>国民健康保険事業特別会計</t>
  </si>
  <si>
    <t>介護保険事業特別会計</t>
  </si>
  <si>
    <t>豊富町簡易水道事業特別会計</t>
  </si>
  <si>
    <t>ガス事業特別会計</t>
  </si>
  <si>
    <t>豊富町下水道事業特別会計</t>
  </si>
  <si>
    <t>介護サービス事業特別会計</t>
  </si>
  <si>
    <t>その他会計（赤字）</t>
  </si>
  <si>
    <t>その他会計（黒字）</t>
  </si>
  <si>
    <t>稚内地区消防事務組合</t>
    <rPh sb="0" eb="2">
      <t>ワッカナイ</t>
    </rPh>
    <rPh sb="2" eb="4">
      <t>チク</t>
    </rPh>
    <rPh sb="4" eb="6">
      <t>ショウボウ</t>
    </rPh>
    <rPh sb="6" eb="8">
      <t>ジム</t>
    </rPh>
    <rPh sb="8" eb="10">
      <t>クミアイ</t>
    </rPh>
    <phoneticPr fontId="2"/>
  </si>
  <si>
    <t>西天北五町衛生施設組合</t>
    <rPh sb="0" eb="1">
      <t>ニシ</t>
    </rPh>
    <rPh sb="1" eb="2">
      <t>テン</t>
    </rPh>
    <rPh sb="2" eb="3">
      <t>ホク</t>
    </rPh>
    <rPh sb="3" eb="4">
      <t>５</t>
    </rPh>
    <rPh sb="4" eb="5">
      <t>チョウ</t>
    </rPh>
    <rPh sb="5" eb="7">
      <t>エイセイ</t>
    </rPh>
    <rPh sb="7" eb="9">
      <t>シセツ</t>
    </rPh>
    <rPh sb="9" eb="11">
      <t>クミアイ</t>
    </rPh>
    <phoneticPr fontId="2"/>
  </si>
  <si>
    <t>-</t>
    <phoneticPr fontId="2"/>
  </si>
  <si>
    <t>-</t>
    <phoneticPr fontId="2"/>
  </si>
  <si>
    <t>豊富牛乳公社</t>
    <rPh sb="0" eb="2">
      <t>トヨトミ</t>
    </rPh>
    <rPh sb="2" eb="4">
      <t>ギュウニュウ</t>
    </rPh>
    <rPh sb="4" eb="6">
      <t>コウシャ</t>
    </rPh>
    <phoneticPr fontId="2"/>
  </si>
  <si>
    <t>豊富町振興公社</t>
    <rPh sb="0" eb="3">
      <t>トヨトミチョウ</t>
    </rPh>
    <rPh sb="3" eb="5">
      <t>シンコウ</t>
    </rPh>
    <rPh sb="5" eb="7">
      <t>コウシャ</t>
    </rPh>
    <phoneticPr fontId="2"/>
  </si>
  <si>
    <t>サロベツカントリークラブ</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</si>
</sst>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170741</c:v>
                </c:pt>
                <c:pt idx="1">
                  <c:v>192396</c:v>
                </c:pt>
                <c:pt idx="2">
                  <c:v>217547</c:v>
                </c:pt>
                <c:pt idx="3">
                  <c:v>349217</c:v>
                </c:pt>
                <c:pt idx="4">
                  <c:v>234943</c:v>
                </c:pt>
              </c:numCache>
            </c:numRef>
          </c:val>
          <c:smooth val="0"/>
        </c:ser>
        <c:dLbls>
          <c:showLegendKey val="0"/>
          <c:showVal val="0"/>
          <c:showCatName val="0"/>
          <c:showSerName val="0"/>
          <c:showPercent val="0"/>
          <c:showBubbleSize val="0"/>
        </c:dLbls>
        <c:marker val="1"/>
        <c:smooth val="0"/>
        <c:axId val="97659904"/>
        <c:axId val="97707136"/>
      </c:lineChart>
      <c:catAx>
        <c:axId val="976599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707136"/>
        <c:crosses val="autoZero"/>
        <c:auto val="1"/>
        <c:lblAlgn val="ctr"/>
        <c:lblOffset val="100"/>
        <c:tickLblSkip val="1"/>
        <c:tickMarkSkip val="1"/>
        <c:noMultiLvlLbl val="0"/>
      </c:catAx>
      <c:valAx>
        <c:axId val="9770713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659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8.23</c:v>
                </c:pt>
                <c:pt idx="1">
                  <c:v>12.67</c:v>
                </c:pt>
                <c:pt idx="2">
                  <c:v>15.59</c:v>
                </c:pt>
                <c:pt idx="3">
                  <c:v>14.26</c:v>
                </c:pt>
                <c:pt idx="4">
                  <c:v>14.01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10.54</c:v>
                </c:pt>
                <c:pt idx="1">
                  <c:v>10.050000000000001</c:v>
                </c:pt>
                <c:pt idx="2">
                  <c:v>10.92</c:v>
                </c:pt>
                <c:pt idx="3">
                  <c:v>12.89</c:v>
                </c:pt>
                <c:pt idx="4">
                  <c:v>13.13</c:v>
                </c:pt>
              </c:numCache>
            </c:numRef>
          </c:val>
        </c:ser>
        <c:dLbls>
          <c:showLegendKey val="0"/>
          <c:showVal val="0"/>
          <c:showCatName val="0"/>
          <c:showSerName val="0"/>
          <c:showPercent val="0"/>
          <c:showBubbleSize val="0"/>
        </c:dLbls>
        <c:gapWidth val="250"/>
        <c:overlap val="100"/>
        <c:axId val="101115776"/>
        <c:axId val="101195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2.96</c:v>
                </c:pt>
                <c:pt idx="1">
                  <c:v>4.8600000000000003</c:v>
                </c:pt>
                <c:pt idx="2">
                  <c:v>2.88</c:v>
                </c:pt>
                <c:pt idx="3">
                  <c:v>2.12</c:v>
                </c:pt>
                <c:pt idx="4">
                  <c:v>-0.52</c:v>
                </c:pt>
              </c:numCache>
            </c:numRef>
          </c:val>
          <c:smooth val="0"/>
        </c:ser>
        <c:dLbls>
          <c:showLegendKey val="0"/>
          <c:showVal val="0"/>
          <c:showCatName val="0"/>
          <c:showSerName val="0"/>
          <c:showPercent val="0"/>
          <c:showBubbleSize val="0"/>
        </c:dLbls>
        <c:marker val="1"/>
        <c:smooth val="0"/>
        <c:axId val="101115776"/>
        <c:axId val="101195776"/>
      </c:lineChart>
      <c:catAx>
        <c:axId val="10111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195776"/>
        <c:crosses val="autoZero"/>
        <c:auto val="1"/>
        <c:lblAlgn val="ctr"/>
        <c:lblOffset val="100"/>
        <c:tickLblSkip val="1"/>
        <c:tickMarkSkip val="1"/>
        <c:noMultiLvlLbl val="0"/>
      </c:catAx>
      <c:valAx>
        <c:axId val="101195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11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0.05</c:v>
                </c:pt>
                <c:pt idx="4">
                  <c:v>#N/A</c:v>
                </c:pt>
                <c:pt idx="5">
                  <c:v>0.05</c:v>
                </c:pt>
                <c:pt idx="6">
                  <c:v>#N/A</c:v>
                </c:pt>
                <c:pt idx="7">
                  <c:v>0.05</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c:v>
                </c:pt>
                <c:pt idx="2">
                  <c:v>#N/A</c:v>
                </c:pt>
                <c:pt idx="3">
                  <c:v>0.09</c:v>
                </c:pt>
                <c:pt idx="4">
                  <c:v>#N/A</c:v>
                </c:pt>
                <c:pt idx="5">
                  <c:v>0.11</c:v>
                </c:pt>
                <c:pt idx="6">
                  <c:v>#N/A</c:v>
                </c:pt>
                <c:pt idx="7">
                  <c:v>0.09</c:v>
                </c:pt>
                <c:pt idx="8">
                  <c:v>#N/A</c:v>
                </c:pt>
                <c:pt idx="9">
                  <c:v>0.11</c:v>
                </c:pt>
              </c:numCache>
            </c:numRef>
          </c:val>
        </c:ser>
        <c:ser>
          <c:idx val="3"/>
          <c:order val="3"/>
          <c:tx>
            <c:strRef>
              <c:f>データシート!$A$30</c:f>
              <c:strCache>
                <c:ptCount val="1"/>
                <c:pt idx="0">
                  <c:v>豊富町下水道事業特別会計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0.18</c:v>
                </c:pt>
                <c:pt idx="2">
                  <c:v>#N/A</c:v>
                </c:pt>
                <c:pt idx="3">
                  <c:v>0.19</c:v>
                </c:pt>
                <c:pt idx="4">
                  <c:v>#N/A</c:v>
                </c:pt>
                <c:pt idx="5">
                  <c:v>0.14000000000000001</c:v>
                </c:pt>
                <c:pt idx="6">
                  <c:v>#N/A</c:v>
                </c:pt>
                <c:pt idx="7">
                  <c:v>0.27</c:v>
                </c:pt>
                <c:pt idx="8">
                  <c:v>#N/A</c:v>
                </c:pt>
                <c:pt idx="9">
                  <c:v>0.21</c:v>
                </c:pt>
              </c:numCache>
            </c:numRef>
          </c:val>
        </c:ser>
        <c:ser>
          <c:idx val="4"/>
          <c:order val="4"/>
          <c:tx>
            <c:strRef>
              <c:f>データシート!$A$31</c:f>
              <c:strCache>
                <c:ptCount val="1"/>
                <c:pt idx="0">
                  <c:v>ガス事業特別会計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0.24</c:v>
                </c:pt>
              </c:numCache>
            </c:numRef>
          </c:val>
        </c:ser>
        <c:ser>
          <c:idx val="5"/>
          <c:order val="5"/>
          <c:tx>
            <c:strRef>
              <c:f>データシート!$A$32</c:f>
              <c:strCache>
                <c:ptCount val="1"/>
                <c:pt idx="0">
                  <c:v>豊富町簡易水道事業特別会計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0.44</c:v>
                </c:pt>
                <c:pt idx="2">
                  <c:v>#N/A</c:v>
                </c:pt>
                <c:pt idx="3">
                  <c:v>0.35</c:v>
                </c:pt>
                <c:pt idx="4">
                  <c:v>#N/A</c:v>
                </c:pt>
                <c:pt idx="5">
                  <c:v>0.52</c:v>
                </c:pt>
                <c:pt idx="6">
                  <c:v>#N/A</c:v>
                </c:pt>
                <c:pt idx="7">
                  <c:v>0.33</c:v>
                </c:pt>
                <c:pt idx="8">
                  <c:v>#N/A</c:v>
                </c:pt>
                <c:pt idx="9">
                  <c:v>0.24</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0.22</c:v>
                </c:pt>
                <c:pt idx="2">
                  <c:v>#N/A</c:v>
                </c:pt>
                <c:pt idx="3">
                  <c:v>0.37</c:v>
                </c:pt>
                <c:pt idx="4">
                  <c:v>#N/A</c:v>
                </c:pt>
                <c:pt idx="5">
                  <c:v>0.33</c:v>
                </c:pt>
                <c:pt idx="6">
                  <c:v>#N/A</c:v>
                </c:pt>
                <c:pt idx="7">
                  <c:v>0.32</c:v>
                </c:pt>
                <c:pt idx="8">
                  <c:v>#N/A</c:v>
                </c:pt>
                <c:pt idx="9">
                  <c:v>0.56000000000000005</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2.2599999999999998</c:v>
                </c:pt>
                <c:pt idx="2">
                  <c:v>#N/A</c:v>
                </c:pt>
                <c:pt idx="3">
                  <c:v>2.35</c:v>
                </c:pt>
                <c:pt idx="4">
                  <c:v>#N/A</c:v>
                </c:pt>
                <c:pt idx="5">
                  <c:v>1.84</c:v>
                </c:pt>
                <c:pt idx="6">
                  <c:v>#N/A</c:v>
                </c:pt>
                <c:pt idx="7">
                  <c:v>1.96</c:v>
                </c:pt>
                <c:pt idx="8">
                  <c:v>#N/A</c:v>
                </c:pt>
                <c:pt idx="9">
                  <c:v>2.06</c:v>
                </c:pt>
              </c:numCache>
            </c:numRef>
          </c:val>
        </c:ser>
        <c:ser>
          <c:idx val="8"/>
          <c:order val="8"/>
          <c:tx>
            <c:strRef>
              <c:f>データシート!$A$35</c:f>
              <c:strCache>
                <c:ptCount val="1"/>
                <c:pt idx="0">
                  <c:v>豊富町国民健康保険直診事業特別会計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4.4000000000000004</c:v>
                </c:pt>
                <c:pt idx="2">
                  <c:v>#N/A</c:v>
                </c:pt>
                <c:pt idx="3">
                  <c:v>4.74</c:v>
                </c:pt>
                <c:pt idx="4">
                  <c:v>#N/A</c:v>
                </c:pt>
                <c:pt idx="5">
                  <c:v>5.05</c:v>
                </c:pt>
                <c:pt idx="6">
                  <c:v>#N/A</c:v>
                </c:pt>
                <c:pt idx="7">
                  <c:v>4.8899999999999997</c:v>
                </c:pt>
                <c:pt idx="8">
                  <c:v>#N/A</c:v>
                </c:pt>
                <c:pt idx="9">
                  <c:v>4.45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8.23</c:v>
                </c:pt>
                <c:pt idx="2">
                  <c:v>#N/A</c:v>
                </c:pt>
                <c:pt idx="3">
                  <c:v>12.67</c:v>
                </c:pt>
                <c:pt idx="4">
                  <c:v>#N/A</c:v>
                </c:pt>
                <c:pt idx="5">
                  <c:v>15.59</c:v>
                </c:pt>
                <c:pt idx="6">
                  <c:v>#N/A</c:v>
                </c:pt>
                <c:pt idx="7">
                  <c:v>14.26</c:v>
                </c:pt>
                <c:pt idx="8">
                  <c:v>#N/A</c:v>
                </c:pt>
                <c:pt idx="9">
                  <c:v>13.77</c:v>
                </c:pt>
              </c:numCache>
            </c:numRef>
          </c:val>
        </c:ser>
        <c:dLbls>
          <c:showLegendKey val="0"/>
          <c:showVal val="0"/>
          <c:showCatName val="0"/>
          <c:showSerName val="0"/>
          <c:showPercent val="0"/>
          <c:showBubbleSize val="0"/>
        </c:dLbls>
        <c:gapWidth val="150"/>
        <c:overlap val="100"/>
        <c:axId val="97808384"/>
        <c:axId val="97809920"/>
      </c:barChart>
      <c:catAx>
        <c:axId val="9780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809920"/>
        <c:crosses val="autoZero"/>
        <c:auto val="1"/>
        <c:lblAlgn val="ctr"/>
        <c:lblOffset val="100"/>
        <c:tickLblSkip val="1"/>
        <c:tickMarkSkip val="1"/>
        <c:noMultiLvlLbl val="0"/>
      </c:catAx>
      <c:valAx>
        <c:axId val="9780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808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859</c:v>
                </c:pt>
                <c:pt idx="5">
                  <c:v>834</c:v>
                </c:pt>
                <c:pt idx="8">
                  <c:v>762</c:v>
                </c:pt>
                <c:pt idx="11">
                  <c:v>749</c:v>
                </c:pt>
                <c:pt idx="14">
                  <c:v>752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86</c:v>
                </c:pt>
                <c:pt idx="3">
                  <c:v>65</c:v>
                </c:pt>
                <c:pt idx="6">
                  <c:v>81</c:v>
                </c:pt>
                <c:pt idx="9">
                  <c:v>46</c:v>
                </c:pt>
                <c:pt idx="12">
                  <c:v>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72</c:v>
                </c:pt>
                <c:pt idx="3">
                  <c:v>72</c:v>
                </c:pt>
                <c:pt idx="6">
                  <c:v>71</c:v>
                </c:pt>
                <c:pt idx="9">
                  <c:v>71</c:v>
                </c:pt>
                <c:pt idx="12">
                  <c:v>71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182</c:v>
                </c:pt>
                <c:pt idx="3">
                  <c:v>180</c:v>
                </c:pt>
                <c:pt idx="6">
                  <c:v>185</c:v>
                </c:pt>
                <c:pt idx="9">
                  <c:v>183</c:v>
                </c:pt>
                <c:pt idx="12">
                  <c:v>173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1023</c:v>
                </c:pt>
                <c:pt idx="3">
                  <c:v>1011</c:v>
                </c:pt>
                <c:pt idx="6">
                  <c:v>929</c:v>
                </c:pt>
                <c:pt idx="9">
                  <c:v>891</c:v>
                </c:pt>
                <c:pt idx="12">
                  <c:v>863</c:v>
                </c:pt>
              </c:numCache>
            </c:numRef>
          </c:val>
        </c:ser>
        <c:dLbls>
          <c:showLegendKey val="0"/>
          <c:showVal val="0"/>
          <c:showCatName val="0"/>
          <c:showSerName val="0"/>
          <c:showPercent val="0"/>
          <c:showBubbleSize val="0"/>
        </c:dLbls>
        <c:gapWidth val="100"/>
        <c:overlap val="100"/>
        <c:axId val="103222656"/>
        <c:axId val="103245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504</c:v>
                </c:pt>
                <c:pt idx="2">
                  <c:v>#N/A</c:v>
                </c:pt>
                <c:pt idx="3">
                  <c:v>#N/A</c:v>
                </c:pt>
                <c:pt idx="4">
                  <c:v>494</c:v>
                </c:pt>
                <c:pt idx="5">
                  <c:v>#N/A</c:v>
                </c:pt>
                <c:pt idx="6">
                  <c:v>#N/A</c:v>
                </c:pt>
                <c:pt idx="7">
                  <c:v>504</c:v>
                </c:pt>
                <c:pt idx="8">
                  <c:v>#N/A</c:v>
                </c:pt>
                <c:pt idx="9">
                  <c:v>#N/A</c:v>
                </c:pt>
                <c:pt idx="10">
                  <c:v>442</c:v>
                </c:pt>
                <c:pt idx="11">
                  <c:v>#N/A</c:v>
                </c:pt>
                <c:pt idx="12">
                  <c:v>#N/A</c:v>
                </c:pt>
                <c:pt idx="13">
                  <c:v>384</c:v>
                </c:pt>
                <c:pt idx="14">
                  <c:v>#N/A</c:v>
                </c:pt>
              </c:numCache>
            </c:numRef>
          </c:val>
          <c:smooth val="0"/>
        </c:ser>
        <c:dLbls>
          <c:showLegendKey val="0"/>
          <c:showVal val="0"/>
          <c:showCatName val="0"/>
          <c:showSerName val="0"/>
          <c:showPercent val="0"/>
          <c:showBubbleSize val="0"/>
        </c:dLbls>
        <c:marker val="1"/>
        <c:smooth val="0"/>
        <c:axId val="103222656"/>
        <c:axId val="103245312"/>
      </c:lineChart>
      <c:catAx>
        <c:axId val="10322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245312"/>
        <c:crosses val="autoZero"/>
        <c:auto val="1"/>
        <c:lblAlgn val="ctr"/>
        <c:lblOffset val="100"/>
        <c:tickLblSkip val="1"/>
        <c:tickMarkSkip val="1"/>
        <c:noMultiLvlLbl val="0"/>
      </c:catAx>
      <c:valAx>
        <c:axId val="103245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22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6367</c:v>
                </c:pt>
                <c:pt idx="5">
                  <c:v>6089</c:v>
                </c:pt>
                <c:pt idx="8">
                  <c:v>5798</c:v>
                </c:pt>
                <c:pt idx="11">
                  <c:v>5859</c:v>
                </c:pt>
                <c:pt idx="14">
                  <c:v>5670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1332</c:v>
                </c:pt>
                <c:pt idx="5">
                  <c:v>1762</c:v>
                </c:pt>
                <c:pt idx="8">
                  <c:v>1543</c:v>
                </c:pt>
                <c:pt idx="11">
                  <c:v>1322</c:v>
                </c:pt>
                <c:pt idx="14">
                  <c:v>1194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1536</c:v>
                </c:pt>
                <c:pt idx="5">
                  <c:v>1756</c:v>
                </c:pt>
                <c:pt idx="8">
                  <c:v>1878</c:v>
                </c:pt>
                <c:pt idx="11">
                  <c:v>2271</c:v>
                </c:pt>
                <c:pt idx="14">
                  <c:v>2410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724</c:v>
                </c:pt>
                <c:pt idx="3">
                  <c:v>1008</c:v>
                </c:pt>
                <c:pt idx="6">
                  <c:v>658</c:v>
                </c:pt>
                <c:pt idx="9">
                  <c:v>655</c:v>
                </c:pt>
                <c:pt idx="12">
                  <c:v>589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499</c:v>
                </c:pt>
                <c:pt idx="3">
                  <c:v>433</c:v>
                </c:pt>
                <c:pt idx="6">
                  <c:v>361</c:v>
                </c:pt>
                <c:pt idx="9">
                  <c:v>293</c:v>
                </c:pt>
                <c:pt idx="12">
                  <c:v>225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2332</c:v>
                </c:pt>
                <c:pt idx="3">
                  <c:v>2215</c:v>
                </c:pt>
                <c:pt idx="6">
                  <c:v>2084</c:v>
                </c:pt>
                <c:pt idx="9">
                  <c:v>1943</c:v>
                </c:pt>
                <c:pt idx="12">
                  <c:v>1752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199</c:v>
                </c:pt>
                <c:pt idx="3">
                  <c:v>763</c:v>
                </c:pt>
                <c:pt idx="6">
                  <c:v>653</c:v>
                </c:pt>
                <c:pt idx="9">
                  <c:v>591</c:v>
                </c:pt>
                <c:pt idx="12">
                  <c:v>547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8285</c:v>
                </c:pt>
                <c:pt idx="3">
                  <c:v>7976</c:v>
                </c:pt>
                <c:pt idx="6">
                  <c:v>7637</c:v>
                </c:pt>
                <c:pt idx="9">
                  <c:v>7713</c:v>
                </c:pt>
                <c:pt idx="12">
                  <c:v>7346</c:v>
                </c:pt>
              </c:numCache>
            </c:numRef>
          </c:val>
        </c:ser>
        <c:dLbls>
          <c:showLegendKey val="0"/>
          <c:showVal val="0"/>
          <c:showCatName val="0"/>
          <c:showSerName val="0"/>
          <c:showPercent val="0"/>
          <c:showBubbleSize val="0"/>
        </c:dLbls>
        <c:gapWidth val="100"/>
        <c:overlap val="100"/>
        <c:axId val="101260288"/>
        <c:axId val="101266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2803</c:v>
                </c:pt>
                <c:pt idx="2">
                  <c:v>#N/A</c:v>
                </c:pt>
                <c:pt idx="3">
                  <c:v>#N/A</c:v>
                </c:pt>
                <c:pt idx="4">
                  <c:v>2787</c:v>
                </c:pt>
                <c:pt idx="5">
                  <c:v>#N/A</c:v>
                </c:pt>
                <c:pt idx="6">
                  <c:v>#N/A</c:v>
                </c:pt>
                <c:pt idx="7">
                  <c:v>2173</c:v>
                </c:pt>
                <c:pt idx="8">
                  <c:v>#N/A</c:v>
                </c:pt>
                <c:pt idx="9">
                  <c:v>#N/A</c:v>
                </c:pt>
                <c:pt idx="10">
                  <c:v>1743</c:v>
                </c:pt>
                <c:pt idx="11">
                  <c:v>#N/A</c:v>
                </c:pt>
                <c:pt idx="12">
                  <c:v>#N/A</c:v>
                </c:pt>
                <c:pt idx="13">
                  <c:v>1186</c:v>
                </c:pt>
                <c:pt idx="14">
                  <c:v>#N/A</c:v>
                </c:pt>
              </c:numCache>
            </c:numRef>
          </c:val>
          <c:smooth val="0"/>
        </c:ser>
        <c:dLbls>
          <c:showLegendKey val="0"/>
          <c:showVal val="0"/>
          <c:showCatName val="0"/>
          <c:showSerName val="0"/>
          <c:showPercent val="0"/>
          <c:showBubbleSize val="0"/>
        </c:dLbls>
        <c:marker val="1"/>
        <c:smooth val="0"/>
        <c:axId val="101260288"/>
        <c:axId val="101266560"/>
      </c:lineChart>
      <c:catAx>
        <c:axId val="10126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266560"/>
        <c:crosses val="autoZero"/>
        <c:auto val="1"/>
        <c:lblAlgn val="ctr"/>
        <c:lblOffset val="100"/>
        <c:tickLblSkip val="1"/>
        <c:tickMarkSkip val="1"/>
        <c:noMultiLvlLbl val="0"/>
      </c:catAx>
      <c:valAx>
        <c:axId val="10126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26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北海道豊富町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4,217
4,199
520.67
6,559,746
5,704,314
534,609
3,816,741
7,346,443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38.0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類似団体と比べると０．０１ポイント下回り、長引く景気低迷による個人・法人関係の減収などから平成２０年と比べると０．０</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ポイント下回ってい</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。今後についても</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退職者不補充等による職員数の削減による人件費の削減</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緊急に必要な事業を峻別し、投資的経費を抑制する等、歳出の削減を実施するとともに、税収の徴収率向上対策を中心とする歳入確保に努め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44450</xdr:rowOff>
    </xdr:to>
    <xdr:cxnSp macro="">
      <xdr:nvCxnSpPr>
        <xdr:cNvPr id="69" name="直線コネクタ 68"/>
        <xdr:cNvCxnSpPr/>
      </xdr:nvCxnSpPr>
      <xdr:spPr>
        <a:xfrm>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2" name="直線コネクタ 71"/>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27215</xdr:rowOff>
    </xdr:to>
    <xdr:cxnSp macro="">
      <xdr:nvCxnSpPr>
        <xdr:cNvPr id="75" name="直線コネクタ 74"/>
        <xdr:cNvCxnSpPr/>
      </xdr:nvCxnSpPr>
      <xdr:spPr>
        <a:xfrm>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9978</xdr:rowOff>
    </xdr:to>
    <xdr:cxnSp macro="">
      <xdr:nvCxnSpPr>
        <xdr:cNvPr id="78" name="直線コネクタ 77"/>
        <xdr:cNvCxnSpPr/>
      </xdr:nvCxnSpPr>
      <xdr:spPr>
        <a:xfrm>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82" name="テキスト ボックス 81"/>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95" name="テキスト ボックス 94"/>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97" name="テキスト ボックス 96"/>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地方債の発行を伴う普通建設事業を段階的に縮減してきており、経常収支比率は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ポイント下回ってい</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。今後についても、人件費の削減など行財政改革への取組</a:t>
          </a:r>
          <a:r>
            <a:rPr lang="ja-JP" altLang="en-US" sz="1100" b="0" i="0" baseline="0">
              <a:solidFill>
                <a:schemeClr val="dk1"/>
              </a:solidFill>
              <a:effectLst/>
              <a:latin typeface="+mn-lt"/>
              <a:ea typeface="+mn-ea"/>
              <a:cs typeface="+mn-cs"/>
            </a:rPr>
            <a:t>み</a:t>
          </a:r>
          <a:r>
            <a:rPr lang="ja-JP" altLang="ja-JP" sz="1100" b="0" i="0" baseline="0">
              <a:solidFill>
                <a:schemeClr val="dk1"/>
              </a:solidFill>
              <a:effectLst/>
              <a:latin typeface="+mn-lt"/>
              <a:ea typeface="+mn-ea"/>
              <a:cs typeface="+mn-cs"/>
            </a:rPr>
            <a:t>を通じて</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義務的経費の削減に努め、現在の水準を維持</a:t>
          </a:r>
          <a:r>
            <a:rPr lang="ja-JP" altLang="en-US" sz="1100" b="0" i="0" baseline="0">
              <a:solidFill>
                <a:schemeClr val="dk1"/>
              </a:solidFill>
              <a:effectLst/>
              <a:latin typeface="+mn-lt"/>
              <a:ea typeface="+mn-ea"/>
              <a:cs typeface="+mn-cs"/>
            </a:rPr>
            <a:t>する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104684</xdr:rowOff>
    </xdr:from>
    <xdr:to>
      <xdr:col>7</xdr:col>
      <xdr:colOff>152400</xdr:colOff>
      <xdr:row>60</xdr:row>
      <xdr:rowOff>125367</xdr:rowOff>
    </xdr:to>
    <xdr:cxnSp macro="">
      <xdr:nvCxnSpPr>
        <xdr:cNvPr id="134" name="直線コネクタ 133"/>
        <xdr:cNvCxnSpPr/>
      </xdr:nvCxnSpPr>
      <xdr:spPr>
        <a:xfrm>
          <a:off x="4114800" y="1039168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104684</xdr:rowOff>
    </xdr:from>
    <xdr:to>
      <xdr:col>6</xdr:col>
      <xdr:colOff>0</xdr:colOff>
      <xdr:row>61</xdr:row>
      <xdr:rowOff>84909</xdr:rowOff>
    </xdr:to>
    <xdr:cxnSp macro="">
      <xdr:nvCxnSpPr>
        <xdr:cNvPr id="137" name="直線コネクタ 136"/>
        <xdr:cNvCxnSpPr/>
      </xdr:nvCxnSpPr>
      <xdr:spPr>
        <a:xfrm flipV="1">
          <a:off x="3225800" y="10391684"/>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108131</xdr:rowOff>
    </xdr:from>
    <xdr:to>
      <xdr:col>4</xdr:col>
      <xdr:colOff>482600</xdr:colOff>
      <xdr:row>61</xdr:row>
      <xdr:rowOff>84909</xdr:rowOff>
    </xdr:to>
    <xdr:cxnSp macro="">
      <xdr:nvCxnSpPr>
        <xdr:cNvPr id="140" name="直線コネクタ 139"/>
        <xdr:cNvCxnSpPr/>
      </xdr:nvCxnSpPr>
      <xdr:spPr>
        <a:xfrm>
          <a:off x="2336800" y="10395131"/>
          <a:ext cx="8890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69686</xdr:rowOff>
    </xdr:from>
    <xdr:ext cx="762000" cy="259045"/>
    <xdr:sp macro="" textlink="">
      <xdr:nvSpPr>
        <xdr:cNvPr id="142" name="テキスト ボックス 141"/>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108131</xdr:rowOff>
    </xdr:from>
    <xdr:to>
      <xdr:col>3</xdr:col>
      <xdr:colOff>279400</xdr:colOff>
      <xdr:row>61</xdr:row>
      <xdr:rowOff>136616</xdr:rowOff>
    </xdr:to>
    <xdr:cxnSp macro="">
      <xdr:nvCxnSpPr>
        <xdr:cNvPr id="143" name="直線コネクタ 142"/>
        <xdr:cNvCxnSpPr/>
      </xdr:nvCxnSpPr>
      <xdr:spPr>
        <a:xfrm flipV="1">
          <a:off x="1447800" y="10395131"/>
          <a:ext cx="8890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93815</xdr:rowOff>
    </xdr:from>
    <xdr:ext cx="762000" cy="259045"/>
    <xdr:sp macro="" textlink="">
      <xdr:nvSpPr>
        <xdr:cNvPr id="147" name="テキスト ボックス 146"/>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74567</xdr:rowOff>
    </xdr:from>
    <xdr:to>
      <xdr:col>7</xdr:col>
      <xdr:colOff>203200</xdr:colOff>
      <xdr:row>61</xdr:row>
      <xdr:rowOff>4717</xdr:rowOff>
    </xdr:to>
    <xdr:sp macro="" textlink="">
      <xdr:nvSpPr>
        <xdr:cNvPr id="153" name="円/楕円 152"/>
        <xdr:cNvSpPr/>
      </xdr:nvSpPr>
      <xdr:spPr>
        <a:xfrm>
          <a:off x="49022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91094</xdr:rowOff>
    </xdr:from>
    <xdr:ext cx="762000" cy="259045"/>
    <xdr:sp macro="" textlink="">
      <xdr:nvSpPr>
        <xdr:cNvPr id="154" name="財政構造の弾力性該当値テキスト"/>
        <xdr:cNvSpPr txBox="1"/>
      </xdr:nvSpPr>
      <xdr:spPr>
        <a:xfrm>
          <a:off x="5041900" y="1020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53884</xdr:rowOff>
    </xdr:from>
    <xdr:to>
      <xdr:col>6</xdr:col>
      <xdr:colOff>50800</xdr:colOff>
      <xdr:row>60</xdr:row>
      <xdr:rowOff>155484</xdr:rowOff>
    </xdr:to>
    <xdr:sp macro="" textlink="">
      <xdr:nvSpPr>
        <xdr:cNvPr id="155" name="円/楕円 154"/>
        <xdr:cNvSpPr/>
      </xdr:nvSpPr>
      <xdr:spPr>
        <a:xfrm>
          <a:off x="4064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165661</xdr:rowOff>
    </xdr:from>
    <xdr:ext cx="736600" cy="259045"/>
    <xdr:sp macro="" textlink="">
      <xdr:nvSpPr>
        <xdr:cNvPr id="156" name="テキスト ボックス 155"/>
        <xdr:cNvSpPr txBox="1"/>
      </xdr:nvSpPr>
      <xdr:spPr>
        <a:xfrm>
          <a:off x="3733800" y="1010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34109</xdr:rowOff>
    </xdr:from>
    <xdr:to>
      <xdr:col>4</xdr:col>
      <xdr:colOff>533400</xdr:colOff>
      <xdr:row>61</xdr:row>
      <xdr:rowOff>135709</xdr:rowOff>
    </xdr:to>
    <xdr:sp macro="" textlink="">
      <xdr:nvSpPr>
        <xdr:cNvPr id="157" name="円/楕円 156"/>
        <xdr:cNvSpPr/>
      </xdr:nvSpPr>
      <xdr:spPr>
        <a:xfrm>
          <a:off x="3175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145886</xdr:rowOff>
    </xdr:from>
    <xdr:ext cx="762000" cy="259045"/>
    <xdr:sp macro="" textlink="">
      <xdr:nvSpPr>
        <xdr:cNvPr id="158" name="テキスト ボックス 157"/>
        <xdr:cNvSpPr txBox="1"/>
      </xdr:nvSpPr>
      <xdr:spPr>
        <a:xfrm>
          <a:off x="2844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57331</xdr:rowOff>
    </xdr:from>
    <xdr:to>
      <xdr:col>3</xdr:col>
      <xdr:colOff>330200</xdr:colOff>
      <xdr:row>60</xdr:row>
      <xdr:rowOff>158931</xdr:rowOff>
    </xdr:to>
    <xdr:sp macro="" textlink="">
      <xdr:nvSpPr>
        <xdr:cNvPr id="159" name="円/楕円 158"/>
        <xdr:cNvSpPr/>
      </xdr:nvSpPr>
      <xdr:spPr>
        <a:xfrm>
          <a:off x="2286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169108</xdr:rowOff>
    </xdr:from>
    <xdr:ext cx="762000" cy="259045"/>
    <xdr:sp macro="" textlink="">
      <xdr:nvSpPr>
        <xdr:cNvPr id="160" name="テキスト ボックス 159"/>
        <xdr:cNvSpPr txBox="1"/>
      </xdr:nvSpPr>
      <xdr:spPr>
        <a:xfrm>
          <a:off x="1955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61" name="円/楕円 160"/>
        <xdr:cNvSpPr/>
      </xdr:nvSpPr>
      <xdr:spPr>
        <a:xfrm>
          <a:off x="1397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62" name="テキスト ボックス 161"/>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[352,300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a:t>
          </a:r>
          <a:r>
            <a:rPr lang="ja-JP" altLang="en-US" sz="1100" b="0" i="0" baseline="0">
              <a:solidFill>
                <a:schemeClr val="dk1"/>
              </a:solidFill>
              <a:effectLst/>
              <a:latin typeface="+mn-lt"/>
              <a:ea typeface="+mn-ea"/>
              <a:cs typeface="+mn-cs"/>
            </a:rPr>
            <a:t>平均の決算額となっているが、</a:t>
          </a:r>
          <a:r>
            <a:rPr lang="ja-JP" altLang="ja-JP" sz="1100" b="0" i="0" baseline="0">
              <a:solidFill>
                <a:schemeClr val="dk1"/>
              </a:solidFill>
              <a:effectLst/>
              <a:latin typeface="+mn-lt"/>
              <a:ea typeface="+mn-ea"/>
              <a:cs typeface="+mn-cs"/>
            </a:rPr>
            <a:t>今後についても、退職者不補充等による職員数の削減による人件費の削減、行財政改革への取組</a:t>
          </a:r>
          <a:r>
            <a:rPr lang="ja-JP" altLang="en-US" sz="1100" b="0" i="0" baseline="0">
              <a:solidFill>
                <a:schemeClr val="dk1"/>
              </a:solidFill>
              <a:effectLst/>
              <a:latin typeface="+mn-lt"/>
              <a:ea typeface="+mn-ea"/>
              <a:cs typeface="+mn-cs"/>
            </a:rPr>
            <a:t>み</a:t>
          </a:r>
          <a:r>
            <a:rPr lang="ja-JP" altLang="ja-JP" sz="1100" b="0" i="0" baseline="0">
              <a:solidFill>
                <a:schemeClr val="dk1"/>
              </a:solidFill>
              <a:effectLst/>
              <a:latin typeface="+mn-lt"/>
              <a:ea typeface="+mn-ea"/>
              <a:cs typeface="+mn-cs"/>
            </a:rPr>
            <a:t>を通じて人件費の抑制を図っていきたい。また、物件費についても</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公共施設の民間委託や指定管理者による管理等の</a:t>
          </a:r>
          <a:r>
            <a:rPr lang="ja-JP" altLang="en-US" sz="1100" b="0" i="0" baseline="0">
              <a:solidFill>
                <a:schemeClr val="dk1"/>
              </a:solidFill>
              <a:effectLst/>
              <a:latin typeface="+mn-lt"/>
              <a:ea typeface="+mn-ea"/>
              <a:cs typeface="+mn-cs"/>
            </a:rPr>
            <a:t>さら</a:t>
          </a:r>
          <a:r>
            <a:rPr lang="ja-JP" altLang="ja-JP" sz="1100" b="0" i="0" baseline="0">
              <a:solidFill>
                <a:schemeClr val="dk1"/>
              </a:solidFill>
              <a:effectLst/>
              <a:latin typeface="+mn-lt"/>
              <a:ea typeface="+mn-ea"/>
              <a:cs typeface="+mn-cs"/>
            </a:rPr>
            <a:t>なる促進を図り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抑制していきたい。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31108</xdr:rowOff>
    </xdr:from>
    <xdr:to>
      <xdr:col>7</xdr:col>
      <xdr:colOff>152400</xdr:colOff>
      <xdr:row>83</xdr:row>
      <xdr:rowOff>42594</xdr:rowOff>
    </xdr:to>
    <xdr:cxnSp macro="">
      <xdr:nvCxnSpPr>
        <xdr:cNvPr id="196" name="直線コネクタ 195"/>
        <xdr:cNvCxnSpPr/>
      </xdr:nvCxnSpPr>
      <xdr:spPr>
        <a:xfrm>
          <a:off x="4114800" y="14261458"/>
          <a:ext cx="838200" cy="1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31108</xdr:rowOff>
    </xdr:from>
    <xdr:to>
      <xdr:col>6</xdr:col>
      <xdr:colOff>0</xdr:colOff>
      <xdr:row>83</xdr:row>
      <xdr:rowOff>38878</xdr:rowOff>
    </xdr:to>
    <xdr:cxnSp macro="">
      <xdr:nvCxnSpPr>
        <xdr:cNvPr id="199" name="直線コネクタ 198"/>
        <xdr:cNvCxnSpPr/>
      </xdr:nvCxnSpPr>
      <xdr:spPr>
        <a:xfrm flipV="1">
          <a:off x="3225800" y="14261458"/>
          <a:ext cx="889000" cy="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152716</xdr:rowOff>
    </xdr:from>
    <xdr:to>
      <xdr:col>4</xdr:col>
      <xdr:colOff>482600</xdr:colOff>
      <xdr:row>83</xdr:row>
      <xdr:rowOff>38878</xdr:rowOff>
    </xdr:to>
    <xdr:cxnSp macro="">
      <xdr:nvCxnSpPr>
        <xdr:cNvPr id="202" name="直線コネクタ 201"/>
        <xdr:cNvCxnSpPr/>
      </xdr:nvCxnSpPr>
      <xdr:spPr>
        <a:xfrm>
          <a:off x="2336800" y="14211616"/>
          <a:ext cx="889000" cy="5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152716</xdr:rowOff>
    </xdr:from>
    <xdr:to>
      <xdr:col>3</xdr:col>
      <xdr:colOff>279400</xdr:colOff>
      <xdr:row>82</xdr:row>
      <xdr:rowOff>157482</xdr:rowOff>
    </xdr:to>
    <xdr:cxnSp macro="">
      <xdr:nvCxnSpPr>
        <xdr:cNvPr id="205" name="直線コネクタ 204"/>
        <xdr:cNvCxnSpPr/>
      </xdr:nvCxnSpPr>
      <xdr:spPr>
        <a:xfrm flipV="1">
          <a:off x="1447800" y="14211616"/>
          <a:ext cx="889000" cy="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163244</xdr:rowOff>
    </xdr:from>
    <xdr:to>
      <xdr:col>7</xdr:col>
      <xdr:colOff>203200</xdr:colOff>
      <xdr:row>83</xdr:row>
      <xdr:rowOff>93394</xdr:rowOff>
    </xdr:to>
    <xdr:sp macro="" textlink="">
      <xdr:nvSpPr>
        <xdr:cNvPr id="215" name="円/楕円 214"/>
        <xdr:cNvSpPr/>
      </xdr:nvSpPr>
      <xdr:spPr>
        <a:xfrm>
          <a:off x="4902200" y="1422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8321</xdr:rowOff>
    </xdr:from>
    <xdr:ext cx="762000" cy="259045"/>
    <xdr:sp macro="" textlink="">
      <xdr:nvSpPr>
        <xdr:cNvPr id="216" name="人件費・物件費等の状況該当値テキスト"/>
        <xdr:cNvSpPr txBox="1"/>
      </xdr:nvSpPr>
      <xdr:spPr>
        <a:xfrm>
          <a:off x="5041900" y="1406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352,300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151758</xdr:rowOff>
    </xdr:from>
    <xdr:to>
      <xdr:col>6</xdr:col>
      <xdr:colOff>50800</xdr:colOff>
      <xdr:row>83</xdr:row>
      <xdr:rowOff>81908</xdr:rowOff>
    </xdr:to>
    <xdr:sp macro="" textlink="">
      <xdr:nvSpPr>
        <xdr:cNvPr id="217" name="円/楕円 216"/>
        <xdr:cNvSpPr/>
      </xdr:nvSpPr>
      <xdr:spPr>
        <a:xfrm>
          <a:off x="4064000" y="1421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92085</xdr:rowOff>
    </xdr:from>
    <xdr:ext cx="736600" cy="259045"/>
    <xdr:sp macro="" textlink="">
      <xdr:nvSpPr>
        <xdr:cNvPr id="218" name="テキスト ボックス 217"/>
        <xdr:cNvSpPr txBox="1"/>
      </xdr:nvSpPr>
      <xdr:spPr>
        <a:xfrm>
          <a:off x="3733800" y="1397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343,732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159528</xdr:rowOff>
    </xdr:from>
    <xdr:to>
      <xdr:col>4</xdr:col>
      <xdr:colOff>533400</xdr:colOff>
      <xdr:row>83</xdr:row>
      <xdr:rowOff>89678</xdr:rowOff>
    </xdr:to>
    <xdr:sp macro="" textlink="">
      <xdr:nvSpPr>
        <xdr:cNvPr id="219" name="円/楕円 218"/>
        <xdr:cNvSpPr/>
      </xdr:nvSpPr>
      <xdr:spPr>
        <a:xfrm>
          <a:off x="3175000" y="14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74455</xdr:rowOff>
    </xdr:from>
    <xdr:ext cx="762000" cy="259045"/>
    <xdr:sp macro="" textlink="">
      <xdr:nvSpPr>
        <xdr:cNvPr id="220" name="テキスト ボックス 219"/>
        <xdr:cNvSpPr txBox="1"/>
      </xdr:nvSpPr>
      <xdr:spPr>
        <a:xfrm>
          <a:off x="2844800" y="1430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349,528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101916</xdr:rowOff>
    </xdr:from>
    <xdr:to>
      <xdr:col>3</xdr:col>
      <xdr:colOff>330200</xdr:colOff>
      <xdr:row>83</xdr:row>
      <xdr:rowOff>32066</xdr:rowOff>
    </xdr:to>
    <xdr:sp macro="" textlink="">
      <xdr:nvSpPr>
        <xdr:cNvPr id="221" name="円/楕円 220"/>
        <xdr:cNvSpPr/>
      </xdr:nvSpPr>
      <xdr:spPr>
        <a:xfrm>
          <a:off x="2286000" y="1416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42243</xdr:rowOff>
    </xdr:from>
    <xdr:ext cx="762000" cy="259045"/>
    <xdr:sp macro="" textlink="">
      <xdr:nvSpPr>
        <xdr:cNvPr id="222" name="テキスト ボックス 221"/>
        <xdr:cNvSpPr txBox="1"/>
      </xdr:nvSpPr>
      <xdr:spPr>
        <a:xfrm>
          <a:off x="1955800" y="1392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306,552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106682</xdr:rowOff>
    </xdr:from>
    <xdr:to>
      <xdr:col>2</xdr:col>
      <xdr:colOff>127000</xdr:colOff>
      <xdr:row>83</xdr:row>
      <xdr:rowOff>36832</xdr:rowOff>
    </xdr:to>
    <xdr:sp macro="" textlink="">
      <xdr:nvSpPr>
        <xdr:cNvPr id="223" name="円/楕円 222"/>
        <xdr:cNvSpPr/>
      </xdr:nvSpPr>
      <xdr:spPr>
        <a:xfrm>
          <a:off x="1397000" y="1416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47009</xdr:rowOff>
    </xdr:from>
    <xdr:ext cx="762000" cy="259045"/>
    <xdr:sp macro="" textlink="">
      <xdr:nvSpPr>
        <xdr:cNvPr id="224" name="テキスト ボックス 223"/>
        <xdr:cNvSpPr txBox="1"/>
      </xdr:nvSpPr>
      <xdr:spPr>
        <a:xfrm>
          <a:off x="1066800" y="1393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310,107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類似団体平均を１．</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ポイント上回ってい</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。今後においても、引き続き適正な給与制度の運用に努め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109643</xdr:rowOff>
    </xdr:from>
    <xdr:to>
      <xdr:col>24</xdr:col>
      <xdr:colOff>558800</xdr:colOff>
      <xdr:row>88</xdr:row>
      <xdr:rowOff>88477</xdr:rowOff>
    </xdr:to>
    <xdr:cxnSp macro="">
      <xdr:nvCxnSpPr>
        <xdr:cNvPr id="258" name="直線コネクタ 257"/>
        <xdr:cNvCxnSpPr/>
      </xdr:nvCxnSpPr>
      <xdr:spPr>
        <a:xfrm flipV="1">
          <a:off x="16179800" y="14854343"/>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64346</xdr:rowOff>
    </xdr:from>
    <xdr:to>
      <xdr:col>23</xdr:col>
      <xdr:colOff>406400</xdr:colOff>
      <xdr:row>88</xdr:row>
      <xdr:rowOff>88477</xdr:rowOff>
    </xdr:to>
    <xdr:cxnSp macro="">
      <xdr:nvCxnSpPr>
        <xdr:cNvPr id="261" name="直線コネクタ 260"/>
        <xdr:cNvCxnSpPr/>
      </xdr:nvCxnSpPr>
      <xdr:spPr>
        <a:xfrm>
          <a:off x="15290800" y="151519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18627</xdr:rowOff>
    </xdr:from>
    <xdr:to>
      <xdr:col>22</xdr:col>
      <xdr:colOff>203200</xdr:colOff>
      <xdr:row>88</xdr:row>
      <xdr:rowOff>64346</xdr:rowOff>
    </xdr:to>
    <xdr:cxnSp macro="">
      <xdr:nvCxnSpPr>
        <xdr:cNvPr id="264" name="直線コネクタ 263"/>
        <xdr:cNvCxnSpPr/>
      </xdr:nvCxnSpPr>
      <xdr:spPr>
        <a:xfrm>
          <a:off x="14401800" y="1493477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41275</xdr:rowOff>
    </xdr:from>
    <xdr:to>
      <xdr:col>21</xdr:col>
      <xdr:colOff>0</xdr:colOff>
      <xdr:row>87</xdr:row>
      <xdr:rowOff>18627</xdr:rowOff>
    </xdr:to>
    <xdr:cxnSp macro="">
      <xdr:nvCxnSpPr>
        <xdr:cNvPr id="267" name="直線コネクタ 266"/>
        <xdr:cNvCxnSpPr/>
      </xdr:nvCxnSpPr>
      <xdr:spPr>
        <a:xfrm>
          <a:off x="13512800" y="14785975"/>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8" name="フローチャート : 判断 267"/>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9" name="テキスト ボックス 268"/>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70" name="フローチャート : 判断 269"/>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62036</xdr:rowOff>
    </xdr:from>
    <xdr:ext cx="762000" cy="259045"/>
    <xdr:sp macro="" textlink="">
      <xdr:nvSpPr>
        <xdr:cNvPr id="271" name="テキスト ボックス 270"/>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77" name="円/楕円 276"/>
        <xdr:cNvSpPr/>
      </xdr:nvSpPr>
      <xdr:spPr>
        <a:xfrm>
          <a:off x="169672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30920</xdr:rowOff>
    </xdr:from>
    <xdr:ext cx="762000" cy="259045"/>
    <xdr:sp macro="" textlink="">
      <xdr:nvSpPr>
        <xdr:cNvPr id="278" name="給与水準   （国との比較）該当値テキスト"/>
        <xdr:cNvSpPr txBox="1"/>
      </xdr:nvSpPr>
      <xdr:spPr>
        <a:xfrm>
          <a:off x="17106900" y="147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37677</xdr:rowOff>
    </xdr:from>
    <xdr:to>
      <xdr:col>23</xdr:col>
      <xdr:colOff>457200</xdr:colOff>
      <xdr:row>88</xdr:row>
      <xdr:rowOff>139277</xdr:rowOff>
    </xdr:to>
    <xdr:sp macro="" textlink="">
      <xdr:nvSpPr>
        <xdr:cNvPr id="279" name="円/楕円 278"/>
        <xdr:cNvSpPr/>
      </xdr:nvSpPr>
      <xdr:spPr>
        <a:xfrm>
          <a:off x="16129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124054</xdr:rowOff>
    </xdr:from>
    <xdr:ext cx="736600" cy="259045"/>
    <xdr:sp macro="" textlink="">
      <xdr:nvSpPr>
        <xdr:cNvPr id="280" name="テキスト ボックス 279"/>
        <xdr:cNvSpPr txBox="1"/>
      </xdr:nvSpPr>
      <xdr:spPr>
        <a:xfrm>
          <a:off x="15798800" y="1521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13546</xdr:rowOff>
    </xdr:from>
    <xdr:to>
      <xdr:col>22</xdr:col>
      <xdr:colOff>254000</xdr:colOff>
      <xdr:row>88</xdr:row>
      <xdr:rowOff>115146</xdr:rowOff>
    </xdr:to>
    <xdr:sp macro="" textlink="">
      <xdr:nvSpPr>
        <xdr:cNvPr id="281" name="円/楕円 280"/>
        <xdr:cNvSpPr/>
      </xdr:nvSpPr>
      <xdr:spPr>
        <a:xfrm>
          <a:off x="15240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99923</xdr:rowOff>
    </xdr:from>
    <xdr:ext cx="762000" cy="259045"/>
    <xdr:sp macro="" textlink="">
      <xdr:nvSpPr>
        <xdr:cNvPr id="282" name="テキスト ボックス 281"/>
        <xdr:cNvSpPr txBox="1"/>
      </xdr:nvSpPr>
      <xdr:spPr>
        <a:xfrm>
          <a:off x="14909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139277</xdr:rowOff>
    </xdr:from>
    <xdr:to>
      <xdr:col>21</xdr:col>
      <xdr:colOff>50800</xdr:colOff>
      <xdr:row>87</xdr:row>
      <xdr:rowOff>69427</xdr:rowOff>
    </xdr:to>
    <xdr:sp macro="" textlink="">
      <xdr:nvSpPr>
        <xdr:cNvPr id="283" name="円/楕円 282"/>
        <xdr:cNvSpPr/>
      </xdr:nvSpPr>
      <xdr:spPr>
        <a:xfrm>
          <a:off x="14351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54204</xdr:rowOff>
    </xdr:from>
    <xdr:ext cx="762000" cy="259045"/>
    <xdr:sp macro="" textlink="">
      <xdr:nvSpPr>
        <xdr:cNvPr id="284" name="テキスト ボックス 283"/>
        <xdr:cNvSpPr txBox="1"/>
      </xdr:nvSpPr>
      <xdr:spPr>
        <a:xfrm>
          <a:off x="14020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161925</xdr:rowOff>
    </xdr:from>
    <xdr:to>
      <xdr:col>19</xdr:col>
      <xdr:colOff>533400</xdr:colOff>
      <xdr:row>86</xdr:row>
      <xdr:rowOff>92075</xdr:rowOff>
    </xdr:to>
    <xdr:sp macro="" textlink="">
      <xdr:nvSpPr>
        <xdr:cNvPr id="285" name="円/楕円 284"/>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76852</xdr:rowOff>
    </xdr:from>
    <xdr:ext cx="762000" cy="259045"/>
    <xdr:sp macro="" textlink="">
      <xdr:nvSpPr>
        <xdr:cNvPr id="286" name="テキスト ボックス 285"/>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類似団体平均の職員数となって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、今後についても、退職者不補充等による職員数の削減による人件費の削減</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行財政改革への取組</a:t>
          </a:r>
          <a:r>
            <a:rPr lang="ja-JP" altLang="en-US" sz="1100" b="0" i="0" baseline="0">
              <a:solidFill>
                <a:schemeClr val="dk1"/>
              </a:solidFill>
              <a:effectLst/>
              <a:latin typeface="+mn-lt"/>
              <a:ea typeface="+mn-ea"/>
              <a:cs typeface="+mn-cs"/>
            </a:rPr>
            <a:t>み</a:t>
          </a:r>
          <a:r>
            <a:rPr lang="ja-JP" altLang="ja-JP" sz="1100" b="0" i="0" baseline="0">
              <a:solidFill>
                <a:schemeClr val="dk1"/>
              </a:solidFill>
              <a:effectLst/>
              <a:latin typeface="+mn-lt"/>
              <a:ea typeface="+mn-ea"/>
              <a:cs typeface="+mn-cs"/>
            </a:rPr>
            <a:t>を通じて</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より適切な定員管理に努め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87529</xdr:rowOff>
    </xdr:from>
    <xdr:to>
      <xdr:col>24</xdr:col>
      <xdr:colOff>558800</xdr:colOff>
      <xdr:row>61</xdr:row>
      <xdr:rowOff>88011</xdr:rowOff>
    </xdr:to>
    <xdr:cxnSp macro="">
      <xdr:nvCxnSpPr>
        <xdr:cNvPr id="318" name="直線コネクタ 317"/>
        <xdr:cNvCxnSpPr/>
      </xdr:nvCxnSpPr>
      <xdr:spPr>
        <a:xfrm flipV="1">
          <a:off x="16179800" y="10545979"/>
          <a:ext cx="8382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9"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88011</xdr:rowOff>
    </xdr:from>
    <xdr:to>
      <xdr:col>23</xdr:col>
      <xdr:colOff>406400</xdr:colOff>
      <xdr:row>61</xdr:row>
      <xdr:rowOff>90907</xdr:rowOff>
    </xdr:to>
    <xdr:cxnSp macro="">
      <xdr:nvCxnSpPr>
        <xdr:cNvPr id="321" name="直線コネクタ 320"/>
        <xdr:cNvCxnSpPr/>
      </xdr:nvCxnSpPr>
      <xdr:spPr>
        <a:xfrm flipV="1">
          <a:off x="15290800" y="10546461"/>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129138</xdr:rowOff>
    </xdr:from>
    <xdr:ext cx="736600" cy="259045"/>
    <xdr:sp macro="" textlink="">
      <xdr:nvSpPr>
        <xdr:cNvPr id="323" name="テキスト ボックス 322"/>
        <xdr:cNvSpPr txBox="1"/>
      </xdr:nvSpPr>
      <xdr:spPr>
        <a:xfrm>
          <a:off x="15798800" y="1058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90424</xdr:rowOff>
    </xdr:from>
    <xdr:to>
      <xdr:col>22</xdr:col>
      <xdr:colOff>203200</xdr:colOff>
      <xdr:row>61</xdr:row>
      <xdr:rowOff>90907</xdr:rowOff>
    </xdr:to>
    <xdr:cxnSp macro="">
      <xdr:nvCxnSpPr>
        <xdr:cNvPr id="324" name="直線コネクタ 323"/>
        <xdr:cNvCxnSpPr/>
      </xdr:nvCxnSpPr>
      <xdr:spPr>
        <a:xfrm>
          <a:off x="14401800" y="10548874"/>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6" name="テキスト ボックス 325"/>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67259</xdr:rowOff>
    </xdr:from>
    <xdr:to>
      <xdr:col>21</xdr:col>
      <xdr:colOff>0</xdr:colOff>
      <xdr:row>61</xdr:row>
      <xdr:rowOff>90424</xdr:rowOff>
    </xdr:to>
    <xdr:cxnSp macro="">
      <xdr:nvCxnSpPr>
        <xdr:cNvPr id="327" name="直線コネクタ 326"/>
        <xdr:cNvCxnSpPr/>
      </xdr:nvCxnSpPr>
      <xdr:spPr>
        <a:xfrm>
          <a:off x="13512800" y="10525709"/>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8" name="フローチャート : 判断 327"/>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9" name="テキスト ボックス 328"/>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30" name="フローチャート : 判断 329"/>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117314</xdr:rowOff>
    </xdr:from>
    <xdr:ext cx="762000" cy="259045"/>
    <xdr:sp macro="" textlink="">
      <xdr:nvSpPr>
        <xdr:cNvPr id="331" name="テキスト ボックス 330"/>
        <xdr:cNvSpPr txBox="1"/>
      </xdr:nvSpPr>
      <xdr:spPr>
        <a:xfrm>
          <a:off x="13131800" y="105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36729</xdr:rowOff>
    </xdr:from>
    <xdr:to>
      <xdr:col>24</xdr:col>
      <xdr:colOff>609600</xdr:colOff>
      <xdr:row>61</xdr:row>
      <xdr:rowOff>138329</xdr:rowOff>
    </xdr:to>
    <xdr:sp macro="" textlink="">
      <xdr:nvSpPr>
        <xdr:cNvPr id="337" name="円/楕円 336"/>
        <xdr:cNvSpPr/>
      </xdr:nvSpPr>
      <xdr:spPr>
        <a:xfrm>
          <a:off x="16967200" y="104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53256</xdr:rowOff>
    </xdr:from>
    <xdr:ext cx="762000" cy="259045"/>
    <xdr:sp macro="" textlink="">
      <xdr:nvSpPr>
        <xdr:cNvPr id="338" name="定員管理の状況該当値テキスト"/>
        <xdr:cNvSpPr txBox="1"/>
      </xdr:nvSpPr>
      <xdr:spPr>
        <a:xfrm>
          <a:off x="17106900" y="1034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37211</xdr:rowOff>
    </xdr:from>
    <xdr:to>
      <xdr:col>23</xdr:col>
      <xdr:colOff>457200</xdr:colOff>
      <xdr:row>61</xdr:row>
      <xdr:rowOff>138811</xdr:rowOff>
    </xdr:to>
    <xdr:sp macro="" textlink="">
      <xdr:nvSpPr>
        <xdr:cNvPr id="339" name="円/楕円 338"/>
        <xdr:cNvSpPr/>
      </xdr:nvSpPr>
      <xdr:spPr>
        <a:xfrm>
          <a:off x="16129000" y="104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148988</xdr:rowOff>
    </xdr:from>
    <xdr:ext cx="736600" cy="259045"/>
    <xdr:sp macro="" textlink="">
      <xdr:nvSpPr>
        <xdr:cNvPr id="340" name="テキスト ボックス 339"/>
        <xdr:cNvSpPr txBox="1"/>
      </xdr:nvSpPr>
      <xdr:spPr>
        <a:xfrm>
          <a:off x="15798800" y="10264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40107</xdr:rowOff>
    </xdr:from>
    <xdr:to>
      <xdr:col>22</xdr:col>
      <xdr:colOff>254000</xdr:colOff>
      <xdr:row>61</xdr:row>
      <xdr:rowOff>141707</xdr:rowOff>
    </xdr:to>
    <xdr:sp macro="" textlink="">
      <xdr:nvSpPr>
        <xdr:cNvPr id="341" name="円/楕円 340"/>
        <xdr:cNvSpPr/>
      </xdr:nvSpPr>
      <xdr:spPr>
        <a:xfrm>
          <a:off x="15240000" y="104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126484</xdr:rowOff>
    </xdr:from>
    <xdr:ext cx="762000" cy="259045"/>
    <xdr:sp macro="" textlink="">
      <xdr:nvSpPr>
        <xdr:cNvPr id="342" name="テキスト ボックス 341"/>
        <xdr:cNvSpPr txBox="1"/>
      </xdr:nvSpPr>
      <xdr:spPr>
        <a:xfrm>
          <a:off x="14909800" y="1058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39624</xdr:rowOff>
    </xdr:from>
    <xdr:to>
      <xdr:col>21</xdr:col>
      <xdr:colOff>50800</xdr:colOff>
      <xdr:row>61</xdr:row>
      <xdr:rowOff>141224</xdr:rowOff>
    </xdr:to>
    <xdr:sp macro="" textlink="">
      <xdr:nvSpPr>
        <xdr:cNvPr id="343" name="円/楕円 342"/>
        <xdr:cNvSpPr/>
      </xdr:nvSpPr>
      <xdr:spPr>
        <a:xfrm>
          <a:off x="14351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126001</xdr:rowOff>
    </xdr:from>
    <xdr:ext cx="762000" cy="259045"/>
    <xdr:sp macro="" textlink="">
      <xdr:nvSpPr>
        <xdr:cNvPr id="344" name="テキスト ボックス 343"/>
        <xdr:cNvSpPr txBox="1"/>
      </xdr:nvSpPr>
      <xdr:spPr>
        <a:xfrm>
          <a:off x="14020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16459</xdr:rowOff>
    </xdr:from>
    <xdr:to>
      <xdr:col>19</xdr:col>
      <xdr:colOff>533400</xdr:colOff>
      <xdr:row>61</xdr:row>
      <xdr:rowOff>118059</xdr:rowOff>
    </xdr:to>
    <xdr:sp macro="" textlink="">
      <xdr:nvSpPr>
        <xdr:cNvPr id="345" name="円/楕円 344"/>
        <xdr:cNvSpPr/>
      </xdr:nvSpPr>
      <xdr:spPr>
        <a:xfrm>
          <a:off x="13462000" y="1047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128236</xdr:rowOff>
    </xdr:from>
    <xdr:ext cx="762000" cy="259045"/>
    <xdr:sp macro="" textlink="">
      <xdr:nvSpPr>
        <xdr:cNvPr id="346" name="テキスト ボックス 345"/>
        <xdr:cNvSpPr txBox="1"/>
      </xdr:nvSpPr>
      <xdr:spPr>
        <a:xfrm>
          <a:off x="13131800" y="1024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前年度に比べ１．３ポイント減少してい</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この要因は、元利償還金が平成２４年度より減少したことや、償還金に充てる特定財源が平成２４年度より増加したことにより、実質公債費比率は減少した。</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2" name="直線コネクタ 37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6" name="直線コネクタ 37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66294</xdr:rowOff>
    </xdr:from>
    <xdr:to>
      <xdr:col>24</xdr:col>
      <xdr:colOff>558800</xdr:colOff>
      <xdr:row>43</xdr:row>
      <xdr:rowOff>129032</xdr:rowOff>
    </xdr:to>
    <xdr:cxnSp macro="">
      <xdr:nvCxnSpPr>
        <xdr:cNvPr id="377" name="直線コネクタ 376"/>
        <xdr:cNvCxnSpPr/>
      </xdr:nvCxnSpPr>
      <xdr:spPr>
        <a:xfrm flipV="1">
          <a:off x="16179800" y="7438644"/>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123969</xdr:rowOff>
    </xdr:from>
    <xdr:ext cx="762000" cy="259045"/>
    <xdr:sp macro="" textlink="">
      <xdr:nvSpPr>
        <xdr:cNvPr id="378" name="公債費負担の状況平均値テキスト"/>
        <xdr:cNvSpPr txBox="1"/>
      </xdr:nvSpPr>
      <xdr:spPr>
        <a:xfrm>
          <a:off x="17106900" y="698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9" name="フローチャート : 判断 37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129032</xdr:rowOff>
    </xdr:from>
    <xdr:to>
      <xdr:col>23</xdr:col>
      <xdr:colOff>406400</xdr:colOff>
      <xdr:row>44</xdr:row>
      <xdr:rowOff>20320</xdr:rowOff>
    </xdr:to>
    <xdr:cxnSp macro="">
      <xdr:nvCxnSpPr>
        <xdr:cNvPr id="380" name="直線コネクタ 379"/>
        <xdr:cNvCxnSpPr/>
      </xdr:nvCxnSpPr>
      <xdr:spPr>
        <a:xfrm flipV="1">
          <a:off x="15290800" y="750138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81" name="フローチャート : 判断 38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91203</xdr:rowOff>
    </xdr:from>
    <xdr:ext cx="736600" cy="259045"/>
    <xdr:sp macro="" textlink="">
      <xdr:nvSpPr>
        <xdr:cNvPr id="382" name="テキスト ボックス 381"/>
        <xdr:cNvSpPr txBox="1"/>
      </xdr:nvSpPr>
      <xdr:spPr>
        <a:xfrm>
          <a:off x="15798800" y="694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20320</xdr:rowOff>
    </xdr:from>
    <xdr:to>
      <xdr:col>22</xdr:col>
      <xdr:colOff>203200</xdr:colOff>
      <xdr:row>44</xdr:row>
      <xdr:rowOff>44450</xdr:rowOff>
    </xdr:to>
    <xdr:cxnSp macro="">
      <xdr:nvCxnSpPr>
        <xdr:cNvPr id="383" name="直線コネクタ 382"/>
        <xdr:cNvCxnSpPr/>
      </xdr:nvCxnSpPr>
      <xdr:spPr>
        <a:xfrm flipV="1">
          <a:off x="14401800" y="75641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4" name="フローチャート : 判断 38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5" name="テキスト ボックス 384"/>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44450</xdr:rowOff>
    </xdr:from>
    <xdr:to>
      <xdr:col>21</xdr:col>
      <xdr:colOff>0</xdr:colOff>
      <xdr:row>44</xdr:row>
      <xdr:rowOff>63754</xdr:rowOff>
    </xdr:to>
    <xdr:cxnSp macro="">
      <xdr:nvCxnSpPr>
        <xdr:cNvPr id="386" name="直線コネクタ 385"/>
        <xdr:cNvCxnSpPr/>
      </xdr:nvCxnSpPr>
      <xdr:spPr>
        <a:xfrm flipV="1">
          <a:off x="13512800" y="75882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7" name="フローチャート : 判断 386"/>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45229</xdr:rowOff>
    </xdr:from>
    <xdr:ext cx="762000" cy="259045"/>
    <xdr:sp macro="" textlink="">
      <xdr:nvSpPr>
        <xdr:cNvPr id="388" name="テキスト ボックス 387"/>
        <xdr:cNvSpPr txBox="1"/>
      </xdr:nvSpPr>
      <xdr:spPr>
        <a:xfrm>
          <a:off x="14020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390" name="テキスト ボックス 389"/>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15494</xdr:rowOff>
    </xdr:from>
    <xdr:to>
      <xdr:col>24</xdr:col>
      <xdr:colOff>609600</xdr:colOff>
      <xdr:row>43</xdr:row>
      <xdr:rowOff>117094</xdr:rowOff>
    </xdr:to>
    <xdr:sp macro="" textlink="">
      <xdr:nvSpPr>
        <xdr:cNvPr id="396" name="円/楕円 395"/>
        <xdr:cNvSpPr/>
      </xdr:nvSpPr>
      <xdr:spPr>
        <a:xfrm>
          <a:off x="169672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159021</xdr:rowOff>
    </xdr:from>
    <xdr:ext cx="762000" cy="259045"/>
    <xdr:sp macro="" textlink="">
      <xdr:nvSpPr>
        <xdr:cNvPr id="397" name="公債費負担の状況該当値テキスト"/>
        <xdr:cNvSpPr txBox="1"/>
      </xdr:nvSpPr>
      <xdr:spPr>
        <a:xfrm>
          <a:off x="17106900" y="735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78232</xdr:rowOff>
    </xdr:from>
    <xdr:to>
      <xdr:col>23</xdr:col>
      <xdr:colOff>457200</xdr:colOff>
      <xdr:row>44</xdr:row>
      <xdr:rowOff>8382</xdr:rowOff>
    </xdr:to>
    <xdr:sp macro="" textlink="">
      <xdr:nvSpPr>
        <xdr:cNvPr id="398" name="円/楕円 397"/>
        <xdr:cNvSpPr/>
      </xdr:nvSpPr>
      <xdr:spPr>
        <a:xfrm>
          <a:off x="16129000" y="74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164609</xdr:rowOff>
    </xdr:from>
    <xdr:ext cx="736600" cy="259045"/>
    <xdr:sp macro="" textlink="">
      <xdr:nvSpPr>
        <xdr:cNvPr id="399" name="テキスト ボックス 398"/>
        <xdr:cNvSpPr txBox="1"/>
      </xdr:nvSpPr>
      <xdr:spPr>
        <a:xfrm>
          <a:off x="15798800" y="753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140970</xdr:rowOff>
    </xdr:from>
    <xdr:to>
      <xdr:col>22</xdr:col>
      <xdr:colOff>254000</xdr:colOff>
      <xdr:row>44</xdr:row>
      <xdr:rowOff>71120</xdr:rowOff>
    </xdr:to>
    <xdr:sp macro="" textlink="">
      <xdr:nvSpPr>
        <xdr:cNvPr id="400" name="円/楕円 399"/>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55897</xdr:rowOff>
    </xdr:from>
    <xdr:ext cx="762000" cy="259045"/>
    <xdr:sp macro="" textlink="">
      <xdr:nvSpPr>
        <xdr:cNvPr id="401" name="テキスト ボックス 400"/>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165100</xdr:rowOff>
    </xdr:from>
    <xdr:to>
      <xdr:col>21</xdr:col>
      <xdr:colOff>50800</xdr:colOff>
      <xdr:row>44</xdr:row>
      <xdr:rowOff>95250</xdr:rowOff>
    </xdr:to>
    <xdr:sp macro="" textlink="">
      <xdr:nvSpPr>
        <xdr:cNvPr id="402" name="円/楕円 401"/>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80027</xdr:rowOff>
    </xdr:from>
    <xdr:ext cx="762000" cy="259045"/>
    <xdr:sp macro="" textlink="">
      <xdr:nvSpPr>
        <xdr:cNvPr id="403" name="テキスト ボックス 402"/>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12954</xdr:rowOff>
    </xdr:from>
    <xdr:to>
      <xdr:col>19</xdr:col>
      <xdr:colOff>533400</xdr:colOff>
      <xdr:row>44</xdr:row>
      <xdr:rowOff>114554</xdr:rowOff>
    </xdr:to>
    <xdr:sp macro="" textlink="">
      <xdr:nvSpPr>
        <xdr:cNvPr id="404" name="円/楕円 403"/>
        <xdr:cNvSpPr/>
      </xdr:nvSpPr>
      <xdr:spPr>
        <a:xfrm>
          <a:off x="13462000" y="755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99331</xdr:rowOff>
    </xdr:from>
    <xdr:ext cx="762000" cy="259045"/>
    <xdr:sp macro="" textlink="">
      <xdr:nvSpPr>
        <xdr:cNvPr id="405" name="テキスト ボックス 404"/>
        <xdr:cNvSpPr txBox="1"/>
      </xdr:nvSpPr>
      <xdr:spPr>
        <a:xfrm>
          <a:off x="13131800" y="764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前年度に比べ</a:t>
          </a:r>
          <a:r>
            <a:rPr lang="ja-JP" altLang="en-US" sz="1100" b="0" i="0" baseline="0">
              <a:solidFill>
                <a:schemeClr val="dk1"/>
              </a:solidFill>
              <a:effectLst/>
              <a:latin typeface="+mn-lt"/>
              <a:ea typeface="+mn-ea"/>
              <a:cs typeface="+mn-cs"/>
            </a:rPr>
            <a:t>１６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ポイント減少してい</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。本町では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財政の健全化を図るため、平成１７年度より地方債の発行を伴う普通建設事業の段階的縮減を図ってき</a:t>
          </a:r>
          <a:r>
            <a:rPr lang="ja-JP" altLang="en-US" sz="1100" b="0" i="0" baseline="0">
              <a:solidFill>
                <a:schemeClr val="dk1"/>
              </a:solidFill>
              <a:effectLst/>
              <a:latin typeface="+mn-lt"/>
              <a:ea typeface="+mn-ea"/>
              <a:cs typeface="+mn-cs"/>
            </a:rPr>
            <a:t>ている。また、平成２５年度における地方債の償還額等に充てることができる基金が増加したことにより、将来負担比率は減少した。</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4" name="直線コネクタ 433"/>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5"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6" name="直線コネクタ 435"/>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7"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8" name="直線コネクタ 437"/>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136878</xdr:rowOff>
    </xdr:from>
    <xdr:to>
      <xdr:col>24</xdr:col>
      <xdr:colOff>558800</xdr:colOff>
      <xdr:row>18</xdr:row>
      <xdr:rowOff>16510</xdr:rowOff>
    </xdr:to>
    <xdr:cxnSp macro="">
      <xdr:nvCxnSpPr>
        <xdr:cNvPr id="439" name="直線コネクタ 438"/>
        <xdr:cNvCxnSpPr/>
      </xdr:nvCxnSpPr>
      <xdr:spPr>
        <a:xfrm flipV="1">
          <a:off x="16179800" y="2880078"/>
          <a:ext cx="838200" cy="22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40"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16510</xdr:rowOff>
    </xdr:from>
    <xdr:to>
      <xdr:col>23</xdr:col>
      <xdr:colOff>406400</xdr:colOff>
      <xdr:row>19</xdr:row>
      <xdr:rowOff>97084</xdr:rowOff>
    </xdr:to>
    <xdr:cxnSp macro="">
      <xdr:nvCxnSpPr>
        <xdr:cNvPr id="442" name="直線コネクタ 441"/>
        <xdr:cNvCxnSpPr/>
      </xdr:nvCxnSpPr>
      <xdr:spPr>
        <a:xfrm flipV="1">
          <a:off x="15290800" y="3102610"/>
          <a:ext cx="889000" cy="25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97084</xdr:rowOff>
    </xdr:from>
    <xdr:to>
      <xdr:col>22</xdr:col>
      <xdr:colOff>203200</xdr:colOff>
      <xdr:row>20</xdr:row>
      <xdr:rowOff>168275</xdr:rowOff>
    </xdr:to>
    <xdr:cxnSp macro="">
      <xdr:nvCxnSpPr>
        <xdr:cNvPr id="445" name="直線コネクタ 444"/>
        <xdr:cNvCxnSpPr/>
      </xdr:nvCxnSpPr>
      <xdr:spPr>
        <a:xfrm flipV="1">
          <a:off x="14401800" y="3354634"/>
          <a:ext cx="889000" cy="24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168275</xdr:rowOff>
    </xdr:from>
    <xdr:to>
      <xdr:col>21</xdr:col>
      <xdr:colOff>0</xdr:colOff>
      <xdr:row>21</xdr:row>
      <xdr:rowOff>87983</xdr:rowOff>
    </xdr:to>
    <xdr:cxnSp macro="">
      <xdr:nvCxnSpPr>
        <xdr:cNvPr id="448" name="直線コネクタ 447"/>
        <xdr:cNvCxnSpPr/>
      </xdr:nvCxnSpPr>
      <xdr:spPr>
        <a:xfrm flipV="1">
          <a:off x="13512800" y="3597275"/>
          <a:ext cx="8890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51" name="フローチャート : 判断 450"/>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52" name="テキスト ボックス 451"/>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86078</xdr:rowOff>
    </xdr:from>
    <xdr:to>
      <xdr:col>24</xdr:col>
      <xdr:colOff>609600</xdr:colOff>
      <xdr:row>17</xdr:row>
      <xdr:rowOff>16228</xdr:rowOff>
    </xdr:to>
    <xdr:sp macro="" textlink="">
      <xdr:nvSpPr>
        <xdr:cNvPr id="458" name="円/楕円 457"/>
        <xdr:cNvSpPr/>
      </xdr:nvSpPr>
      <xdr:spPr>
        <a:xfrm>
          <a:off x="16967200" y="282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58155</xdr:rowOff>
    </xdr:from>
    <xdr:ext cx="762000" cy="259045"/>
    <xdr:sp macro="" textlink="">
      <xdr:nvSpPr>
        <xdr:cNvPr id="459" name="将来負担の状況該当値テキスト"/>
        <xdr:cNvSpPr txBox="1"/>
      </xdr:nvSpPr>
      <xdr:spPr>
        <a:xfrm>
          <a:off x="17106900" y="280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137160</xdr:rowOff>
    </xdr:from>
    <xdr:to>
      <xdr:col>23</xdr:col>
      <xdr:colOff>457200</xdr:colOff>
      <xdr:row>18</xdr:row>
      <xdr:rowOff>67310</xdr:rowOff>
    </xdr:to>
    <xdr:sp macro="" textlink="">
      <xdr:nvSpPr>
        <xdr:cNvPr id="460" name="円/楕円 459"/>
        <xdr:cNvSpPr/>
      </xdr:nvSpPr>
      <xdr:spPr>
        <a:xfrm>
          <a:off x="16129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52087</xdr:rowOff>
    </xdr:from>
    <xdr:ext cx="736600" cy="259045"/>
    <xdr:sp macro="" textlink="">
      <xdr:nvSpPr>
        <xdr:cNvPr id="461" name="テキスト ボックス 460"/>
        <xdr:cNvSpPr txBox="1"/>
      </xdr:nvSpPr>
      <xdr:spPr>
        <a:xfrm>
          <a:off x="15798800" y="313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46284</xdr:rowOff>
    </xdr:from>
    <xdr:to>
      <xdr:col>22</xdr:col>
      <xdr:colOff>254000</xdr:colOff>
      <xdr:row>19</xdr:row>
      <xdr:rowOff>147884</xdr:rowOff>
    </xdr:to>
    <xdr:sp macro="" textlink="">
      <xdr:nvSpPr>
        <xdr:cNvPr id="462" name="円/楕円 461"/>
        <xdr:cNvSpPr/>
      </xdr:nvSpPr>
      <xdr:spPr>
        <a:xfrm>
          <a:off x="15240000" y="33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132661</xdr:rowOff>
    </xdr:from>
    <xdr:ext cx="762000" cy="259045"/>
    <xdr:sp macro="" textlink="">
      <xdr:nvSpPr>
        <xdr:cNvPr id="463" name="テキスト ボックス 462"/>
        <xdr:cNvSpPr txBox="1"/>
      </xdr:nvSpPr>
      <xdr:spPr>
        <a:xfrm>
          <a:off x="14909800" y="339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117475</xdr:rowOff>
    </xdr:from>
    <xdr:to>
      <xdr:col>21</xdr:col>
      <xdr:colOff>50800</xdr:colOff>
      <xdr:row>21</xdr:row>
      <xdr:rowOff>47625</xdr:rowOff>
    </xdr:to>
    <xdr:sp macro="" textlink="">
      <xdr:nvSpPr>
        <xdr:cNvPr id="464" name="円/楕円 463"/>
        <xdr:cNvSpPr/>
      </xdr:nvSpPr>
      <xdr:spPr>
        <a:xfrm>
          <a:off x="14351000" y="35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32402</xdr:rowOff>
    </xdr:from>
    <xdr:ext cx="762000" cy="259045"/>
    <xdr:sp macro="" textlink="">
      <xdr:nvSpPr>
        <xdr:cNvPr id="465" name="テキスト ボックス 464"/>
        <xdr:cNvSpPr txBox="1"/>
      </xdr:nvSpPr>
      <xdr:spPr>
        <a:xfrm>
          <a:off x="14020800" y="363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37183</xdr:rowOff>
    </xdr:from>
    <xdr:to>
      <xdr:col>19</xdr:col>
      <xdr:colOff>533400</xdr:colOff>
      <xdr:row>21</xdr:row>
      <xdr:rowOff>138783</xdr:rowOff>
    </xdr:to>
    <xdr:sp macro="" textlink="">
      <xdr:nvSpPr>
        <xdr:cNvPr id="466" name="円/楕円 465"/>
        <xdr:cNvSpPr/>
      </xdr:nvSpPr>
      <xdr:spPr>
        <a:xfrm>
          <a:off x="13462000" y="363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123560</xdr:rowOff>
    </xdr:from>
    <xdr:ext cx="762000" cy="259045"/>
    <xdr:sp macro="" textlink="">
      <xdr:nvSpPr>
        <xdr:cNvPr id="467" name="テキスト ボックス 466"/>
        <xdr:cNvSpPr txBox="1"/>
      </xdr:nvSpPr>
      <xdr:spPr>
        <a:xfrm>
          <a:off x="13131800" y="3724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北海道豊富町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4,217
4,199
520.67
6,559,746
5,704,314
534,609
3,816,741
7,346,443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38.0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人件費に係る経常収支比率は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類似団体平均を６．</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ポイント下回る結果となっている。今後においても、退職者不補充等による職員数の削減による人件費の削減、行財政改革への取組</a:t>
          </a:r>
          <a:r>
            <a:rPr lang="ja-JP" altLang="en-US" sz="1100" b="0" i="0" baseline="0">
              <a:solidFill>
                <a:schemeClr val="dk1"/>
              </a:solidFill>
              <a:effectLst/>
              <a:latin typeface="+mn-lt"/>
              <a:ea typeface="+mn-ea"/>
              <a:cs typeface="+mn-cs"/>
            </a:rPr>
            <a:t>み</a:t>
          </a:r>
          <a:r>
            <a:rPr lang="ja-JP" altLang="ja-JP" sz="1100" b="0" i="0" baseline="0">
              <a:solidFill>
                <a:schemeClr val="dk1"/>
              </a:solidFill>
              <a:effectLst/>
              <a:latin typeface="+mn-lt"/>
              <a:ea typeface="+mn-ea"/>
              <a:cs typeface="+mn-cs"/>
            </a:rPr>
            <a:t>を通じて人件費の抑制を図っていきたい。</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66040</xdr:rowOff>
    </xdr:from>
    <xdr:to>
      <xdr:col>7</xdr:col>
      <xdr:colOff>15875</xdr:colOff>
      <xdr:row>34</xdr:row>
      <xdr:rowOff>69850</xdr:rowOff>
    </xdr:to>
    <xdr:cxnSp macro="">
      <xdr:nvCxnSpPr>
        <xdr:cNvPr id="65" name="直線コネクタ 64"/>
        <xdr:cNvCxnSpPr/>
      </xdr:nvCxnSpPr>
      <xdr:spPr>
        <a:xfrm>
          <a:off x="3987800" y="58953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66040</xdr:rowOff>
    </xdr:from>
    <xdr:to>
      <xdr:col>5</xdr:col>
      <xdr:colOff>549275</xdr:colOff>
      <xdr:row>34</xdr:row>
      <xdr:rowOff>130810</xdr:rowOff>
    </xdr:to>
    <xdr:cxnSp macro="">
      <xdr:nvCxnSpPr>
        <xdr:cNvPr id="68" name="直線コネクタ 67"/>
        <xdr:cNvCxnSpPr/>
      </xdr:nvCxnSpPr>
      <xdr:spPr>
        <a:xfrm flipV="1">
          <a:off x="3098800" y="58953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66040</xdr:rowOff>
    </xdr:from>
    <xdr:to>
      <xdr:col>4</xdr:col>
      <xdr:colOff>346075</xdr:colOff>
      <xdr:row>34</xdr:row>
      <xdr:rowOff>130810</xdr:rowOff>
    </xdr:to>
    <xdr:cxnSp macro="">
      <xdr:nvCxnSpPr>
        <xdr:cNvPr id="71" name="直線コネクタ 70"/>
        <xdr:cNvCxnSpPr/>
      </xdr:nvCxnSpPr>
      <xdr:spPr>
        <a:xfrm>
          <a:off x="2209800" y="58953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66040</xdr:rowOff>
    </xdr:from>
    <xdr:to>
      <xdr:col>3</xdr:col>
      <xdr:colOff>142875</xdr:colOff>
      <xdr:row>34</xdr:row>
      <xdr:rowOff>123190</xdr:rowOff>
    </xdr:to>
    <xdr:cxnSp macro="">
      <xdr:nvCxnSpPr>
        <xdr:cNvPr id="74" name="直線コネクタ 73"/>
        <xdr:cNvCxnSpPr/>
      </xdr:nvCxnSpPr>
      <xdr:spPr>
        <a:xfrm flipV="1">
          <a:off x="1320800" y="58953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139717</xdr:rowOff>
    </xdr:from>
    <xdr:ext cx="762000" cy="259045"/>
    <xdr:sp macro="" textlink="">
      <xdr:nvSpPr>
        <xdr:cNvPr id="76" name="テキスト ボックス 75"/>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19050</xdr:rowOff>
    </xdr:from>
    <xdr:to>
      <xdr:col>7</xdr:col>
      <xdr:colOff>66675</xdr:colOff>
      <xdr:row>34</xdr:row>
      <xdr:rowOff>120650</xdr:rowOff>
    </xdr:to>
    <xdr:sp macro="" textlink="">
      <xdr:nvSpPr>
        <xdr:cNvPr id="84" name="円/楕円 83"/>
        <xdr:cNvSpPr/>
      </xdr:nvSpPr>
      <xdr:spPr>
        <a:xfrm>
          <a:off x="47752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99077</xdr:rowOff>
    </xdr:from>
    <xdr:ext cx="762000" cy="259045"/>
    <xdr:sp macro="" textlink="">
      <xdr:nvSpPr>
        <xdr:cNvPr id="85" name="人件費該当値テキスト"/>
        <xdr:cNvSpPr txBox="1"/>
      </xdr:nvSpPr>
      <xdr:spPr>
        <a:xfrm>
          <a:off x="4914900" y="575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xdr:rowOff>
    </xdr:from>
    <xdr:to>
      <xdr:col>5</xdr:col>
      <xdr:colOff>600075</xdr:colOff>
      <xdr:row>34</xdr:row>
      <xdr:rowOff>116840</xdr:rowOff>
    </xdr:to>
    <xdr:sp macro="" textlink="">
      <xdr:nvSpPr>
        <xdr:cNvPr id="86" name="円/楕円 85"/>
        <xdr:cNvSpPr/>
      </xdr:nvSpPr>
      <xdr:spPr>
        <a:xfrm>
          <a:off x="3937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127017</xdr:rowOff>
    </xdr:from>
    <xdr:ext cx="736600" cy="259045"/>
    <xdr:sp macro="" textlink="">
      <xdr:nvSpPr>
        <xdr:cNvPr id="87" name="テキスト ボックス 86"/>
        <xdr:cNvSpPr txBox="1"/>
      </xdr:nvSpPr>
      <xdr:spPr>
        <a:xfrm>
          <a:off x="3606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80010</xdr:rowOff>
    </xdr:from>
    <xdr:to>
      <xdr:col>4</xdr:col>
      <xdr:colOff>396875</xdr:colOff>
      <xdr:row>35</xdr:row>
      <xdr:rowOff>10160</xdr:rowOff>
    </xdr:to>
    <xdr:sp macro="" textlink="">
      <xdr:nvSpPr>
        <xdr:cNvPr id="88" name="円/楕円 87"/>
        <xdr:cNvSpPr/>
      </xdr:nvSpPr>
      <xdr:spPr>
        <a:xfrm>
          <a:off x="30480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20337</xdr:rowOff>
    </xdr:from>
    <xdr:ext cx="762000" cy="259045"/>
    <xdr:sp macro="" textlink="">
      <xdr:nvSpPr>
        <xdr:cNvPr id="89" name="テキスト ボックス 88"/>
        <xdr:cNvSpPr txBox="1"/>
      </xdr:nvSpPr>
      <xdr:spPr>
        <a:xfrm>
          <a:off x="2717800" y="567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xdr:rowOff>
    </xdr:from>
    <xdr:to>
      <xdr:col>3</xdr:col>
      <xdr:colOff>193675</xdr:colOff>
      <xdr:row>34</xdr:row>
      <xdr:rowOff>116840</xdr:rowOff>
    </xdr:to>
    <xdr:sp macro="" textlink="">
      <xdr:nvSpPr>
        <xdr:cNvPr id="90" name="円/楕円 89"/>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127017</xdr:rowOff>
    </xdr:from>
    <xdr:ext cx="762000" cy="259045"/>
    <xdr:sp macro="" textlink="">
      <xdr:nvSpPr>
        <xdr:cNvPr id="91" name="テキスト ボックス 90"/>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72390</xdr:rowOff>
    </xdr:from>
    <xdr:to>
      <xdr:col>1</xdr:col>
      <xdr:colOff>676275</xdr:colOff>
      <xdr:row>35</xdr:row>
      <xdr:rowOff>2540</xdr:rowOff>
    </xdr:to>
    <xdr:sp macro="" textlink="">
      <xdr:nvSpPr>
        <xdr:cNvPr id="92" name="円/楕円 91"/>
        <xdr:cNvSpPr/>
      </xdr:nvSpPr>
      <xdr:spPr>
        <a:xfrm>
          <a:off x="1270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12717</xdr:rowOff>
    </xdr:from>
    <xdr:ext cx="762000" cy="259045"/>
    <xdr:sp macro="" textlink="">
      <xdr:nvSpPr>
        <xdr:cNvPr id="93" name="テキスト ボックス 92"/>
        <xdr:cNvSpPr txBox="1"/>
      </xdr:nvSpPr>
      <xdr:spPr>
        <a:xfrm>
          <a:off x="939800" y="567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物件費に係る経常収支比率は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類似団体平均を４．</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ポイント下回る結果となってい</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。今後も物件費の効率的な執行や制度の運用・あり方などを見直し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経費縮減に努め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163576</xdr:rowOff>
    </xdr:from>
    <xdr:to>
      <xdr:col>24</xdr:col>
      <xdr:colOff>31750</xdr:colOff>
      <xdr:row>15</xdr:row>
      <xdr:rowOff>1270</xdr:rowOff>
    </xdr:to>
    <xdr:cxnSp macro="">
      <xdr:nvCxnSpPr>
        <xdr:cNvPr id="124" name="直線コネクタ 123"/>
        <xdr:cNvCxnSpPr/>
      </xdr:nvCxnSpPr>
      <xdr:spPr>
        <a:xfrm>
          <a:off x="15671800" y="25638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163576</xdr:rowOff>
    </xdr:from>
    <xdr:to>
      <xdr:col>22</xdr:col>
      <xdr:colOff>565150</xdr:colOff>
      <xdr:row>15</xdr:row>
      <xdr:rowOff>19558</xdr:rowOff>
    </xdr:to>
    <xdr:cxnSp macro="">
      <xdr:nvCxnSpPr>
        <xdr:cNvPr id="127" name="直線コネクタ 126"/>
        <xdr:cNvCxnSpPr/>
      </xdr:nvCxnSpPr>
      <xdr:spPr>
        <a:xfrm flipV="1">
          <a:off x="14782800" y="25638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9" name="テキスト ボックス 128"/>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90424</xdr:rowOff>
    </xdr:from>
    <xdr:to>
      <xdr:col>21</xdr:col>
      <xdr:colOff>361950</xdr:colOff>
      <xdr:row>15</xdr:row>
      <xdr:rowOff>19558</xdr:rowOff>
    </xdr:to>
    <xdr:cxnSp macro="">
      <xdr:nvCxnSpPr>
        <xdr:cNvPr id="130" name="直線コネクタ 129"/>
        <xdr:cNvCxnSpPr/>
      </xdr:nvCxnSpPr>
      <xdr:spPr>
        <a:xfrm>
          <a:off x="13893800" y="24907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32" name="テキスト ボックス 131"/>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90424</xdr:rowOff>
    </xdr:from>
    <xdr:to>
      <xdr:col>20</xdr:col>
      <xdr:colOff>158750</xdr:colOff>
      <xdr:row>15</xdr:row>
      <xdr:rowOff>1270</xdr:rowOff>
    </xdr:to>
    <xdr:cxnSp macro="">
      <xdr:nvCxnSpPr>
        <xdr:cNvPr id="133" name="直線コネクタ 132"/>
        <xdr:cNvCxnSpPr/>
      </xdr:nvCxnSpPr>
      <xdr:spPr>
        <a:xfrm flipV="1">
          <a:off x="13004800" y="24907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5" name="テキスト ボックス 134"/>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37" name="テキスト ボックス 136"/>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3" name="円/楕円 142"/>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138447</xdr:rowOff>
    </xdr:from>
    <xdr:ext cx="762000" cy="259045"/>
    <xdr:sp macro="" textlink="">
      <xdr:nvSpPr>
        <xdr:cNvPr id="144"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112776</xdr:rowOff>
    </xdr:from>
    <xdr:to>
      <xdr:col>22</xdr:col>
      <xdr:colOff>615950</xdr:colOff>
      <xdr:row>15</xdr:row>
      <xdr:rowOff>42926</xdr:rowOff>
    </xdr:to>
    <xdr:sp macro="" textlink="">
      <xdr:nvSpPr>
        <xdr:cNvPr id="145" name="円/楕円 144"/>
        <xdr:cNvSpPr/>
      </xdr:nvSpPr>
      <xdr:spPr>
        <a:xfrm>
          <a:off x="15621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53103</xdr:rowOff>
    </xdr:from>
    <xdr:ext cx="736600" cy="259045"/>
    <xdr:sp macro="" textlink="">
      <xdr:nvSpPr>
        <xdr:cNvPr id="146" name="テキスト ボックス 145"/>
        <xdr:cNvSpPr txBox="1"/>
      </xdr:nvSpPr>
      <xdr:spPr>
        <a:xfrm>
          <a:off x="15290800" y="228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140208</xdr:rowOff>
    </xdr:from>
    <xdr:to>
      <xdr:col>21</xdr:col>
      <xdr:colOff>412750</xdr:colOff>
      <xdr:row>15</xdr:row>
      <xdr:rowOff>70358</xdr:rowOff>
    </xdr:to>
    <xdr:sp macro="" textlink="">
      <xdr:nvSpPr>
        <xdr:cNvPr id="147" name="円/楕円 146"/>
        <xdr:cNvSpPr/>
      </xdr:nvSpPr>
      <xdr:spPr>
        <a:xfrm>
          <a:off x="14732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80535</xdr:rowOff>
    </xdr:from>
    <xdr:ext cx="762000" cy="259045"/>
    <xdr:sp macro="" textlink="">
      <xdr:nvSpPr>
        <xdr:cNvPr id="148" name="テキスト ボックス 147"/>
        <xdr:cNvSpPr txBox="1"/>
      </xdr:nvSpPr>
      <xdr:spPr>
        <a:xfrm>
          <a:off x="14401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39624</xdr:rowOff>
    </xdr:from>
    <xdr:to>
      <xdr:col>20</xdr:col>
      <xdr:colOff>209550</xdr:colOff>
      <xdr:row>14</xdr:row>
      <xdr:rowOff>141224</xdr:rowOff>
    </xdr:to>
    <xdr:sp macro="" textlink="">
      <xdr:nvSpPr>
        <xdr:cNvPr id="149" name="円/楕円 148"/>
        <xdr:cNvSpPr/>
      </xdr:nvSpPr>
      <xdr:spPr>
        <a:xfrm>
          <a:off x="13843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151401</xdr:rowOff>
    </xdr:from>
    <xdr:ext cx="762000" cy="259045"/>
    <xdr:sp macro="" textlink="">
      <xdr:nvSpPr>
        <xdr:cNvPr id="150" name="テキスト ボックス 149"/>
        <xdr:cNvSpPr txBox="1"/>
      </xdr:nvSpPr>
      <xdr:spPr>
        <a:xfrm>
          <a:off x="13512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1" name="円/楕円 150"/>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2" name="テキスト ボックス 151"/>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を１．１ポイント下回る結果となっているが、老人医療や介護給付に係る負担金の増加等が見込まれる。今後も老人医療や介護給付など、増加傾向にある扶助費の現状を分析し、抑制の可能性を探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53</xdr:row>
      <xdr:rowOff>167822</xdr:rowOff>
    </xdr:to>
    <xdr:cxnSp macro="">
      <xdr:nvCxnSpPr>
        <xdr:cNvPr id="186" name="直線コネクタ 185"/>
        <xdr:cNvCxnSpPr/>
      </xdr:nvCxnSpPr>
      <xdr:spPr>
        <a:xfrm>
          <a:off x="3987800" y="9254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12700</xdr:rowOff>
    </xdr:to>
    <xdr:cxnSp macro="">
      <xdr:nvCxnSpPr>
        <xdr:cNvPr id="189" name="直線コネクタ 188"/>
        <xdr:cNvCxnSpPr/>
      </xdr:nvCxnSpPr>
      <xdr:spPr>
        <a:xfrm flipV="1">
          <a:off x="3098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12700</xdr:rowOff>
    </xdr:to>
    <xdr:cxnSp macro="">
      <xdr:nvCxnSpPr>
        <xdr:cNvPr id="192" name="直線コネクタ 191"/>
        <xdr:cNvCxnSpPr/>
      </xdr:nvCxnSpPr>
      <xdr:spPr>
        <a:xfrm>
          <a:off x="2209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53</xdr:row>
      <xdr:rowOff>167822</xdr:rowOff>
    </xdr:to>
    <xdr:cxnSp macro="">
      <xdr:nvCxnSpPr>
        <xdr:cNvPr id="195" name="直線コネクタ 194"/>
        <xdr:cNvCxnSpPr/>
      </xdr:nvCxnSpPr>
      <xdr:spPr>
        <a:xfrm>
          <a:off x="1320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5" name="円/楕円 204"/>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06"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7" name="円/楕円 206"/>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8" name="テキスト ボックス 207"/>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9" name="円/楕円 208"/>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0" name="テキスト ボックス 209"/>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1" name="円/楕円 210"/>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2" name="テキスト ボックス 211"/>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3" name="円/楕円 212"/>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14" name="テキスト ボックス 213"/>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ポイント下回って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が、老朽化した施設の維持管理費や特別会計への繰出金が増加傾向にあるため、今後に</a:t>
          </a:r>
          <a:r>
            <a:rPr lang="ja-JP" altLang="en-US" sz="1100" b="0" i="0" baseline="0">
              <a:solidFill>
                <a:schemeClr val="dk1"/>
              </a:solidFill>
              <a:effectLst/>
              <a:latin typeface="+mn-lt"/>
              <a:ea typeface="+mn-ea"/>
              <a:cs typeface="+mn-cs"/>
            </a:rPr>
            <a:t>お</a:t>
          </a:r>
          <a:r>
            <a:rPr lang="ja-JP" altLang="ja-JP" sz="1100" b="0" i="0" baseline="0">
              <a:solidFill>
                <a:schemeClr val="dk1"/>
              </a:solidFill>
              <a:effectLst/>
              <a:latin typeface="+mn-lt"/>
              <a:ea typeface="+mn-ea"/>
              <a:cs typeface="+mn-cs"/>
            </a:rPr>
            <a:t>いても経費の節減に努め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14986</xdr:rowOff>
    </xdr:from>
    <xdr:to>
      <xdr:col>24</xdr:col>
      <xdr:colOff>31750</xdr:colOff>
      <xdr:row>55</xdr:row>
      <xdr:rowOff>60706</xdr:rowOff>
    </xdr:to>
    <xdr:cxnSp macro="">
      <xdr:nvCxnSpPr>
        <xdr:cNvPr id="244" name="直線コネクタ 243"/>
        <xdr:cNvCxnSpPr/>
      </xdr:nvCxnSpPr>
      <xdr:spPr>
        <a:xfrm flipV="1">
          <a:off x="15671800" y="94447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56134</xdr:rowOff>
    </xdr:from>
    <xdr:to>
      <xdr:col>22</xdr:col>
      <xdr:colOff>565150</xdr:colOff>
      <xdr:row>55</xdr:row>
      <xdr:rowOff>60706</xdr:rowOff>
    </xdr:to>
    <xdr:cxnSp macro="">
      <xdr:nvCxnSpPr>
        <xdr:cNvPr id="247" name="直線コネクタ 246"/>
        <xdr:cNvCxnSpPr/>
      </xdr:nvCxnSpPr>
      <xdr:spPr>
        <a:xfrm>
          <a:off x="14782800" y="9485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136144</xdr:rowOff>
    </xdr:from>
    <xdr:to>
      <xdr:col>21</xdr:col>
      <xdr:colOff>361950</xdr:colOff>
      <xdr:row>55</xdr:row>
      <xdr:rowOff>56134</xdr:rowOff>
    </xdr:to>
    <xdr:cxnSp macro="">
      <xdr:nvCxnSpPr>
        <xdr:cNvPr id="250" name="直線コネクタ 249"/>
        <xdr:cNvCxnSpPr/>
      </xdr:nvCxnSpPr>
      <xdr:spPr>
        <a:xfrm>
          <a:off x="13893800" y="93944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57421</xdr:rowOff>
    </xdr:from>
    <xdr:ext cx="762000" cy="259045"/>
    <xdr:sp macro="" textlink="">
      <xdr:nvSpPr>
        <xdr:cNvPr id="252" name="テキスト ボックス 251"/>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136144</xdr:rowOff>
    </xdr:from>
    <xdr:to>
      <xdr:col>20</xdr:col>
      <xdr:colOff>158750</xdr:colOff>
      <xdr:row>55</xdr:row>
      <xdr:rowOff>28702</xdr:rowOff>
    </xdr:to>
    <xdr:cxnSp macro="">
      <xdr:nvCxnSpPr>
        <xdr:cNvPr id="253" name="直線コネクタ 252"/>
        <xdr:cNvCxnSpPr/>
      </xdr:nvCxnSpPr>
      <xdr:spPr>
        <a:xfrm flipV="1">
          <a:off x="13004800" y="93944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29989</xdr:rowOff>
    </xdr:from>
    <xdr:ext cx="762000" cy="259045"/>
    <xdr:sp macro="" textlink="">
      <xdr:nvSpPr>
        <xdr:cNvPr id="255" name="テキスト ボックス 254"/>
        <xdr:cNvSpPr txBox="1"/>
      </xdr:nvSpPr>
      <xdr:spPr>
        <a:xfrm>
          <a:off x="13512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39133</xdr:rowOff>
    </xdr:from>
    <xdr:ext cx="762000" cy="259045"/>
    <xdr:sp macro="" textlink="">
      <xdr:nvSpPr>
        <xdr:cNvPr id="257" name="テキスト ボックス 256"/>
        <xdr:cNvSpPr txBox="1"/>
      </xdr:nvSpPr>
      <xdr:spPr>
        <a:xfrm>
          <a:off x="12623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135636</xdr:rowOff>
    </xdr:from>
    <xdr:to>
      <xdr:col>24</xdr:col>
      <xdr:colOff>82550</xdr:colOff>
      <xdr:row>55</xdr:row>
      <xdr:rowOff>65786</xdr:rowOff>
    </xdr:to>
    <xdr:sp macro="" textlink="">
      <xdr:nvSpPr>
        <xdr:cNvPr id="263" name="円/楕円 262"/>
        <xdr:cNvSpPr/>
      </xdr:nvSpPr>
      <xdr:spPr>
        <a:xfrm>
          <a:off x="16459200" y="93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152163</xdr:rowOff>
    </xdr:from>
    <xdr:ext cx="762000" cy="259045"/>
    <xdr:sp macro="" textlink="">
      <xdr:nvSpPr>
        <xdr:cNvPr id="264" name="その他該当値テキスト"/>
        <xdr:cNvSpPr txBox="1"/>
      </xdr:nvSpPr>
      <xdr:spPr>
        <a:xfrm>
          <a:off x="16598900" y="923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9906</xdr:rowOff>
    </xdr:from>
    <xdr:to>
      <xdr:col>22</xdr:col>
      <xdr:colOff>615950</xdr:colOff>
      <xdr:row>55</xdr:row>
      <xdr:rowOff>111506</xdr:rowOff>
    </xdr:to>
    <xdr:sp macro="" textlink="">
      <xdr:nvSpPr>
        <xdr:cNvPr id="265" name="円/楕円 264"/>
        <xdr:cNvSpPr/>
      </xdr:nvSpPr>
      <xdr:spPr>
        <a:xfrm>
          <a:off x="15621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121683</xdr:rowOff>
    </xdr:from>
    <xdr:ext cx="736600" cy="259045"/>
    <xdr:sp macro="" textlink="">
      <xdr:nvSpPr>
        <xdr:cNvPr id="266" name="テキスト ボックス 265"/>
        <xdr:cNvSpPr txBox="1"/>
      </xdr:nvSpPr>
      <xdr:spPr>
        <a:xfrm>
          <a:off x="15290800" y="920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5334</xdr:rowOff>
    </xdr:from>
    <xdr:to>
      <xdr:col>21</xdr:col>
      <xdr:colOff>412750</xdr:colOff>
      <xdr:row>55</xdr:row>
      <xdr:rowOff>106934</xdr:rowOff>
    </xdr:to>
    <xdr:sp macro="" textlink="">
      <xdr:nvSpPr>
        <xdr:cNvPr id="267" name="円/楕円 266"/>
        <xdr:cNvSpPr/>
      </xdr:nvSpPr>
      <xdr:spPr>
        <a:xfrm>
          <a:off x="14732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117111</xdr:rowOff>
    </xdr:from>
    <xdr:ext cx="762000" cy="259045"/>
    <xdr:sp macro="" textlink="">
      <xdr:nvSpPr>
        <xdr:cNvPr id="268" name="テキスト ボックス 267"/>
        <xdr:cNvSpPr txBox="1"/>
      </xdr:nvSpPr>
      <xdr:spPr>
        <a:xfrm>
          <a:off x="14401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85344</xdr:rowOff>
    </xdr:from>
    <xdr:to>
      <xdr:col>20</xdr:col>
      <xdr:colOff>209550</xdr:colOff>
      <xdr:row>55</xdr:row>
      <xdr:rowOff>15494</xdr:rowOff>
    </xdr:to>
    <xdr:sp macro="" textlink="">
      <xdr:nvSpPr>
        <xdr:cNvPr id="269" name="円/楕円 268"/>
        <xdr:cNvSpPr/>
      </xdr:nvSpPr>
      <xdr:spPr>
        <a:xfrm>
          <a:off x="13843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25671</xdr:rowOff>
    </xdr:from>
    <xdr:ext cx="762000" cy="259045"/>
    <xdr:sp macro="" textlink="">
      <xdr:nvSpPr>
        <xdr:cNvPr id="270" name="テキスト ボックス 269"/>
        <xdr:cNvSpPr txBox="1"/>
      </xdr:nvSpPr>
      <xdr:spPr>
        <a:xfrm>
          <a:off x="13512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149352</xdr:rowOff>
    </xdr:from>
    <xdr:to>
      <xdr:col>19</xdr:col>
      <xdr:colOff>6350</xdr:colOff>
      <xdr:row>55</xdr:row>
      <xdr:rowOff>79502</xdr:rowOff>
    </xdr:to>
    <xdr:sp macro="" textlink="">
      <xdr:nvSpPr>
        <xdr:cNvPr id="271" name="円/楕円 270"/>
        <xdr:cNvSpPr/>
      </xdr:nvSpPr>
      <xdr:spPr>
        <a:xfrm>
          <a:off x="12954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89679</xdr:rowOff>
    </xdr:from>
    <xdr:ext cx="762000" cy="259045"/>
    <xdr:sp macro="" textlink="">
      <xdr:nvSpPr>
        <xdr:cNvPr id="272" name="テキスト ボックス 271"/>
        <xdr:cNvSpPr txBox="1"/>
      </xdr:nvSpPr>
      <xdr:spPr>
        <a:xfrm>
          <a:off x="12623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．９ポイント上回って</a:t>
          </a:r>
          <a:r>
            <a:rPr lang="ja-JP" altLang="en-US" sz="1100" b="0" i="0" baseline="0">
              <a:solidFill>
                <a:schemeClr val="dk1"/>
              </a:solidFill>
              <a:effectLst/>
              <a:latin typeface="+mn-lt"/>
              <a:ea typeface="+mn-ea"/>
              <a:cs typeface="+mn-cs"/>
            </a:rPr>
            <a:t>いる。その要因は</a:t>
          </a:r>
          <a:r>
            <a:rPr lang="ja-JP" altLang="ja-JP" sz="1100" b="0" i="0" baseline="0">
              <a:solidFill>
                <a:schemeClr val="dk1"/>
              </a:solidFill>
              <a:effectLst/>
              <a:latin typeface="+mn-lt"/>
              <a:ea typeface="+mn-ea"/>
              <a:cs typeface="+mn-cs"/>
            </a:rPr>
            <a:t>、一部事務組合負担金や公営企業会計（病院）に対する補助金が多くなっていること等が挙げられ</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公営企業会計の経営改善や補助金等の見直しをさらに進め</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補助費等の抑制に努め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53848</xdr:rowOff>
    </xdr:from>
    <xdr:to>
      <xdr:col>24</xdr:col>
      <xdr:colOff>31750</xdr:colOff>
      <xdr:row>38</xdr:row>
      <xdr:rowOff>145288</xdr:rowOff>
    </xdr:to>
    <xdr:cxnSp macro="">
      <xdr:nvCxnSpPr>
        <xdr:cNvPr id="302" name="直線コネクタ 301"/>
        <xdr:cNvCxnSpPr/>
      </xdr:nvCxnSpPr>
      <xdr:spPr>
        <a:xfrm>
          <a:off x="15671800" y="656894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3"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53848</xdr:rowOff>
    </xdr:from>
    <xdr:to>
      <xdr:col>22</xdr:col>
      <xdr:colOff>565150</xdr:colOff>
      <xdr:row>38</xdr:row>
      <xdr:rowOff>67564</xdr:rowOff>
    </xdr:to>
    <xdr:cxnSp macro="">
      <xdr:nvCxnSpPr>
        <xdr:cNvPr id="305" name="直線コネクタ 304"/>
        <xdr:cNvCxnSpPr/>
      </xdr:nvCxnSpPr>
      <xdr:spPr>
        <a:xfrm flipV="1">
          <a:off x="14782800" y="65689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7" name="テキスト ボックス 30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67564</xdr:rowOff>
    </xdr:from>
    <xdr:to>
      <xdr:col>21</xdr:col>
      <xdr:colOff>361950</xdr:colOff>
      <xdr:row>38</xdr:row>
      <xdr:rowOff>67564</xdr:rowOff>
    </xdr:to>
    <xdr:cxnSp macro="">
      <xdr:nvCxnSpPr>
        <xdr:cNvPr id="308" name="直線コネクタ 307"/>
        <xdr:cNvCxnSpPr/>
      </xdr:nvCxnSpPr>
      <xdr:spPr>
        <a:xfrm>
          <a:off x="13893800" y="65826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10" name="テキスト ボックス 309"/>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67564</xdr:rowOff>
    </xdr:from>
    <xdr:to>
      <xdr:col>20</xdr:col>
      <xdr:colOff>158750</xdr:colOff>
      <xdr:row>38</xdr:row>
      <xdr:rowOff>104140</xdr:rowOff>
    </xdr:to>
    <xdr:cxnSp macro="">
      <xdr:nvCxnSpPr>
        <xdr:cNvPr id="311" name="直線コネクタ 310"/>
        <xdr:cNvCxnSpPr/>
      </xdr:nvCxnSpPr>
      <xdr:spPr>
        <a:xfrm flipV="1">
          <a:off x="13004800" y="65826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13" name="テキスト ボックス 31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94488</xdr:rowOff>
    </xdr:from>
    <xdr:to>
      <xdr:col>24</xdr:col>
      <xdr:colOff>82550</xdr:colOff>
      <xdr:row>39</xdr:row>
      <xdr:rowOff>24638</xdr:rowOff>
    </xdr:to>
    <xdr:sp macro="" textlink="">
      <xdr:nvSpPr>
        <xdr:cNvPr id="321" name="円/楕円 320"/>
        <xdr:cNvSpPr/>
      </xdr:nvSpPr>
      <xdr:spPr>
        <a:xfrm>
          <a:off x="16459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66565</xdr:rowOff>
    </xdr:from>
    <xdr:ext cx="762000" cy="259045"/>
    <xdr:sp macro="" textlink="">
      <xdr:nvSpPr>
        <xdr:cNvPr id="322" name="補助費等該当値テキスト"/>
        <xdr:cNvSpPr txBox="1"/>
      </xdr:nvSpPr>
      <xdr:spPr>
        <a:xfrm>
          <a:off x="16598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xdr:rowOff>
    </xdr:from>
    <xdr:to>
      <xdr:col>22</xdr:col>
      <xdr:colOff>615950</xdr:colOff>
      <xdr:row>38</xdr:row>
      <xdr:rowOff>104648</xdr:rowOff>
    </xdr:to>
    <xdr:sp macro="" textlink="">
      <xdr:nvSpPr>
        <xdr:cNvPr id="323" name="円/楕円 322"/>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89425</xdr:rowOff>
    </xdr:from>
    <xdr:ext cx="736600" cy="259045"/>
    <xdr:sp macro="" textlink="">
      <xdr:nvSpPr>
        <xdr:cNvPr id="324" name="テキスト ボックス 323"/>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16764</xdr:rowOff>
    </xdr:from>
    <xdr:to>
      <xdr:col>21</xdr:col>
      <xdr:colOff>412750</xdr:colOff>
      <xdr:row>38</xdr:row>
      <xdr:rowOff>118364</xdr:rowOff>
    </xdr:to>
    <xdr:sp macro="" textlink="">
      <xdr:nvSpPr>
        <xdr:cNvPr id="325" name="円/楕円 324"/>
        <xdr:cNvSpPr/>
      </xdr:nvSpPr>
      <xdr:spPr>
        <a:xfrm>
          <a:off x="14732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103141</xdr:rowOff>
    </xdr:from>
    <xdr:ext cx="762000" cy="259045"/>
    <xdr:sp macro="" textlink="">
      <xdr:nvSpPr>
        <xdr:cNvPr id="326" name="テキスト ボックス 325"/>
        <xdr:cNvSpPr txBox="1"/>
      </xdr:nvSpPr>
      <xdr:spPr>
        <a:xfrm>
          <a:off x="14401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16764</xdr:rowOff>
    </xdr:from>
    <xdr:to>
      <xdr:col>20</xdr:col>
      <xdr:colOff>209550</xdr:colOff>
      <xdr:row>38</xdr:row>
      <xdr:rowOff>118364</xdr:rowOff>
    </xdr:to>
    <xdr:sp macro="" textlink="">
      <xdr:nvSpPr>
        <xdr:cNvPr id="327" name="円/楕円 326"/>
        <xdr:cNvSpPr/>
      </xdr:nvSpPr>
      <xdr:spPr>
        <a:xfrm>
          <a:off x="13843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103141</xdr:rowOff>
    </xdr:from>
    <xdr:ext cx="762000" cy="259045"/>
    <xdr:sp macro="" textlink="">
      <xdr:nvSpPr>
        <xdr:cNvPr id="328" name="テキスト ボックス 327"/>
        <xdr:cNvSpPr txBox="1"/>
      </xdr:nvSpPr>
      <xdr:spPr>
        <a:xfrm>
          <a:off x="13512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53340</xdr:rowOff>
    </xdr:from>
    <xdr:to>
      <xdr:col>19</xdr:col>
      <xdr:colOff>6350</xdr:colOff>
      <xdr:row>38</xdr:row>
      <xdr:rowOff>154940</xdr:rowOff>
    </xdr:to>
    <xdr:sp macro="" textlink="">
      <xdr:nvSpPr>
        <xdr:cNvPr id="329" name="円/楕円 328"/>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139717</xdr:rowOff>
    </xdr:from>
    <xdr:ext cx="762000" cy="259045"/>
    <xdr:sp macro="" textlink="">
      <xdr:nvSpPr>
        <xdr:cNvPr id="330" name="テキスト ボックス 329"/>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公債費に係る経常収支比率は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ポイント上回る結果となっているが、近年は減少傾向にある。今後に</a:t>
          </a:r>
          <a:r>
            <a:rPr lang="ja-JP" altLang="en-US" sz="1100" b="0" i="0" baseline="0">
              <a:solidFill>
                <a:schemeClr val="dk1"/>
              </a:solidFill>
              <a:effectLst/>
              <a:latin typeface="+mn-lt"/>
              <a:ea typeface="+mn-ea"/>
              <a:cs typeface="+mn-cs"/>
            </a:rPr>
            <a:t>お</a:t>
          </a:r>
          <a:r>
            <a:rPr lang="ja-JP" altLang="ja-JP" sz="1100" b="0" i="0" baseline="0">
              <a:solidFill>
                <a:schemeClr val="dk1"/>
              </a:solidFill>
              <a:effectLst/>
              <a:latin typeface="+mn-lt"/>
              <a:ea typeface="+mn-ea"/>
              <a:cs typeface="+mn-cs"/>
            </a:rPr>
            <a:t>いても、財政の健全化を図るため、地方債の発行を伴う普通建設事業の段階的縮減を図り、財政の健全化に努める。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72137</xdr:rowOff>
    </xdr:from>
    <xdr:to>
      <xdr:col>7</xdr:col>
      <xdr:colOff>15875</xdr:colOff>
      <xdr:row>76</xdr:row>
      <xdr:rowOff>99568</xdr:rowOff>
    </xdr:to>
    <xdr:cxnSp macro="">
      <xdr:nvCxnSpPr>
        <xdr:cNvPr id="361" name="直線コネクタ 360"/>
        <xdr:cNvCxnSpPr/>
      </xdr:nvCxnSpPr>
      <xdr:spPr>
        <a:xfrm flipV="1">
          <a:off x="3987800" y="131023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81297</xdr:rowOff>
    </xdr:from>
    <xdr:ext cx="762000" cy="259045"/>
    <xdr:sp macro="" textlink="">
      <xdr:nvSpPr>
        <xdr:cNvPr id="362" name="公債費平均値テキスト"/>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99568</xdr:rowOff>
    </xdr:from>
    <xdr:to>
      <xdr:col>5</xdr:col>
      <xdr:colOff>549275</xdr:colOff>
      <xdr:row>77</xdr:row>
      <xdr:rowOff>24130</xdr:rowOff>
    </xdr:to>
    <xdr:cxnSp macro="">
      <xdr:nvCxnSpPr>
        <xdr:cNvPr id="364" name="直線コネクタ 363"/>
        <xdr:cNvCxnSpPr/>
      </xdr:nvCxnSpPr>
      <xdr:spPr>
        <a:xfrm flipV="1">
          <a:off x="3098800" y="131297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14241</xdr:rowOff>
    </xdr:from>
    <xdr:ext cx="736600" cy="259045"/>
    <xdr:sp macro="" textlink="">
      <xdr:nvSpPr>
        <xdr:cNvPr id="366" name="テキスト ボックス 365"/>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51563</xdr:rowOff>
    </xdr:to>
    <xdr:cxnSp macro="">
      <xdr:nvCxnSpPr>
        <xdr:cNvPr id="367" name="直線コネクタ 366"/>
        <xdr:cNvCxnSpPr/>
      </xdr:nvCxnSpPr>
      <xdr:spPr>
        <a:xfrm flipV="1">
          <a:off x="2209800" y="132257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51563</xdr:rowOff>
    </xdr:from>
    <xdr:to>
      <xdr:col>3</xdr:col>
      <xdr:colOff>142875</xdr:colOff>
      <xdr:row>77</xdr:row>
      <xdr:rowOff>110998</xdr:rowOff>
    </xdr:to>
    <xdr:cxnSp macro="">
      <xdr:nvCxnSpPr>
        <xdr:cNvPr id="370" name="直線コネクタ 369"/>
        <xdr:cNvCxnSpPr/>
      </xdr:nvCxnSpPr>
      <xdr:spPr>
        <a:xfrm flipV="1">
          <a:off x="1320800" y="132532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21337</xdr:rowOff>
    </xdr:from>
    <xdr:to>
      <xdr:col>7</xdr:col>
      <xdr:colOff>66675</xdr:colOff>
      <xdr:row>76</xdr:row>
      <xdr:rowOff>122937</xdr:rowOff>
    </xdr:to>
    <xdr:sp macro="" textlink="">
      <xdr:nvSpPr>
        <xdr:cNvPr id="380" name="円/楕円 379"/>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164864</xdr:rowOff>
    </xdr:from>
    <xdr:ext cx="762000" cy="259045"/>
    <xdr:sp macro="" textlink="">
      <xdr:nvSpPr>
        <xdr:cNvPr id="381" name="公債費該当値テキスト"/>
        <xdr:cNvSpPr txBox="1"/>
      </xdr:nvSpPr>
      <xdr:spPr>
        <a:xfrm>
          <a:off x="49149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48768</xdr:rowOff>
    </xdr:from>
    <xdr:to>
      <xdr:col>5</xdr:col>
      <xdr:colOff>600075</xdr:colOff>
      <xdr:row>76</xdr:row>
      <xdr:rowOff>150368</xdr:rowOff>
    </xdr:to>
    <xdr:sp macro="" textlink="">
      <xdr:nvSpPr>
        <xdr:cNvPr id="382" name="円/楕円 381"/>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135145</xdr:rowOff>
    </xdr:from>
    <xdr:ext cx="736600" cy="259045"/>
    <xdr:sp macro="" textlink="">
      <xdr:nvSpPr>
        <xdr:cNvPr id="383" name="テキスト ボックス 382"/>
        <xdr:cNvSpPr txBox="1"/>
      </xdr:nvSpPr>
      <xdr:spPr>
        <a:xfrm>
          <a:off x="3606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84" name="円/楕円 383"/>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5" name="テキスト ボックス 384"/>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763</xdr:rowOff>
    </xdr:from>
    <xdr:to>
      <xdr:col>3</xdr:col>
      <xdr:colOff>193675</xdr:colOff>
      <xdr:row>77</xdr:row>
      <xdr:rowOff>102363</xdr:rowOff>
    </xdr:to>
    <xdr:sp macro="" textlink="">
      <xdr:nvSpPr>
        <xdr:cNvPr id="386" name="円/楕円 385"/>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87140</xdr:rowOff>
    </xdr:from>
    <xdr:ext cx="762000" cy="259045"/>
    <xdr:sp macro="" textlink="">
      <xdr:nvSpPr>
        <xdr:cNvPr id="387" name="テキスト ボックス 386"/>
        <xdr:cNvSpPr txBox="1"/>
      </xdr:nvSpPr>
      <xdr:spPr>
        <a:xfrm>
          <a:off x="1828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88" name="円/楕円 387"/>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146575</xdr:rowOff>
    </xdr:from>
    <xdr:ext cx="762000" cy="259045"/>
    <xdr:sp macro="" textlink="">
      <xdr:nvSpPr>
        <xdr:cNvPr id="389" name="テキスト ボックス 388"/>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公債費以外に係る経常収支比率は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ポイント下回る結果となってい</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。今後においても、退職者不補充等による人件費の削減、行財政改革への取組</a:t>
          </a:r>
          <a:r>
            <a:rPr lang="ja-JP" altLang="en-US" sz="1100" b="0" i="0" baseline="0">
              <a:solidFill>
                <a:schemeClr val="dk1"/>
              </a:solidFill>
              <a:effectLst/>
              <a:latin typeface="+mn-lt"/>
              <a:ea typeface="+mn-ea"/>
              <a:cs typeface="+mn-cs"/>
            </a:rPr>
            <a:t>み</a:t>
          </a:r>
          <a:r>
            <a:rPr lang="ja-JP" altLang="ja-JP" sz="1100" b="0" i="0" baseline="0">
              <a:solidFill>
                <a:schemeClr val="dk1"/>
              </a:solidFill>
              <a:effectLst/>
              <a:latin typeface="+mn-lt"/>
              <a:ea typeface="+mn-ea"/>
              <a:cs typeface="+mn-cs"/>
            </a:rPr>
            <a:t>を通じて人件費、物件費の効率的な執行や制度の運用・あり方などを見通し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経費縮減に努め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。また、増加が見込まれる扶助費や補助費等については、現状を分析し</a:t>
          </a:r>
          <a:r>
            <a:rPr lang="ja-JP" altLang="en-US" sz="1100" b="0" i="0" baseline="0">
              <a:solidFill>
                <a:schemeClr val="dk1"/>
              </a:solidFill>
              <a:effectLst/>
              <a:latin typeface="+mn-lt"/>
              <a:ea typeface="+mn-ea"/>
              <a:cs typeface="+mn-cs"/>
            </a:rPr>
            <a:t>ながら、</a:t>
          </a:r>
          <a:r>
            <a:rPr lang="ja-JP" altLang="ja-JP" sz="1100" b="0" i="0" baseline="0">
              <a:solidFill>
                <a:schemeClr val="dk1"/>
              </a:solidFill>
              <a:effectLst/>
              <a:latin typeface="+mn-lt"/>
              <a:ea typeface="+mn-ea"/>
              <a:cs typeface="+mn-cs"/>
            </a:rPr>
            <a:t>見直しをさらに進め抑制の可能性を探</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159004</xdr:rowOff>
    </xdr:from>
    <xdr:to>
      <xdr:col>24</xdr:col>
      <xdr:colOff>31750</xdr:colOff>
      <xdr:row>75</xdr:row>
      <xdr:rowOff>14986</xdr:rowOff>
    </xdr:to>
    <xdr:cxnSp macro="">
      <xdr:nvCxnSpPr>
        <xdr:cNvPr id="420" name="直線コネクタ 419"/>
        <xdr:cNvCxnSpPr/>
      </xdr:nvCxnSpPr>
      <xdr:spPr>
        <a:xfrm>
          <a:off x="15671800" y="128463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159004</xdr:rowOff>
    </xdr:from>
    <xdr:to>
      <xdr:col>22</xdr:col>
      <xdr:colOff>565150</xdr:colOff>
      <xdr:row>75</xdr:row>
      <xdr:rowOff>40132</xdr:rowOff>
    </xdr:to>
    <xdr:cxnSp macro="">
      <xdr:nvCxnSpPr>
        <xdr:cNvPr id="423" name="直線コネクタ 422"/>
        <xdr:cNvCxnSpPr/>
      </xdr:nvCxnSpPr>
      <xdr:spPr>
        <a:xfrm flipV="1">
          <a:off x="14782800" y="1284630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45990</xdr:rowOff>
    </xdr:from>
    <xdr:ext cx="736600" cy="259045"/>
    <xdr:sp macro="" textlink="">
      <xdr:nvSpPr>
        <xdr:cNvPr id="425" name="テキスト ボックス 424"/>
        <xdr:cNvSpPr txBox="1"/>
      </xdr:nvSpPr>
      <xdr:spPr>
        <a:xfrm>
          <a:off x="15290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99568</xdr:rowOff>
    </xdr:from>
    <xdr:to>
      <xdr:col>21</xdr:col>
      <xdr:colOff>361950</xdr:colOff>
      <xdr:row>75</xdr:row>
      <xdr:rowOff>40132</xdr:rowOff>
    </xdr:to>
    <xdr:cxnSp macro="">
      <xdr:nvCxnSpPr>
        <xdr:cNvPr id="426" name="直線コネクタ 425"/>
        <xdr:cNvCxnSpPr/>
      </xdr:nvCxnSpPr>
      <xdr:spPr>
        <a:xfrm>
          <a:off x="13893800" y="12786868"/>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99568</xdr:rowOff>
    </xdr:from>
    <xdr:to>
      <xdr:col>20</xdr:col>
      <xdr:colOff>158750</xdr:colOff>
      <xdr:row>75</xdr:row>
      <xdr:rowOff>30988</xdr:rowOff>
    </xdr:to>
    <xdr:cxnSp macro="">
      <xdr:nvCxnSpPr>
        <xdr:cNvPr id="429" name="直線コネクタ 428"/>
        <xdr:cNvCxnSpPr/>
      </xdr:nvCxnSpPr>
      <xdr:spPr>
        <a:xfrm flipV="1">
          <a:off x="13004800" y="1278686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135636</xdr:rowOff>
    </xdr:from>
    <xdr:to>
      <xdr:col>24</xdr:col>
      <xdr:colOff>82550</xdr:colOff>
      <xdr:row>75</xdr:row>
      <xdr:rowOff>65786</xdr:rowOff>
    </xdr:to>
    <xdr:sp macro="" textlink="">
      <xdr:nvSpPr>
        <xdr:cNvPr id="439" name="円/楕円 438"/>
        <xdr:cNvSpPr/>
      </xdr:nvSpPr>
      <xdr:spPr>
        <a:xfrm>
          <a:off x="16459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152163</xdr:rowOff>
    </xdr:from>
    <xdr:ext cx="762000" cy="259045"/>
    <xdr:sp macro="" textlink="">
      <xdr:nvSpPr>
        <xdr:cNvPr id="440" name="公債費以外該当値テキスト"/>
        <xdr:cNvSpPr txBox="1"/>
      </xdr:nvSpPr>
      <xdr:spPr>
        <a:xfrm>
          <a:off x="16598900" y="1266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108204</xdr:rowOff>
    </xdr:from>
    <xdr:to>
      <xdr:col>22</xdr:col>
      <xdr:colOff>615950</xdr:colOff>
      <xdr:row>75</xdr:row>
      <xdr:rowOff>38354</xdr:rowOff>
    </xdr:to>
    <xdr:sp macro="" textlink="">
      <xdr:nvSpPr>
        <xdr:cNvPr id="441" name="円/楕円 440"/>
        <xdr:cNvSpPr/>
      </xdr:nvSpPr>
      <xdr:spPr>
        <a:xfrm>
          <a:off x="15621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48531</xdr:rowOff>
    </xdr:from>
    <xdr:ext cx="736600" cy="259045"/>
    <xdr:sp macro="" textlink="">
      <xdr:nvSpPr>
        <xdr:cNvPr id="442" name="テキスト ボックス 441"/>
        <xdr:cNvSpPr txBox="1"/>
      </xdr:nvSpPr>
      <xdr:spPr>
        <a:xfrm>
          <a:off x="15290800" y="125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160782</xdr:rowOff>
    </xdr:from>
    <xdr:to>
      <xdr:col>21</xdr:col>
      <xdr:colOff>412750</xdr:colOff>
      <xdr:row>75</xdr:row>
      <xdr:rowOff>90932</xdr:rowOff>
    </xdr:to>
    <xdr:sp macro="" textlink="">
      <xdr:nvSpPr>
        <xdr:cNvPr id="443" name="円/楕円 442"/>
        <xdr:cNvSpPr/>
      </xdr:nvSpPr>
      <xdr:spPr>
        <a:xfrm>
          <a:off x="14732000" y="128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101109</xdr:rowOff>
    </xdr:from>
    <xdr:ext cx="762000" cy="259045"/>
    <xdr:sp macro="" textlink="">
      <xdr:nvSpPr>
        <xdr:cNvPr id="444" name="テキスト ボックス 443"/>
        <xdr:cNvSpPr txBox="1"/>
      </xdr:nvSpPr>
      <xdr:spPr>
        <a:xfrm>
          <a:off x="14401800" y="1261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48768</xdr:rowOff>
    </xdr:from>
    <xdr:to>
      <xdr:col>20</xdr:col>
      <xdr:colOff>209550</xdr:colOff>
      <xdr:row>74</xdr:row>
      <xdr:rowOff>150368</xdr:rowOff>
    </xdr:to>
    <xdr:sp macro="" textlink="">
      <xdr:nvSpPr>
        <xdr:cNvPr id="445" name="円/楕円 444"/>
        <xdr:cNvSpPr/>
      </xdr:nvSpPr>
      <xdr:spPr>
        <a:xfrm>
          <a:off x="13843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160545</xdr:rowOff>
    </xdr:from>
    <xdr:ext cx="762000" cy="259045"/>
    <xdr:sp macro="" textlink="">
      <xdr:nvSpPr>
        <xdr:cNvPr id="446" name="テキスト ボックス 445"/>
        <xdr:cNvSpPr txBox="1"/>
      </xdr:nvSpPr>
      <xdr:spPr>
        <a:xfrm>
          <a:off x="13512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151638</xdr:rowOff>
    </xdr:from>
    <xdr:to>
      <xdr:col>19</xdr:col>
      <xdr:colOff>6350</xdr:colOff>
      <xdr:row>75</xdr:row>
      <xdr:rowOff>81788</xdr:rowOff>
    </xdr:to>
    <xdr:sp macro="" textlink="">
      <xdr:nvSpPr>
        <xdr:cNvPr id="447" name="円/楕円 446"/>
        <xdr:cNvSpPr/>
      </xdr:nvSpPr>
      <xdr:spPr>
        <a:xfrm>
          <a:off x="12954000" y="128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91965</xdr:rowOff>
    </xdr:from>
    <xdr:ext cx="762000" cy="259045"/>
    <xdr:sp macro="" textlink="">
      <xdr:nvSpPr>
        <xdr:cNvPr id="448" name="テキスト ボックス 447"/>
        <xdr:cNvSpPr txBox="1"/>
      </xdr:nvSpPr>
      <xdr:spPr>
        <a:xfrm>
          <a:off x="12623800" y="126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北海道豊富町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58888</xdr:rowOff>
    </xdr:from>
    <xdr:to>
      <xdr:col>4</xdr:col>
      <xdr:colOff>1117600</xdr:colOff>
      <xdr:row>17</xdr:row>
      <xdr:rowOff>69335</xdr:rowOff>
    </xdr:to>
    <xdr:cxnSp macro="">
      <xdr:nvCxnSpPr>
        <xdr:cNvPr id="52" name="直線コネクタ 51"/>
        <xdr:cNvCxnSpPr/>
      </xdr:nvCxnSpPr>
      <xdr:spPr bwMode="auto">
        <a:xfrm flipV="1">
          <a:off x="5003800" y="3021163"/>
          <a:ext cx="647700" cy="10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170684</xdr:rowOff>
    </xdr:from>
    <xdr:ext cx="762000" cy="259045"/>
    <xdr:sp macro="" textlink="">
      <xdr:nvSpPr>
        <xdr:cNvPr id="53" name="人口1人当たり決算額の推移平均値テキスト130"/>
        <xdr:cNvSpPr txBox="1"/>
      </xdr:nvSpPr>
      <xdr:spPr>
        <a:xfrm>
          <a:off x="5740400" y="313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69335</xdr:rowOff>
    </xdr:from>
    <xdr:to>
      <xdr:col>4</xdr:col>
      <xdr:colOff>469900</xdr:colOff>
      <xdr:row>17</xdr:row>
      <xdr:rowOff>84233</xdr:rowOff>
    </xdr:to>
    <xdr:cxnSp macro="">
      <xdr:nvCxnSpPr>
        <xdr:cNvPr id="55" name="直線コネクタ 54"/>
        <xdr:cNvCxnSpPr/>
      </xdr:nvCxnSpPr>
      <xdr:spPr bwMode="auto">
        <a:xfrm flipV="1">
          <a:off x="4305300" y="3031610"/>
          <a:ext cx="698500" cy="14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84233</xdr:rowOff>
    </xdr:from>
    <xdr:to>
      <xdr:col>3</xdr:col>
      <xdr:colOff>904875</xdr:colOff>
      <xdr:row>17</xdr:row>
      <xdr:rowOff>101006</xdr:rowOff>
    </xdr:to>
    <xdr:cxnSp macro="">
      <xdr:nvCxnSpPr>
        <xdr:cNvPr id="58" name="直線コネクタ 57"/>
        <xdr:cNvCxnSpPr/>
      </xdr:nvCxnSpPr>
      <xdr:spPr bwMode="auto">
        <a:xfrm flipV="1">
          <a:off x="3606800" y="3046508"/>
          <a:ext cx="698500" cy="16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101006</xdr:rowOff>
    </xdr:from>
    <xdr:to>
      <xdr:col>3</xdr:col>
      <xdr:colOff>206375</xdr:colOff>
      <xdr:row>17</xdr:row>
      <xdr:rowOff>153960</xdr:rowOff>
    </xdr:to>
    <xdr:cxnSp macro="">
      <xdr:nvCxnSpPr>
        <xdr:cNvPr id="61" name="直線コネクタ 60"/>
        <xdr:cNvCxnSpPr/>
      </xdr:nvCxnSpPr>
      <xdr:spPr bwMode="auto">
        <a:xfrm flipV="1">
          <a:off x="2908300" y="3063281"/>
          <a:ext cx="698500" cy="5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8088</xdr:rowOff>
    </xdr:from>
    <xdr:to>
      <xdr:col>5</xdr:col>
      <xdr:colOff>34925</xdr:colOff>
      <xdr:row>17</xdr:row>
      <xdr:rowOff>109688</xdr:rowOff>
    </xdr:to>
    <xdr:sp macro="" textlink="">
      <xdr:nvSpPr>
        <xdr:cNvPr id="71" name="円/楕円 70"/>
        <xdr:cNvSpPr/>
      </xdr:nvSpPr>
      <xdr:spPr bwMode="auto">
        <a:xfrm>
          <a:off x="5600700" y="2970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24615</xdr:rowOff>
    </xdr:from>
    <xdr:ext cx="762000" cy="259045"/>
    <xdr:sp macro="" textlink="">
      <xdr:nvSpPr>
        <xdr:cNvPr id="72" name="人口1人当たり決算額の推移該当値テキスト130"/>
        <xdr:cNvSpPr txBox="1"/>
      </xdr:nvSpPr>
      <xdr:spPr>
        <a:xfrm>
          <a:off x="5740400" y="281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280,440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18535</xdr:rowOff>
    </xdr:from>
    <xdr:to>
      <xdr:col>4</xdr:col>
      <xdr:colOff>520700</xdr:colOff>
      <xdr:row>17</xdr:row>
      <xdr:rowOff>120135</xdr:rowOff>
    </xdr:to>
    <xdr:sp macro="" textlink="">
      <xdr:nvSpPr>
        <xdr:cNvPr id="73" name="円/楕円 72"/>
        <xdr:cNvSpPr/>
      </xdr:nvSpPr>
      <xdr:spPr bwMode="auto">
        <a:xfrm>
          <a:off x="4953000" y="298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130312</xdr:rowOff>
    </xdr:from>
    <xdr:ext cx="736600" cy="259045"/>
    <xdr:sp macro="" textlink="">
      <xdr:nvSpPr>
        <xdr:cNvPr id="74" name="テキスト ボックス 73"/>
        <xdr:cNvSpPr txBox="1"/>
      </xdr:nvSpPr>
      <xdr:spPr>
        <a:xfrm>
          <a:off x="4622800" y="274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277,241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33433</xdr:rowOff>
    </xdr:from>
    <xdr:to>
      <xdr:col>3</xdr:col>
      <xdr:colOff>955675</xdr:colOff>
      <xdr:row>17</xdr:row>
      <xdr:rowOff>135033</xdr:rowOff>
    </xdr:to>
    <xdr:sp macro="" textlink="">
      <xdr:nvSpPr>
        <xdr:cNvPr id="75" name="円/楕円 74"/>
        <xdr:cNvSpPr/>
      </xdr:nvSpPr>
      <xdr:spPr bwMode="auto">
        <a:xfrm>
          <a:off x="4254500" y="2995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145210</xdr:rowOff>
    </xdr:from>
    <xdr:ext cx="762000" cy="259045"/>
    <xdr:sp macro="" textlink="">
      <xdr:nvSpPr>
        <xdr:cNvPr id="76" name="テキスト ボックス 75"/>
        <xdr:cNvSpPr txBox="1"/>
      </xdr:nvSpPr>
      <xdr:spPr>
        <a:xfrm>
          <a:off x="3924300" y="2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272,679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50206</xdr:rowOff>
    </xdr:from>
    <xdr:to>
      <xdr:col>3</xdr:col>
      <xdr:colOff>257175</xdr:colOff>
      <xdr:row>17</xdr:row>
      <xdr:rowOff>151806</xdr:rowOff>
    </xdr:to>
    <xdr:sp macro="" textlink="">
      <xdr:nvSpPr>
        <xdr:cNvPr id="77" name="円/楕円 76"/>
        <xdr:cNvSpPr/>
      </xdr:nvSpPr>
      <xdr:spPr bwMode="auto">
        <a:xfrm>
          <a:off x="3556000" y="3012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161983</xdr:rowOff>
    </xdr:from>
    <xdr:ext cx="762000" cy="259045"/>
    <xdr:sp macro="" textlink="">
      <xdr:nvSpPr>
        <xdr:cNvPr id="78" name="テキスト ボックス 77"/>
        <xdr:cNvSpPr txBox="1"/>
      </xdr:nvSpPr>
      <xdr:spPr>
        <a:xfrm>
          <a:off x="3225800" y="278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267,543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103160</xdr:rowOff>
    </xdr:from>
    <xdr:to>
      <xdr:col>2</xdr:col>
      <xdr:colOff>692150</xdr:colOff>
      <xdr:row>18</xdr:row>
      <xdr:rowOff>33310</xdr:rowOff>
    </xdr:to>
    <xdr:sp macro="" textlink="">
      <xdr:nvSpPr>
        <xdr:cNvPr id="79" name="円/楕円 78"/>
        <xdr:cNvSpPr/>
      </xdr:nvSpPr>
      <xdr:spPr bwMode="auto">
        <a:xfrm>
          <a:off x="2857500" y="3065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43487</xdr:rowOff>
    </xdr:from>
    <xdr:ext cx="762000" cy="259045"/>
    <xdr:sp macro="" textlink="">
      <xdr:nvSpPr>
        <xdr:cNvPr id="80" name="テキスト ボックス 79"/>
        <xdr:cNvSpPr txBox="1"/>
      </xdr:nvSpPr>
      <xdr:spPr>
        <a:xfrm>
          <a:off x="2527300" y="283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251,328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163954</xdr:rowOff>
    </xdr:from>
    <xdr:to>
      <xdr:col>4</xdr:col>
      <xdr:colOff>1117600</xdr:colOff>
      <xdr:row>35</xdr:row>
      <xdr:rowOff>234962</xdr:rowOff>
    </xdr:to>
    <xdr:cxnSp macro="">
      <xdr:nvCxnSpPr>
        <xdr:cNvPr id="110" name="直線コネクタ 109"/>
        <xdr:cNvCxnSpPr/>
      </xdr:nvCxnSpPr>
      <xdr:spPr bwMode="auto">
        <a:xfrm>
          <a:off x="5003800" y="6774304"/>
          <a:ext cx="647700" cy="71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44780</xdr:rowOff>
    </xdr:from>
    <xdr:ext cx="762000" cy="259045"/>
    <xdr:sp macro="" textlink="">
      <xdr:nvSpPr>
        <xdr:cNvPr id="111" name="人口1人当たり決算額の推移平均値テキスト445"/>
        <xdr:cNvSpPr txBox="1"/>
      </xdr:nvSpPr>
      <xdr:spPr>
        <a:xfrm>
          <a:off x="5740400" y="6998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90956</xdr:rowOff>
    </xdr:from>
    <xdr:to>
      <xdr:col>4</xdr:col>
      <xdr:colOff>469900</xdr:colOff>
      <xdr:row>35</xdr:row>
      <xdr:rowOff>163954</xdr:rowOff>
    </xdr:to>
    <xdr:cxnSp macro="">
      <xdr:nvCxnSpPr>
        <xdr:cNvPr id="113" name="直線コネクタ 112"/>
        <xdr:cNvCxnSpPr/>
      </xdr:nvCxnSpPr>
      <xdr:spPr bwMode="auto">
        <a:xfrm>
          <a:off x="4305300" y="6701306"/>
          <a:ext cx="698500" cy="72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90956</xdr:rowOff>
    </xdr:from>
    <xdr:to>
      <xdr:col>3</xdr:col>
      <xdr:colOff>904875</xdr:colOff>
      <xdr:row>35</xdr:row>
      <xdr:rowOff>110861</xdr:rowOff>
    </xdr:to>
    <xdr:cxnSp macro="">
      <xdr:nvCxnSpPr>
        <xdr:cNvPr id="116" name="直線コネクタ 115"/>
        <xdr:cNvCxnSpPr/>
      </xdr:nvCxnSpPr>
      <xdr:spPr bwMode="auto">
        <a:xfrm flipV="1">
          <a:off x="3606800" y="6701306"/>
          <a:ext cx="698500" cy="19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110861</xdr:rowOff>
    </xdr:from>
    <xdr:to>
      <xdr:col>3</xdr:col>
      <xdr:colOff>206375</xdr:colOff>
      <xdr:row>35</xdr:row>
      <xdr:rowOff>114833</xdr:rowOff>
    </xdr:to>
    <xdr:cxnSp macro="">
      <xdr:nvCxnSpPr>
        <xdr:cNvPr id="119" name="直線コネクタ 118"/>
        <xdr:cNvCxnSpPr/>
      </xdr:nvCxnSpPr>
      <xdr:spPr bwMode="auto">
        <a:xfrm flipV="1">
          <a:off x="2908300" y="6721211"/>
          <a:ext cx="698500" cy="3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184162</xdr:rowOff>
    </xdr:from>
    <xdr:to>
      <xdr:col>5</xdr:col>
      <xdr:colOff>34925</xdr:colOff>
      <xdr:row>35</xdr:row>
      <xdr:rowOff>285762</xdr:rowOff>
    </xdr:to>
    <xdr:sp macro="" textlink="">
      <xdr:nvSpPr>
        <xdr:cNvPr id="129" name="円/楕円 128"/>
        <xdr:cNvSpPr/>
      </xdr:nvSpPr>
      <xdr:spPr bwMode="auto">
        <a:xfrm>
          <a:off x="5600700" y="6794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29239</xdr:rowOff>
    </xdr:from>
    <xdr:ext cx="762000" cy="259045"/>
    <xdr:sp macro="" textlink="">
      <xdr:nvSpPr>
        <xdr:cNvPr id="130" name="人口1人当たり決算額の推移該当値テキスト445"/>
        <xdr:cNvSpPr txBox="1"/>
      </xdr:nvSpPr>
      <xdr:spPr>
        <a:xfrm>
          <a:off x="5740400" y="663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91,109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113154</xdr:rowOff>
    </xdr:from>
    <xdr:to>
      <xdr:col>4</xdr:col>
      <xdr:colOff>520700</xdr:colOff>
      <xdr:row>35</xdr:row>
      <xdr:rowOff>214754</xdr:rowOff>
    </xdr:to>
    <xdr:sp macro="" textlink="">
      <xdr:nvSpPr>
        <xdr:cNvPr id="131" name="円/楕円 130"/>
        <xdr:cNvSpPr/>
      </xdr:nvSpPr>
      <xdr:spPr bwMode="auto">
        <a:xfrm>
          <a:off x="4953000" y="672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224931</xdr:rowOff>
    </xdr:from>
    <xdr:ext cx="736600" cy="259045"/>
    <xdr:sp macro="" textlink="">
      <xdr:nvSpPr>
        <xdr:cNvPr id="132" name="テキスト ボックス 131"/>
        <xdr:cNvSpPr txBox="1"/>
      </xdr:nvSpPr>
      <xdr:spPr>
        <a:xfrm>
          <a:off x="4622800" y="649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103,534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40156</xdr:rowOff>
    </xdr:from>
    <xdr:to>
      <xdr:col>3</xdr:col>
      <xdr:colOff>955675</xdr:colOff>
      <xdr:row>35</xdr:row>
      <xdr:rowOff>141756</xdr:rowOff>
    </xdr:to>
    <xdr:sp macro="" textlink="">
      <xdr:nvSpPr>
        <xdr:cNvPr id="133" name="円/楕円 132"/>
        <xdr:cNvSpPr/>
      </xdr:nvSpPr>
      <xdr:spPr bwMode="auto">
        <a:xfrm>
          <a:off x="4254500" y="6650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151933</xdr:rowOff>
    </xdr:from>
    <xdr:ext cx="762000" cy="259045"/>
    <xdr:sp macro="" textlink="">
      <xdr:nvSpPr>
        <xdr:cNvPr id="134" name="テキスト ボックス 133"/>
        <xdr:cNvSpPr txBox="1"/>
      </xdr:nvSpPr>
      <xdr:spPr>
        <a:xfrm>
          <a:off x="3924300" y="641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116,307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60061</xdr:rowOff>
    </xdr:from>
    <xdr:to>
      <xdr:col>3</xdr:col>
      <xdr:colOff>257175</xdr:colOff>
      <xdr:row>35</xdr:row>
      <xdr:rowOff>161661</xdr:rowOff>
    </xdr:to>
    <xdr:sp macro="" textlink="">
      <xdr:nvSpPr>
        <xdr:cNvPr id="135" name="円/楕円 134"/>
        <xdr:cNvSpPr/>
      </xdr:nvSpPr>
      <xdr:spPr bwMode="auto">
        <a:xfrm>
          <a:off x="3556000" y="667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171838</xdr:rowOff>
    </xdr:from>
    <xdr:ext cx="762000" cy="259045"/>
    <xdr:sp macro="" textlink="">
      <xdr:nvSpPr>
        <xdr:cNvPr id="136" name="テキスト ボックス 135"/>
        <xdr:cNvSpPr txBox="1"/>
      </xdr:nvSpPr>
      <xdr:spPr>
        <a:xfrm>
          <a:off x="3225800" y="643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112,824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64033</xdr:rowOff>
    </xdr:from>
    <xdr:to>
      <xdr:col>2</xdr:col>
      <xdr:colOff>692150</xdr:colOff>
      <xdr:row>35</xdr:row>
      <xdr:rowOff>165633</xdr:rowOff>
    </xdr:to>
    <xdr:sp macro="" textlink="">
      <xdr:nvSpPr>
        <xdr:cNvPr id="137" name="円/楕円 136"/>
        <xdr:cNvSpPr/>
      </xdr:nvSpPr>
      <xdr:spPr bwMode="auto">
        <a:xfrm>
          <a:off x="2857500" y="6674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175810</xdr:rowOff>
    </xdr:from>
    <xdr:ext cx="762000" cy="259045"/>
    <xdr:sp macro="" textlink="">
      <xdr:nvSpPr>
        <xdr:cNvPr id="138" name="テキスト ボックス 137"/>
        <xdr:cNvSpPr txBox="1"/>
      </xdr:nvSpPr>
      <xdr:spPr>
        <a:xfrm>
          <a:off x="2527300" y="6443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実質収支額</a:t>
          </a:r>
          <a:r>
            <a:rPr lang="ja-JP" altLang="en-US" sz="1400" b="0" i="0" baseline="0">
              <a:solidFill>
                <a:schemeClr val="dk1"/>
              </a:solidFill>
              <a:effectLst/>
              <a:latin typeface="+mn-lt"/>
              <a:ea typeface="+mn-ea"/>
              <a:cs typeface="+mn-cs"/>
            </a:rPr>
            <a:t>については、横ばい状態が続いている。</a:t>
          </a:r>
          <a:r>
            <a:rPr lang="en-US" altLang="ja-JP" sz="1400" b="0" i="0" baseline="0">
              <a:solidFill>
                <a:schemeClr val="dk1"/>
              </a:solidFill>
              <a:effectLst/>
              <a:latin typeface="+mn-lt"/>
              <a:ea typeface="+mn-ea"/>
              <a:cs typeface="+mn-cs"/>
            </a:rPr>
            <a:t/>
          </a:r>
          <a:br>
            <a:rPr lang="en-US" altLang="ja-JP" sz="1400" b="0" i="0" baseline="0">
              <a:solidFill>
                <a:schemeClr val="dk1"/>
              </a:solidFill>
              <a:effectLst/>
              <a:latin typeface="+mn-lt"/>
              <a:ea typeface="+mn-ea"/>
              <a:cs typeface="+mn-cs"/>
            </a:rPr>
          </a:br>
          <a:r>
            <a:rPr lang="ja-JP" altLang="en-US" sz="1400" b="0" i="0" baseline="0">
              <a:solidFill>
                <a:schemeClr val="dk1"/>
              </a:solidFill>
              <a:effectLst/>
              <a:latin typeface="+mn-lt"/>
              <a:ea typeface="+mn-ea"/>
              <a:cs typeface="+mn-cs"/>
            </a:rPr>
            <a:t>　実質</a:t>
          </a:r>
          <a:r>
            <a:rPr lang="ja-JP" altLang="ja-JP" sz="1400" b="0" i="0" baseline="0">
              <a:solidFill>
                <a:schemeClr val="dk1"/>
              </a:solidFill>
              <a:effectLst/>
              <a:latin typeface="+mn-lt"/>
              <a:ea typeface="+mn-ea"/>
              <a:cs typeface="+mn-cs"/>
            </a:rPr>
            <a:t>単年度収支</a:t>
          </a:r>
          <a:r>
            <a:rPr lang="ja-JP" altLang="en-US" sz="1400" b="0" i="0" baseline="0">
              <a:solidFill>
                <a:schemeClr val="dk1"/>
              </a:solidFill>
              <a:effectLst/>
              <a:latin typeface="+mn-lt"/>
              <a:ea typeface="+mn-ea"/>
              <a:cs typeface="+mn-cs"/>
            </a:rPr>
            <a:t>の下降基調</a:t>
          </a:r>
          <a:r>
            <a:rPr lang="ja-JP" altLang="ja-JP" sz="1400" b="0" i="0" baseline="0">
              <a:solidFill>
                <a:schemeClr val="dk1"/>
              </a:solidFill>
              <a:effectLst/>
              <a:latin typeface="+mn-lt"/>
              <a:ea typeface="+mn-ea"/>
              <a:cs typeface="+mn-cs"/>
            </a:rPr>
            <a:t>については、</a:t>
          </a:r>
          <a:r>
            <a:rPr lang="ja-JP" altLang="en-US" sz="1400" b="0" i="0" baseline="0">
              <a:solidFill>
                <a:schemeClr val="dk1"/>
              </a:solidFill>
              <a:effectLst/>
              <a:latin typeface="+mn-lt"/>
              <a:ea typeface="+mn-ea"/>
              <a:cs typeface="+mn-cs"/>
            </a:rPr>
            <a:t>財政調整基金積立金の減少によるものである</a:t>
          </a:r>
          <a:r>
            <a:rPr lang="ja-JP" altLang="ja-JP"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
          </a:r>
          <a:br>
            <a:rPr lang="en-US" altLang="ja-JP" sz="1400" b="0" i="0" baseline="0">
              <a:solidFill>
                <a:schemeClr val="dk1"/>
              </a:solidFill>
              <a:effectLst/>
              <a:latin typeface="+mn-lt"/>
              <a:ea typeface="+mn-ea"/>
              <a:cs typeface="+mn-cs"/>
            </a:rPr>
          </a:b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財政調整基金</a:t>
          </a:r>
          <a:r>
            <a:rPr lang="ja-JP" altLang="en-US" sz="1400" b="0" i="0" baseline="0">
              <a:solidFill>
                <a:schemeClr val="dk1"/>
              </a:solidFill>
              <a:effectLst/>
              <a:latin typeface="+mn-lt"/>
              <a:ea typeface="+mn-ea"/>
              <a:cs typeface="+mn-cs"/>
            </a:rPr>
            <a:t>残高</a:t>
          </a:r>
          <a:r>
            <a:rPr lang="ja-JP" altLang="ja-JP" sz="1400" b="0" i="0" baseline="0">
              <a:solidFill>
                <a:schemeClr val="dk1"/>
              </a:solidFill>
              <a:effectLst/>
              <a:latin typeface="+mn-lt"/>
              <a:ea typeface="+mn-ea"/>
              <a:cs typeface="+mn-cs"/>
            </a:rPr>
            <a:t>については、近年横ばい状態が続いているが、行財政改革への取組</a:t>
          </a:r>
          <a:r>
            <a:rPr lang="ja-JP" altLang="en-US" sz="1400" b="0" i="0" baseline="0">
              <a:solidFill>
                <a:schemeClr val="dk1"/>
              </a:solidFill>
              <a:effectLst/>
              <a:latin typeface="+mn-lt"/>
              <a:ea typeface="+mn-ea"/>
              <a:cs typeface="+mn-cs"/>
            </a:rPr>
            <a:t>み</a:t>
          </a:r>
          <a:r>
            <a:rPr lang="ja-JP" altLang="ja-JP" sz="1400" b="0" i="0" baseline="0">
              <a:solidFill>
                <a:schemeClr val="dk1"/>
              </a:solidFill>
              <a:effectLst/>
              <a:latin typeface="+mn-lt"/>
              <a:ea typeface="+mn-ea"/>
              <a:cs typeface="+mn-cs"/>
            </a:rPr>
            <a:t>を通じ経費縮減に努め、積み増</a:t>
          </a:r>
          <a:r>
            <a:rPr lang="ja-JP" altLang="en-US" sz="1400" b="0" i="0" baseline="0">
              <a:solidFill>
                <a:schemeClr val="dk1"/>
              </a:solidFill>
              <a:effectLst/>
              <a:latin typeface="+mn-lt"/>
              <a:ea typeface="+mn-ea"/>
              <a:cs typeface="+mn-cs"/>
            </a:rPr>
            <a:t>しを行いたい</a:t>
          </a:r>
          <a:r>
            <a:rPr lang="ja-JP" altLang="ja-JP" sz="14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一般会計については、国の経済対策によるものや繰越金の増により黒字額が増加傾向である。</a:t>
          </a:r>
          <a:endParaRPr lang="ja-JP" altLang="ja-JP" sz="1400">
            <a:effectLst/>
          </a:endParaRPr>
        </a:p>
        <a:p>
          <a:pPr rtl="0"/>
          <a:r>
            <a:rPr lang="ja-JP" altLang="ja-JP" sz="1400" b="0" i="0" baseline="0">
              <a:solidFill>
                <a:schemeClr val="dk1"/>
              </a:solidFill>
              <a:effectLst/>
              <a:latin typeface="+mn-lt"/>
              <a:ea typeface="+mn-ea"/>
              <a:cs typeface="+mn-cs"/>
            </a:rPr>
            <a:t>　国民健康保険直診事業特別会計については、一般会計からの繰出金が多額になっているものの資金不足は発生していない。</a:t>
          </a:r>
          <a:endParaRPr lang="ja-JP" altLang="ja-JP" sz="1400">
            <a:effectLst/>
          </a:endParaRPr>
        </a:p>
        <a:p>
          <a:pPr rtl="0"/>
          <a:r>
            <a:rPr lang="ja-JP" altLang="ja-JP" sz="1400" b="0" i="0" baseline="0">
              <a:solidFill>
                <a:schemeClr val="dk1"/>
              </a:solidFill>
              <a:effectLst/>
              <a:latin typeface="+mn-lt"/>
              <a:ea typeface="+mn-ea"/>
              <a:cs typeface="+mn-cs"/>
            </a:rPr>
            <a:t>　その他の特別会計についても、一般会計からの繰出金があるものの黒字決算となっており、近年、横ばい状態である。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本町では財政の健全化を図るため、平成１７年度より地方債の発行を伴う普通建設事業の段階的縮減を図ってきて</a:t>
          </a:r>
          <a:r>
            <a:rPr lang="ja-JP" altLang="en-US" sz="1400" b="0" i="0" baseline="0">
              <a:solidFill>
                <a:schemeClr val="dk1"/>
              </a:solidFill>
              <a:effectLst/>
              <a:latin typeface="+mn-lt"/>
              <a:ea typeface="+mn-ea"/>
              <a:cs typeface="+mn-cs"/>
            </a:rPr>
            <a:t>いる</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それにより、</a:t>
          </a:r>
          <a:r>
            <a:rPr lang="ja-JP" altLang="ja-JP" sz="1400" b="0" i="0" baseline="0">
              <a:solidFill>
                <a:schemeClr val="dk1"/>
              </a:solidFill>
              <a:effectLst/>
              <a:latin typeface="+mn-lt"/>
              <a:ea typeface="+mn-ea"/>
              <a:cs typeface="+mn-cs"/>
            </a:rPr>
            <a:t>元利償還金が</a:t>
          </a:r>
          <a:r>
            <a:rPr lang="ja-JP" altLang="en-US" sz="1400" b="0" i="0" baseline="0">
              <a:solidFill>
                <a:schemeClr val="dk1"/>
              </a:solidFill>
              <a:effectLst/>
              <a:latin typeface="+mn-lt"/>
              <a:ea typeface="+mn-ea"/>
              <a:cs typeface="+mn-cs"/>
            </a:rPr>
            <a:t>減少傾向にあるため</a:t>
          </a:r>
          <a:r>
            <a:rPr lang="ja-JP" altLang="ja-JP" sz="1400" b="0" i="0" baseline="0">
              <a:solidFill>
                <a:schemeClr val="dk1"/>
              </a:solidFill>
              <a:effectLst/>
              <a:latin typeface="+mn-lt"/>
              <a:ea typeface="+mn-ea"/>
              <a:cs typeface="+mn-cs"/>
            </a:rPr>
            <a:t>改善</a:t>
          </a:r>
          <a:r>
            <a:rPr lang="ja-JP" altLang="en-US" sz="1400" b="0" i="0" baseline="0">
              <a:solidFill>
                <a:schemeClr val="dk1"/>
              </a:solidFill>
              <a:effectLst/>
              <a:latin typeface="+mn-lt"/>
              <a:ea typeface="+mn-ea"/>
              <a:cs typeface="+mn-cs"/>
            </a:rPr>
            <a:t>されている。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本町では財政の健全化を図るため、平成１７年度より地方債の発行を伴う普通建設事業の段階的縮減を図ってきて</a:t>
          </a:r>
          <a:r>
            <a:rPr lang="ja-JP" altLang="en-US" sz="1400" b="0" i="0" baseline="0">
              <a:solidFill>
                <a:schemeClr val="dk1"/>
              </a:solidFill>
              <a:effectLst/>
              <a:latin typeface="+mn-lt"/>
              <a:ea typeface="+mn-ea"/>
              <a:cs typeface="+mn-cs"/>
            </a:rPr>
            <a:t>いる。</a:t>
          </a:r>
          <a:r>
            <a:rPr lang="ja-JP" altLang="ja-JP" sz="1400" b="0" i="0" baseline="0">
              <a:solidFill>
                <a:schemeClr val="dk1"/>
              </a:solidFill>
              <a:effectLst/>
              <a:latin typeface="+mn-lt"/>
              <a:ea typeface="+mn-ea"/>
              <a:cs typeface="+mn-cs"/>
            </a:rPr>
            <a:t>、また、充当可能基金の積み増し</a:t>
          </a:r>
          <a:r>
            <a:rPr lang="ja-JP" altLang="en-US" sz="1400" b="0" i="0" baseline="0">
              <a:solidFill>
                <a:schemeClr val="dk1"/>
              </a:solidFill>
              <a:effectLst/>
              <a:latin typeface="+mn-lt"/>
              <a:ea typeface="+mn-ea"/>
              <a:cs typeface="+mn-cs"/>
            </a:rPr>
            <a:t>を行って</a:t>
          </a:r>
          <a:r>
            <a:rPr lang="ja-JP" altLang="ja-JP" sz="1400" b="0" i="0" baseline="0">
              <a:solidFill>
                <a:schemeClr val="dk1"/>
              </a:solidFill>
              <a:effectLst/>
              <a:latin typeface="+mn-lt"/>
              <a:ea typeface="+mn-ea"/>
              <a:cs typeface="+mn-cs"/>
            </a:rPr>
            <a:t>いることから</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将来負担比率は減少傾向にあ</a:t>
          </a:r>
          <a:r>
            <a:rPr lang="ja-JP" altLang="en-US" sz="1400" b="0" i="0" baseline="0">
              <a:solidFill>
                <a:schemeClr val="dk1"/>
              </a:solidFill>
              <a:effectLst/>
              <a:latin typeface="+mn-lt"/>
              <a:ea typeface="+mn-ea"/>
              <a:cs typeface="+mn-cs"/>
            </a:rPr>
            <a:t>る</a:t>
          </a:r>
          <a:r>
            <a:rPr lang="ja-JP" altLang="ja-JP" sz="1400" b="0" i="0" baseline="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6559746</v>
      </c>
      <c r="BO4" s="349"/>
      <c r="BP4" s="349"/>
      <c r="BQ4" s="349"/>
      <c r="BR4" s="349"/>
      <c r="BS4" s="349"/>
      <c r="BT4" s="349"/>
      <c r="BU4" s="350"/>
      <c r="BV4" s="348">
        <v>6904570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14</v>
      </c>
      <c r="CU4" s="355"/>
      <c r="CV4" s="355"/>
      <c r="CW4" s="355"/>
      <c r="CX4" s="355"/>
      <c r="CY4" s="355"/>
      <c r="CZ4" s="355"/>
      <c r="DA4" s="356"/>
      <c r="DB4" s="354">
        <v>14.3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77</v>
      </c>
      <c r="AN5" s="409"/>
      <c r="AO5" s="409"/>
      <c r="AP5" s="409"/>
      <c r="AQ5" s="409"/>
      <c r="AR5" s="409"/>
      <c r="AS5" s="409"/>
      <c r="AT5" s="410"/>
      <c r="AU5" s="411" t="s">
        <v>78</v>
      </c>
      <c r="AV5" s="412"/>
      <c r="AW5" s="412"/>
      <c r="AX5" s="412"/>
      <c r="AY5" s="413" t="s">
        <v>79</v>
      </c>
      <c r="AZ5" s="414"/>
      <c r="BA5" s="414"/>
      <c r="BB5" s="414"/>
      <c r="BC5" s="414"/>
      <c r="BD5" s="414"/>
      <c r="BE5" s="414"/>
      <c r="BF5" s="414"/>
      <c r="BG5" s="414"/>
      <c r="BH5" s="414"/>
      <c r="BI5" s="414"/>
      <c r="BJ5" s="414"/>
      <c r="BK5" s="414"/>
      <c r="BL5" s="414"/>
      <c r="BM5" s="415"/>
      <c r="BN5" s="416">
        <v>5704314</v>
      </c>
      <c r="BO5" s="417"/>
      <c r="BP5" s="417"/>
      <c r="BQ5" s="417"/>
      <c r="BR5" s="417"/>
      <c r="BS5" s="417"/>
      <c r="BT5" s="417"/>
      <c r="BU5" s="418"/>
      <c r="BV5" s="416">
        <v>6261823</v>
      </c>
      <c r="BW5" s="417"/>
      <c r="BX5" s="417"/>
      <c r="BY5" s="417"/>
      <c r="BZ5" s="417"/>
      <c r="CA5" s="417"/>
      <c r="CB5" s="417"/>
      <c r="CC5" s="418"/>
      <c r="CD5" s="419" t="s">
        <v>80</v>
      </c>
      <c r="CE5" s="420"/>
      <c r="CF5" s="420"/>
      <c r="CG5" s="420"/>
      <c r="CH5" s="420"/>
      <c r="CI5" s="420"/>
      <c r="CJ5" s="420"/>
      <c r="CK5" s="420"/>
      <c r="CL5" s="420"/>
      <c r="CM5" s="420"/>
      <c r="CN5" s="420"/>
      <c r="CO5" s="420"/>
      <c r="CP5" s="420"/>
      <c r="CQ5" s="420"/>
      <c r="CR5" s="420"/>
      <c r="CS5" s="421"/>
      <c r="CT5" s="382">
        <v>73.900000000000006</v>
      </c>
      <c r="CU5" s="383"/>
      <c r="CV5" s="383"/>
      <c r="CW5" s="383"/>
      <c r="CX5" s="383"/>
      <c r="CY5" s="383"/>
      <c r="CZ5" s="383"/>
      <c r="DA5" s="384"/>
      <c r="DB5" s="382">
        <v>73.3</v>
      </c>
      <c r="DC5" s="383"/>
      <c r="DD5" s="383"/>
      <c r="DE5" s="383"/>
      <c r="DF5" s="383"/>
      <c r="DG5" s="383"/>
      <c r="DH5" s="383"/>
      <c r="DI5" s="384"/>
      <c r="DJ5" s="137"/>
      <c r="DK5" s="137"/>
      <c r="DL5" s="137"/>
      <c r="DM5" s="137"/>
      <c r="DN5" s="137"/>
      <c r="DO5" s="137"/>
    </row>
    <row r="6" spans="1:119" ht="18.75" customHeight="1">
      <c r="A6" s="138"/>
      <c r="B6" s="385" t="s">
        <v>81</v>
      </c>
      <c r="C6" s="386"/>
      <c r="D6" s="386"/>
      <c r="E6" s="387"/>
      <c r="F6" s="387"/>
      <c r="G6" s="387"/>
      <c r="H6" s="387"/>
      <c r="I6" s="387"/>
      <c r="J6" s="387"/>
      <c r="K6" s="387"/>
      <c r="L6" s="387" t="s">
        <v>82</v>
      </c>
      <c r="M6" s="387"/>
      <c r="N6" s="387"/>
      <c r="O6" s="387"/>
      <c r="P6" s="387"/>
      <c r="Q6" s="387"/>
      <c r="R6" s="391"/>
      <c r="S6" s="391"/>
      <c r="T6" s="391"/>
      <c r="U6" s="391"/>
      <c r="V6" s="392"/>
      <c r="W6" s="395" t="s">
        <v>83</v>
      </c>
      <c r="X6" s="396"/>
      <c r="Y6" s="396"/>
      <c r="Z6" s="396"/>
      <c r="AA6" s="396"/>
      <c r="AB6" s="386"/>
      <c r="AC6" s="399" t="s">
        <v>84</v>
      </c>
      <c r="AD6" s="400"/>
      <c r="AE6" s="400"/>
      <c r="AF6" s="400"/>
      <c r="AG6" s="400"/>
      <c r="AH6" s="400"/>
      <c r="AI6" s="400"/>
      <c r="AJ6" s="400"/>
      <c r="AK6" s="400"/>
      <c r="AL6" s="401"/>
      <c r="AM6" s="408" t="s">
        <v>85</v>
      </c>
      <c r="AN6" s="409"/>
      <c r="AO6" s="409"/>
      <c r="AP6" s="409"/>
      <c r="AQ6" s="409"/>
      <c r="AR6" s="409"/>
      <c r="AS6" s="409"/>
      <c r="AT6" s="410"/>
      <c r="AU6" s="411" t="s">
        <v>78</v>
      </c>
      <c r="AV6" s="412"/>
      <c r="AW6" s="412"/>
      <c r="AX6" s="412"/>
      <c r="AY6" s="413" t="s">
        <v>86</v>
      </c>
      <c r="AZ6" s="414"/>
      <c r="BA6" s="414"/>
      <c r="BB6" s="414"/>
      <c r="BC6" s="414"/>
      <c r="BD6" s="414"/>
      <c r="BE6" s="414"/>
      <c r="BF6" s="414"/>
      <c r="BG6" s="414"/>
      <c r="BH6" s="414"/>
      <c r="BI6" s="414"/>
      <c r="BJ6" s="414"/>
      <c r="BK6" s="414"/>
      <c r="BL6" s="414"/>
      <c r="BM6" s="415"/>
      <c r="BN6" s="416">
        <v>855432</v>
      </c>
      <c r="BO6" s="417"/>
      <c r="BP6" s="417"/>
      <c r="BQ6" s="417"/>
      <c r="BR6" s="417"/>
      <c r="BS6" s="417"/>
      <c r="BT6" s="417"/>
      <c r="BU6" s="418"/>
      <c r="BV6" s="416">
        <v>642747</v>
      </c>
      <c r="BW6" s="417"/>
      <c r="BX6" s="417"/>
      <c r="BY6" s="417"/>
      <c r="BZ6" s="417"/>
      <c r="CA6" s="417"/>
      <c r="CB6" s="417"/>
      <c r="CC6" s="418"/>
      <c r="CD6" s="419" t="s">
        <v>87</v>
      </c>
      <c r="CE6" s="420"/>
      <c r="CF6" s="420"/>
      <c r="CG6" s="420"/>
      <c r="CH6" s="420"/>
      <c r="CI6" s="420"/>
      <c r="CJ6" s="420"/>
      <c r="CK6" s="420"/>
      <c r="CL6" s="420"/>
      <c r="CM6" s="420"/>
      <c r="CN6" s="420"/>
      <c r="CO6" s="420"/>
      <c r="CP6" s="420"/>
      <c r="CQ6" s="420"/>
      <c r="CR6" s="420"/>
      <c r="CS6" s="421"/>
      <c r="CT6" s="422">
        <v>77.900000000000006</v>
      </c>
      <c r="CU6" s="423"/>
      <c r="CV6" s="423"/>
      <c r="CW6" s="423"/>
      <c r="CX6" s="423"/>
      <c r="CY6" s="423"/>
      <c r="CZ6" s="423"/>
      <c r="DA6" s="424"/>
      <c r="DB6" s="422">
        <v>76.400000000000006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88</v>
      </c>
      <c r="AN7" s="409"/>
      <c r="AO7" s="409"/>
      <c r="AP7" s="409"/>
      <c r="AQ7" s="409"/>
      <c r="AR7" s="409"/>
      <c r="AS7" s="409"/>
      <c r="AT7" s="410"/>
      <c r="AU7" s="411" t="s">
        <v>89</v>
      </c>
      <c r="AV7" s="412"/>
      <c r="AW7" s="412"/>
      <c r="AX7" s="412"/>
      <c r="AY7" s="413" t="s">
        <v>90</v>
      </c>
      <c r="AZ7" s="414"/>
      <c r="BA7" s="414"/>
      <c r="BB7" s="414"/>
      <c r="BC7" s="414"/>
      <c r="BD7" s="414"/>
      <c r="BE7" s="414"/>
      <c r="BF7" s="414"/>
      <c r="BG7" s="414"/>
      <c r="BH7" s="414"/>
      <c r="BI7" s="414"/>
      <c r="BJ7" s="414"/>
      <c r="BK7" s="414"/>
      <c r="BL7" s="414"/>
      <c r="BM7" s="415"/>
      <c r="BN7" s="416">
        <v>320823</v>
      </c>
      <c r="BO7" s="417"/>
      <c r="BP7" s="417"/>
      <c r="BQ7" s="417"/>
      <c r="BR7" s="417"/>
      <c r="BS7" s="417"/>
      <c r="BT7" s="417"/>
      <c r="BU7" s="418"/>
      <c r="BV7" s="416">
        <v>88285</v>
      </c>
      <c r="BW7" s="417"/>
      <c r="BX7" s="417"/>
      <c r="BY7" s="417"/>
      <c r="BZ7" s="417"/>
      <c r="CA7" s="417"/>
      <c r="CB7" s="417"/>
      <c r="CC7" s="418"/>
      <c r="CD7" s="419" t="s">
        <v>91</v>
      </c>
      <c r="CE7" s="420"/>
      <c r="CF7" s="420"/>
      <c r="CG7" s="420"/>
      <c r="CH7" s="420"/>
      <c r="CI7" s="420"/>
      <c r="CJ7" s="420"/>
      <c r="CK7" s="420"/>
      <c r="CL7" s="420"/>
      <c r="CM7" s="420"/>
      <c r="CN7" s="420"/>
      <c r="CO7" s="420"/>
      <c r="CP7" s="420"/>
      <c r="CQ7" s="420"/>
      <c r="CR7" s="420"/>
      <c r="CS7" s="421"/>
      <c r="CT7" s="416">
        <v>3816741</v>
      </c>
      <c r="CU7" s="417"/>
      <c r="CV7" s="417"/>
      <c r="CW7" s="417"/>
      <c r="CX7" s="417"/>
      <c r="CY7" s="417"/>
      <c r="CZ7" s="417"/>
      <c r="DA7" s="418"/>
      <c r="DB7" s="416">
        <v>3888282</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92</v>
      </c>
      <c r="AN8" s="409"/>
      <c r="AO8" s="409"/>
      <c r="AP8" s="409"/>
      <c r="AQ8" s="409"/>
      <c r="AR8" s="409"/>
      <c r="AS8" s="409"/>
      <c r="AT8" s="410"/>
      <c r="AU8" s="411" t="s">
        <v>93</v>
      </c>
      <c r="AV8" s="412"/>
      <c r="AW8" s="412"/>
      <c r="AX8" s="412"/>
      <c r="AY8" s="413" t="s">
        <v>94</v>
      </c>
      <c r="AZ8" s="414"/>
      <c r="BA8" s="414"/>
      <c r="BB8" s="414"/>
      <c r="BC8" s="414"/>
      <c r="BD8" s="414"/>
      <c r="BE8" s="414"/>
      <c r="BF8" s="414"/>
      <c r="BG8" s="414"/>
      <c r="BH8" s="414"/>
      <c r="BI8" s="414"/>
      <c r="BJ8" s="414"/>
      <c r="BK8" s="414"/>
      <c r="BL8" s="414"/>
      <c r="BM8" s="415"/>
      <c r="BN8" s="416">
        <v>534609</v>
      </c>
      <c r="BO8" s="417"/>
      <c r="BP8" s="417"/>
      <c r="BQ8" s="417"/>
      <c r="BR8" s="417"/>
      <c r="BS8" s="417"/>
      <c r="BT8" s="417"/>
      <c r="BU8" s="418"/>
      <c r="BV8" s="416">
        <v>554462</v>
      </c>
      <c r="BW8" s="417"/>
      <c r="BX8" s="417"/>
      <c r="BY8" s="417"/>
      <c r="BZ8" s="417"/>
      <c r="CA8" s="417"/>
      <c r="CB8" s="417"/>
      <c r="CC8" s="418"/>
      <c r="CD8" s="419" t="s">
        <v>95</v>
      </c>
      <c r="CE8" s="420"/>
      <c r="CF8" s="420"/>
      <c r="CG8" s="420"/>
      <c r="CH8" s="420"/>
      <c r="CI8" s="420"/>
      <c r="CJ8" s="420"/>
      <c r="CK8" s="420"/>
      <c r="CL8" s="420"/>
      <c r="CM8" s="420"/>
      <c r="CN8" s="420"/>
      <c r="CO8" s="420"/>
      <c r="CP8" s="420"/>
      <c r="CQ8" s="420"/>
      <c r="CR8" s="420"/>
      <c r="CS8" s="421"/>
      <c r="CT8" s="425">
        <v>0.15</v>
      </c>
      <c r="CU8" s="426"/>
      <c r="CV8" s="426"/>
      <c r="CW8" s="426"/>
      <c r="CX8" s="426"/>
      <c r="CY8" s="426"/>
      <c r="CZ8" s="426"/>
      <c r="DA8" s="427"/>
      <c r="DB8" s="425">
        <v>0.16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4378</v>
      </c>
      <c r="S9" s="433"/>
      <c r="T9" s="433"/>
      <c r="U9" s="433"/>
      <c r="V9" s="434"/>
      <c r="W9" s="342" t="s">
        <v>98</v>
      </c>
      <c r="X9" s="343"/>
      <c r="Y9" s="343"/>
      <c r="Z9" s="343"/>
      <c r="AA9" s="343"/>
      <c r="AB9" s="343"/>
      <c r="AC9" s="343"/>
      <c r="AD9" s="343"/>
      <c r="AE9" s="343"/>
      <c r="AF9" s="343"/>
      <c r="AG9" s="343"/>
      <c r="AH9" s="343"/>
      <c r="AI9" s="343"/>
      <c r="AJ9" s="343"/>
      <c r="AK9" s="343"/>
      <c r="AL9" s="344"/>
      <c r="AM9" s="408" t="s">
        <v>99</v>
      </c>
      <c r="AN9" s="409"/>
      <c r="AO9" s="409"/>
      <c r="AP9" s="409"/>
      <c r="AQ9" s="409"/>
      <c r="AR9" s="409"/>
      <c r="AS9" s="409"/>
      <c r="AT9" s="410"/>
      <c r="AU9" s="411" t="s">
        <v>78</v>
      </c>
      <c r="AV9" s="412"/>
      <c r="AW9" s="412"/>
      <c r="AX9" s="412"/>
      <c r="AY9" s="413" t="s">
        <v>100</v>
      </c>
      <c r="AZ9" s="414"/>
      <c r="BA9" s="414"/>
      <c r="BB9" s="414"/>
      <c r="BC9" s="414"/>
      <c r="BD9" s="414"/>
      <c r="BE9" s="414"/>
      <c r="BF9" s="414"/>
      <c r="BG9" s="414"/>
      <c r="BH9" s="414"/>
      <c r="BI9" s="414"/>
      <c r="BJ9" s="414"/>
      <c r="BK9" s="414"/>
      <c r="BL9" s="414"/>
      <c r="BM9" s="415"/>
      <c r="BN9" s="416">
        <v>-19853</v>
      </c>
      <c r="BO9" s="417"/>
      <c r="BP9" s="417"/>
      <c r="BQ9" s="417"/>
      <c r="BR9" s="417"/>
      <c r="BS9" s="417"/>
      <c r="BT9" s="417"/>
      <c r="BU9" s="418"/>
      <c r="BV9" s="416">
        <v>-17824</v>
      </c>
      <c r="BW9" s="417"/>
      <c r="BX9" s="417"/>
      <c r="BY9" s="417"/>
      <c r="BZ9" s="417"/>
      <c r="CA9" s="417"/>
      <c r="CB9" s="417"/>
      <c r="CC9" s="418"/>
      <c r="CD9" s="419" t="s">
        <v>101</v>
      </c>
      <c r="CE9" s="420"/>
      <c r="CF9" s="420"/>
      <c r="CG9" s="420"/>
      <c r="CH9" s="420"/>
      <c r="CI9" s="420"/>
      <c r="CJ9" s="420"/>
      <c r="CK9" s="420"/>
      <c r="CL9" s="420"/>
      <c r="CM9" s="420"/>
      <c r="CN9" s="420"/>
      <c r="CO9" s="420"/>
      <c r="CP9" s="420"/>
      <c r="CQ9" s="420"/>
      <c r="CR9" s="420"/>
      <c r="CS9" s="421"/>
      <c r="CT9" s="382">
        <v>16.3</v>
      </c>
      <c r="CU9" s="383"/>
      <c r="CV9" s="383"/>
      <c r="CW9" s="383"/>
      <c r="CX9" s="383"/>
      <c r="CY9" s="383"/>
      <c r="CZ9" s="383"/>
      <c r="DA9" s="384"/>
      <c r="DB9" s="382">
        <v>17.5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09"/>
      <c r="N10" s="409"/>
      <c r="O10" s="409"/>
      <c r="P10" s="409"/>
      <c r="Q10" s="410"/>
      <c r="R10" s="436">
        <v>4850</v>
      </c>
      <c r="S10" s="437"/>
      <c r="T10" s="437"/>
      <c r="U10" s="437"/>
      <c r="V10" s="438"/>
      <c r="W10" s="373"/>
      <c r="X10" s="374"/>
      <c r="Y10" s="374"/>
      <c r="Z10" s="374"/>
      <c r="AA10" s="374"/>
      <c r="AB10" s="374"/>
      <c r="AC10" s="374"/>
      <c r="AD10" s="374"/>
      <c r="AE10" s="374"/>
      <c r="AF10" s="374"/>
      <c r="AG10" s="374"/>
      <c r="AH10" s="374"/>
      <c r="AI10" s="374"/>
      <c r="AJ10" s="374"/>
      <c r="AK10" s="374"/>
      <c r="AL10" s="377"/>
      <c r="AM10" s="408" t="s">
        <v>103</v>
      </c>
      <c r="AN10" s="409"/>
      <c r="AO10" s="409"/>
      <c r="AP10" s="409"/>
      <c r="AQ10" s="409"/>
      <c r="AR10" s="409"/>
      <c r="AS10" s="409"/>
      <c r="AT10" s="410"/>
      <c r="AU10" s="411" t="s">
        <v>104</v>
      </c>
      <c r="AV10" s="412"/>
      <c r="AW10" s="412"/>
      <c r="AX10" s="412"/>
      <c r="AY10" s="413" t="s">
        <v>105</v>
      </c>
      <c r="AZ10" s="414"/>
      <c r="BA10" s="414"/>
      <c r="BB10" s="414"/>
      <c r="BC10" s="414"/>
      <c r="BD10" s="414"/>
      <c r="BE10" s="414"/>
      <c r="BF10" s="414"/>
      <c r="BG10" s="414"/>
      <c r="BH10" s="414"/>
      <c r="BI10" s="414"/>
      <c r="BJ10" s="414"/>
      <c r="BK10" s="414"/>
      <c r="BL10" s="414"/>
      <c r="BM10" s="415"/>
      <c r="BN10" s="416">
        <v>121</v>
      </c>
      <c r="BO10" s="417"/>
      <c r="BP10" s="417"/>
      <c r="BQ10" s="417"/>
      <c r="BR10" s="417"/>
      <c r="BS10" s="417"/>
      <c r="BT10" s="417"/>
      <c r="BU10" s="418"/>
      <c r="BV10" s="416">
        <v>100148</v>
      </c>
      <c r="BW10" s="417"/>
      <c r="BX10" s="417"/>
      <c r="BY10" s="417"/>
      <c r="BZ10" s="417"/>
      <c r="CA10" s="417"/>
      <c r="CB10" s="417"/>
      <c r="CC10" s="418"/>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08" t="s">
        <v>109</v>
      </c>
      <c r="AN11" s="409"/>
      <c r="AO11" s="409"/>
      <c r="AP11" s="409"/>
      <c r="AQ11" s="409"/>
      <c r="AR11" s="409"/>
      <c r="AS11" s="409"/>
      <c r="AT11" s="410"/>
      <c r="AU11" s="411" t="s">
        <v>110</v>
      </c>
      <c r="AV11" s="412"/>
      <c r="AW11" s="412"/>
      <c r="AX11" s="412"/>
      <c r="AY11" s="413" t="s">
        <v>111</v>
      </c>
      <c r="AZ11" s="414"/>
      <c r="BA11" s="414"/>
      <c r="BB11" s="414"/>
      <c r="BC11" s="414"/>
      <c r="BD11" s="414"/>
      <c r="BE11" s="414"/>
      <c r="BF11" s="414"/>
      <c r="BG11" s="414"/>
      <c r="BH11" s="414"/>
      <c r="BI11" s="414"/>
      <c r="BJ11" s="414"/>
      <c r="BK11" s="414"/>
      <c r="BL11" s="414"/>
      <c r="BM11" s="415"/>
      <c r="BN11" s="416" t="s">
        <v>112</v>
      </c>
      <c r="BO11" s="417"/>
      <c r="BP11" s="417"/>
      <c r="BQ11" s="417"/>
      <c r="BR11" s="417"/>
      <c r="BS11" s="417"/>
      <c r="BT11" s="417"/>
      <c r="BU11" s="418"/>
      <c r="BV11" s="416" t="s">
        <v>112</v>
      </c>
      <c r="BW11" s="417"/>
      <c r="BX11" s="417"/>
      <c r="BY11" s="417"/>
      <c r="BZ11" s="417"/>
      <c r="CA11" s="417"/>
      <c r="CB11" s="417"/>
      <c r="CC11" s="418"/>
      <c r="CD11" s="419" t="s">
        <v>113</v>
      </c>
      <c r="CE11" s="420"/>
      <c r="CF11" s="420"/>
      <c r="CG11" s="420"/>
      <c r="CH11" s="420"/>
      <c r="CI11" s="420"/>
      <c r="CJ11" s="420"/>
      <c r="CK11" s="420"/>
      <c r="CL11" s="420"/>
      <c r="CM11" s="420"/>
      <c r="CN11" s="420"/>
      <c r="CO11" s="420"/>
      <c r="CP11" s="420"/>
      <c r="CQ11" s="420"/>
      <c r="CR11" s="420"/>
      <c r="CS11" s="421"/>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4217</v>
      </c>
      <c r="S12" s="458"/>
      <c r="T12" s="458"/>
      <c r="U12" s="458"/>
      <c r="V12" s="459"/>
      <c r="W12" s="460" t="s">
        <v>1</v>
      </c>
      <c r="X12" s="412"/>
      <c r="Y12" s="412"/>
      <c r="Z12" s="412"/>
      <c r="AA12" s="412"/>
      <c r="AB12" s="461"/>
      <c r="AC12" s="411" t="s">
        <v>116</v>
      </c>
      <c r="AD12" s="412"/>
      <c r="AE12" s="412"/>
      <c r="AF12" s="412"/>
      <c r="AG12" s="461"/>
      <c r="AH12" s="411" t="s">
        <v>117</v>
      </c>
      <c r="AI12" s="412"/>
      <c r="AJ12" s="412"/>
      <c r="AK12" s="412"/>
      <c r="AL12" s="462"/>
      <c r="AM12" s="408" t="s">
        <v>118</v>
      </c>
      <c r="AN12" s="409"/>
      <c r="AO12" s="409"/>
      <c r="AP12" s="409"/>
      <c r="AQ12" s="409"/>
      <c r="AR12" s="409"/>
      <c r="AS12" s="409"/>
      <c r="AT12" s="410"/>
      <c r="AU12" s="411" t="s">
        <v>119</v>
      </c>
      <c r="AV12" s="412"/>
      <c r="AW12" s="412"/>
      <c r="AX12" s="412"/>
      <c r="AY12" s="413" t="s">
        <v>120</v>
      </c>
      <c r="AZ12" s="414"/>
      <c r="BA12" s="414"/>
      <c r="BB12" s="414"/>
      <c r="BC12" s="414"/>
      <c r="BD12" s="414"/>
      <c r="BE12" s="414"/>
      <c r="BF12" s="414"/>
      <c r="BG12" s="414"/>
      <c r="BH12" s="414"/>
      <c r="BI12" s="414"/>
      <c r="BJ12" s="414"/>
      <c r="BK12" s="414"/>
      <c r="BL12" s="414"/>
      <c r="BM12" s="415"/>
      <c r="BN12" s="416" t="s">
        <v>121</v>
      </c>
      <c r="BO12" s="417"/>
      <c r="BP12" s="417"/>
      <c r="BQ12" s="417"/>
      <c r="BR12" s="417"/>
      <c r="BS12" s="417"/>
      <c r="BT12" s="417"/>
      <c r="BU12" s="418"/>
      <c r="BV12" s="416" t="s">
        <v>121</v>
      </c>
      <c r="BW12" s="417"/>
      <c r="BX12" s="417"/>
      <c r="BY12" s="417"/>
      <c r="BZ12" s="417"/>
      <c r="CA12" s="417"/>
      <c r="CB12" s="417"/>
      <c r="CC12" s="418"/>
      <c r="CD12" s="419" t="s">
        <v>122</v>
      </c>
      <c r="CE12" s="420"/>
      <c r="CF12" s="420"/>
      <c r="CG12" s="420"/>
      <c r="CH12" s="420"/>
      <c r="CI12" s="420"/>
      <c r="CJ12" s="420"/>
      <c r="CK12" s="420"/>
      <c r="CL12" s="420"/>
      <c r="CM12" s="420"/>
      <c r="CN12" s="420"/>
      <c r="CO12" s="420"/>
      <c r="CP12" s="420"/>
      <c r="CQ12" s="420"/>
      <c r="CR12" s="420"/>
      <c r="CS12" s="421"/>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4199</v>
      </c>
      <c r="S13" s="467"/>
      <c r="T13" s="467"/>
      <c r="U13" s="467"/>
      <c r="V13" s="468"/>
      <c r="W13" s="395" t="s">
        <v>124</v>
      </c>
      <c r="X13" s="396"/>
      <c r="Y13" s="396"/>
      <c r="Z13" s="396"/>
      <c r="AA13" s="396"/>
      <c r="AB13" s="386"/>
      <c r="AC13" s="436">
        <v>620</v>
      </c>
      <c r="AD13" s="437"/>
      <c r="AE13" s="437"/>
      <c r="AF13" s="437"/>
      <c r="AG13" s="476"/>
      <c r="AH13" s="436">
        <v>626</v>
      </c>
      <c r="AI13" s="437"/>
      <c r="AJ13" s="437"/>
      <c r="AK13" s="437"/>
      <c r="AL13" s="438"/>
      <c r="AM13" s="408" t="s">
        <v>125</v>
      </c>
      <c r="AN13" s="409"/>
      <c r="AO13" s="409"/>
      <c r="AP13" s="409"/>
      <c r="AQ13" s="409"/>
      <c r="AR13" s="409"/>
      <c r="AS13" s="409"/>
      <c r="AT13" s="410"/>
      <c r="AU13" s="411" t="s">
        <v>126</v>
      </c>
      <c r="AV13" s="412"/>
      <c r="AW13" s="412"/>
      <c r="AX13" s="412"/>
      <c r="AY13" s="413" t="s">
        <v>127</v>
      </c>
      <c r="AZ13" s="414"/>
      <c r="BA13" s="414"/>
      <c r="BB13" s="414"/>
      <c r="BC13" s="414"/>
      <c r="BD13" s="414"/>
      <c r="BE13" s="414"/>
      <c r="BF13" s="414"/>
      <c r="BG13" s="414"/>
      <c r="BH13" s="414"/>
      <c r="BI13" s="414"/>
      <c r="BJ13" s="414"/>
      <c r="BK13" s="414"/>
      <c r="BL13" s="414"/>
      <c r="BM13" s="415"/>
      <c r="BN13" s="416">
        <v>-19732</v>
      </c>
      <c r="BO13" s="417"/>
      <c r="BP13" s="417"/>
      <c r="BQ13" s="417"/>
      <c r="BR13" s="417"/>
      <c r="BS13" s="417"/>
      <c r="BT13" s="417"/>
      <c r="BU13" s="418"/>
      <c r="BV13" s="416">
        <v>82324</v>
      </c>
      <c r="BW13" s="417"/>
      <c r="BX13" s="417"/>
      <c r="BY13" s="417"/>
      <c r="BZ13" s="417"/>
      <c r="CA13" s="417"/>
      <c r="CB13" s="417"/>
      <c r="CC13" s="418"/>
      <c r="CD13" s="419" t="s">
        <v>128</v>
      </c>
      <c r="CE13" s="420"/>
      <c r="CF13" s="420"/>
      <c r="CG13" s="420"/>
      <c r="CH13" s="420"/>
      <c r="CI13" s="420"/>
      <c r="CJ13" s="420"/>
      <c r="CK13" s="420"/>
      <c r="CL13" s="420"/>
      <c r="CM13" s="420"/>
      <c r="CN13" s="420"/>
      <c r="CO13" s="420"/>
      <c r="CP13" s="420"/>
      <c r="CQ13" s="420"/>
      <c r="CR13" s="420"/>
      <c r="CS13" s="421"/>
      <c r="CT13" s="382">
        <v>14.4</v>
      </c>
      <c r="CU13" s="383"/>
      <c r="CV13" s="383"/>
      <c r="CW13" s="383"/>
      <c r="CX13" s="383"/>
      <c r="CY13" s="383"/>
      <c r="CZ13" s="383"/>
      <c r="DA13" s="384"/>
      <c r="DB13" s="382">
        <v>15.7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4264</v>
      </c>
      <c r="S14" s="467"/>
      <c r="T14" s="467"/>
      <c r="U14" s="467"/>
      <c r="V14" s="468"/>
      <c r="W14" s="375"/>
      <c r="X14" s="376"/>
      <c r="Y14" s="376"/>
      <c r="Z14" s="376"/>
      <c r="AA14" s="376"/>
      <c r="AB14" s="365"/>
      <c r="AC14" s="469">
        <v>26.6</v>
      </c>
      <c r="AD14" s="470"/>
      <c r="AE14" s="470"/>
      <c r="AF14" s="470"/>
      <c r="AG14" s="471"/>
      <c r="AH14" s="469">
        <v>24.2</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130</v>
      </c>
      <c r="CE14" s="478"/>
      <c r="CF14" s="478"/>
      <c r="CG14" s="478"/>
      <c r="CH14" s="478"/>
      <c r="CI14" s="478"/>
      <c r="CJ14" s="478"/>
      <c r="CK14" s="478"/>
      <c r="CL14" s="478"/>
      <c r="CM14" s="478"/>
      <c r="CN14" s="478"/>
      <c r="CO14" s="478"/>
      <c r="CP14" s="478"/>
      <c r="CQ14" s="478"/>
      <c r="CR14" s="478"/>
      <c r="CS14" s="479"/>
      <c r="CT14" s="480">
        <v>38</v>
      </c>
      <c r="CU14" s="481"/>
      <c r="CV14" s="481"/>
      <c r="CW14" s="481"/>
      <c r="CX14" s="481"/>
      <c r="CY14" s="481"/>
      <c r="CZ14" s="481"/>
      <c r="DA14" s="482"/>
      <c r="DB14" s="480">
        <v>54.6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4245</v>
      </c>
      <c r="S15" s="467"/>
      <c r="T15" s="467"/>
      <c r="U15" s="467"/>
      <c r="V15" s="468"/>
      <c r="W15" s="395" t="s">
        <v>131</v>
      </c>
      <c r="X15" s="396"/>
      <c r="Y15" s="396"/>
      <c r="Z15" s="396"/>
      <c r="AA15" s="396"/>
      <c r="AB15" s="386"/>
      <c r="AC15" s="436">
        <v>393</v>
      </c>
      <c r="AD15" s="437"/>
      <c r="AE15" s="437"/>
      <c r="AF15" s="437"/>
      <c r="AG15" s="476"/>
      <c r="AH15" s="436">
        <v>468</v>
      </c>
      <c r="AI15" s="437"/>
      <c r="AJ15" s="437"/>
      <c r="AK15" s="437"/>
      <c r="AL15" s="438"/>
      <c r="AM15" s="408"/>
      <c r="AN15" s="409"/>
      <c r="AO15" s="409"/>
      <c r="AP15" s="409"/>
      <c r="AQ15" s="409"/>
      <c r="AR15" s="409"/>
      <c r="AS15" s="409"/>
      <c r="AT15" s="410"/>
      <c r="AU15" s="411"/>
      <c r="AV15" s="412"/>
      <c r="AW15" s="412"/>
      <c r="AX15" s="412"/>
      <c r="AY15" s="345" t="s">
        <v>132</v>
      </c>
      <c r="AZ15" s="346"/>
      <c r="BA15" s="346"/>
      <c r="BB15" s="346"/>
      <c r="BC15" s="346"/>
      <c r="BD15" s="346"/>
      <c r="BE15" s="346"/>
      <c r="BF15" s="346"/>
      <c r="BG15" s="346"/>
      <c r="BH15" s="346"/>
      <c r="BI15" s="346"/>
      <c r="BJ15" s="346"/>
      <c r="BK15" s="346"/>
      <c r="BL15" s="346"/>
      <c r="BM15" s="347"/>
      <c r="BN15" s="348">
        <v>517569</v>
      </c>
      <c r="BO15" s="349"/>
      <c r="BP15" s="349"/>
      <c r="BQ15" s="349"/>
      <c r="BR15" s="349"/>
      <c r="BS15" s="349"/>
      <c r="BT15" s="349"/>
      <c r="BU15" s="350"/>
      <c r="BV15" s="348">
        <v>529932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86"/>
      <c r="N16" s="486"/>
      <c r="O16" s="486"/>
      <c r="P16" s="486"/>
      <c r="Q16" s="487"/>
      <c r="R16" s="488" t="s">
        <v>135</v>
      </c>
      <c r="S16" s="489"/>
      <c r="T16" s="489"/>
      <c r="U16" s="489"/>
      <c r="V16" s="490"/>
      <c r="W16" s="375"/>
      <c r="X16" s="376"/>
      <c r="Y16" s="376"/>
      <c r="Z16" s="376"/>
      <c r="AA16" s="376"/>
      <c r="AB16" s="365"/>
      <c r="AC16" s="469">
        <v>16.899999999999999</v>
      </c>
      <c r="AD16" s="470"/>
      <c r="AE16" s="470"/>
      <c r="AF16" s="470"/>
      <c r="AG16" s="471"/>
      <c r="AH16" s="469">
        <v>18.100000000000001</v>
      </c>
      <c r="AI16" s="470"/>
      <c r="AJ16" s="470"/>
      <c r="AK16" s="470"/>
      <c r="AL16" s="472"/>
      <c r="AM16" s="408"/>
      <c r="AN16" s="409"/>
      <c r="AO16" s="409"/>
      <c r="AP16" s="409"/>
      <c r="AQ16" s="409"/>
      <c r="AR16" s="409"/>
      <c r="AS16" s="409"/>
      <c r="AT16" s="410"/>
      <c r="AU16" s="411"/>
      <c r="AV16" s="412"/>
      <c r="AW16" s="412"/>
      <c r="AX16" s="412"/>
      <c r="AY16" s="413" t="s">
        <v>136</v>
      </c>
      <c r="AZ16" s="414"/>
      <c r="BA16" s="414"/>
      <c r="BB16" s="414"/>
      <c r="BC16" s="414"/>
      <c r="BD16" s="414"/>
      <c r="BE16" s="414"/>
      <c r="BF16" s="414"/>
      <c r="BG16" s="414"/>
      <c r="BH16" s="414"/>
      <c r="BI16" s="414"/>
      <c r="BJ16" s="414"/>
      <c r="BK16" s="414"/>
      <c r="BL16" s="414"/>
      <c r="BM16" s="415"/>
      <c r="BN16" s="416">
        <v>3498058</v>
      </c>
      <c r="BO16" s="417"/>
      <c r="BP16" s="417"/>
      <c r="BQ16" s="417"/>
      <c r="BR16" s="417"/>
      <c r="BS16" s="417"/>
      <c r="BT16" s="417"/>
      <c r="BU16" s="418"/>
      <c r="BV16" s="416">
        <v>3569404</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1" t="s">
        <v>137</v>
      </c>
      <c r="N17" s="492"/>
      <c r="O17" s="492"/>
      <c r="P17" s="492"/>
      <c r="Q17" s="493"/>
      <c r="R17" s="488" t="s">
        <v>135</v>
      </c>
      <c r="S17" s="489"/>
      <c r="T17" s="489"/>
      <c r="U17" s="489"/>
      <c r="V17" s="490"/>
      <c r="W17" s="395" t="s">
        <v>138</v>
      </c>
      <c r="X17" s="396"/>
      <c r="Y17" s="396"/>
      <c r="Z17" s="396"/>
      <c r="AA17" s="396"/>
      <c r="AB17" s="386"/>
      <c r="AC17" s="436">
        <v>1316</v>
      </c>
      <c r="AD17" s="437"/>
      <c r="AE17" s="437"/>
      <c r="AF17" s="437"/>
      <c r="AG17" s="476"/>
      <c r="AH17" s="436">
        <v>1489</v>
      </c>
      <c r="AI17" s="437"/>
      <c r="AJ17" s="437"/>
      <c r="AK17" s="437"/>
      <c r="AL17" s="438"/>
      <c r="AM17" s="408"/>
      <c r="AN17" s="409"/>
      <c r="AO17" s="409"/>
      <c r="AP17" s="409"/>
      <c r="AQ17" s="409"/>
      <c r="AR17" s="409"/>
      <c r="AS17" s="409"/>
      <c r="AT17" s="410"/>
      <c r="AU17" s="411"/>
      <c r="AV17" s="412"/>
      <c r="AW17" s="412"/>
      <c r="AX17" s="412"/>
      <c r="AY17" s="413" t="s">
        <v>139</v>
      </c>
      <c r="AZ17" s="414"/>
      <c r="BA17" s="414"/>
      <c r="BB17" s="414"/>
      <c r="BC17" s="414"/>
      <c r="BD17" s="414"/>
      <c r="BE17" s="414"/>
      <c r="BF17" s="414"/>
      <c r="BG17" s="414"/>
      <c r="BH17" s="414"/>
      <c r="BI17" s="414"/>
      <c r="BJ17" s="414"/>
      <c r="BK17" s="414"/>
      <c r="BL17" s="414"/>
      <c r="BM17" s="415"/>
      <c r="BN17" s="416">
        <v>635306</v>
      </c>
      <c r="BO17" s="417"/>
      <c r="BP17" s="417"/>
      <c r="BQ17" s="417"/>
      <c r="BR17" s="417"/>
      <c r="BS17" s="417"/>
      <c r="BT17" s="417"/>
      <c r="BU17" s="418"/>
      <c r="BV17" s="416">
        <v>649043</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520.66999999999996</v>
      </c>
      <c r="M18" s="498"/>
      <c r="N18" s="498"/>
      <c r="O18" s="498"/>
      <c r="P18" s="498"/>
      <c r="Q18" s="498"/>
      <c r="R18" s="499"/>
      <c r="S18" s="499"/>
      <c r="T18" s="499"/>
      <c r="U18" s="499"/>
      <c r="V18" s="500"/>
      <c r="W18" s="397"/>
      <c r="X18" s="398"/>
      <c r="Y18" s="398"/>
      <c r="Z18" s="398"/>
      <c r="AA18" s="398"/>
      <c r="AB18" s="389"/>
      <c r="AC18" s="501">
        <v>56.5</v>
      </c>
      <c r="AD18" s="502"/>
      <c r="AE18" s="502"/>
      <c r="AF18" s="502"/>
      <c r="AG18" s="503"/>
      <c r="AH18" s="501">
        <v>57.6</v>
      </c>
      <c r="AI18" s="502"/>
      <c r="AJ18" s="502"/>
      <c r="AK18" s="502"/>
      <c r="AL18" s="504"/>
      <c r="AM18" s="408"/>
      <c r="AN18" s="409"/>
      <c r="AO18" s="409"/>
      <c r="AP18" s="409"/>
      <c r="AQ18" s="409"/>
      <c r="AR18" s="409"/>
      <c r="AS18" s="409"/>
      <c r="AT18" s="410"/>
      <c r="AU18" s="411"/>
      <c r="AV18" s="412"/>
      <c r="AW18" s="412"/>
      <c r="AX18" s="412"/>
      <c r="AY18" s="413" t="s">
        <v>141</v>
      </c>
      <c r="AZ18" s="414"/>
      <c r="BA18" s="414"/>
      <c r="BB18" s="414"/>
      <c r="BC18" s="414"/>
      <c r="BD18" s="414"/>
      <c r="BE18" s="414"/>
      <c r="BF18" s="414"/>
      <c r="BG18" s="414"/>
      <c r="BH18" s="414"/>
      <c r="BI18" s="414"/>
      <c r="BJ18" s="414"/>
      <c r="BK18" s="414"/>
      <c r="BL18" s="414"/>
      <c r="BM18" s="415"/>
      <c r="BN18" s="416">
        <v>2822796</v>
      </c>
      <c r="BO18" s="417"/>
      <c r="BP18" s="417"/>
      <c r="BQ18" s="417"/>
      <c r="BR18" s="417"/>
      <c r="BS18" s="417"/>
      <c r="BT18" s="417"/>
      <c r="BU18" s="418"/>
      <c r="BV18" s="416">
        <v>2821465</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143</v>
      </c>
      <c r="AZ19" s="414"/>
      <c r="BA19" s="414"/>
      <c r="BB19" s="414"/>
      <c r="BC19" s="414"/>
      <c r="BD19" s="414"/>
      <c r="BE19" s="414"/>
      <c r="BF19" s="414"/>
      <c r="BG19" s="414"/>
      <c r="BH19" s="414"/>
      <c r="BI19" s="414"/>
      <c r="BJ19" s="414"/>
      <c r="BK19" s="414"/>
      <c r="BL19" s="414"/>
      <c r="BM19" s="415"/>
      <c r="BN19" s="416">
        <v>4975485</v>
      </c>
      <c r="BO19" s="417"/>
      <c r="BP19" s="417"/>
      <c r="BQ19" s="417"/>
      <c r="BR19" s="417"/>
      <c r="BS19" s="417"/>
      <c r="BT19" s="417"/>
      <c r="BU19" s="418"/>
      <c r="BV19" s="416">
        <v>4806182</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1854</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1" t="s">
        <v>1</v>
      </c>
      <c r="F22" s="396"/>
      <c r="G22" s="396"/>
      <c r="H22" s="396"/>
      <c r="I22" s="396"/>
      <c r="J22" s="396"/>
      <c r="K22" s="386"/>
      <c r="L22" s="391" t="s">
        <v>147</v>
      </c>
      <c r="M22" s="396"/>
      <c r="N22" s="396"/>
      <c r="O22" s="396"/>
      <c r="P22" s="386"/>
      <c r="Q22" s="524" t="s">
        <v>148</v>
      </c>
      <c r="R22" s="525"/>
      <c r="S22" s="525"/>
      <c r="T22" s="525"/>
      <c r="U22" s="525"/>
      <c r="V22" s="526"/>
      <c r="W22" s="530" t="s">
        <v>149</v>
      </c>
      <c r="X22" s="516"/>
      <c r="Y22" s="517"/>
      <c r="Z22" s="391" t="s">
        <v>1</v>
      </c>
      <c r="AA22" s="396"/>
      <c r="AB22" s="396"/>
      <c r="AC22" s="396"/>
      <c r="AD22" s="396"/>
      <c r="AE22" s="396"/>
      <c r="AF22" s="396"/>
      <c r="AG22" s="386"/>
      <c r="AH22" s="533" t="s">
        <v>150</v>
      </c>
      <c r="AI22" s="396"/>
      <c r="AJ22" s="396"/>
      <c r="AK22" s="396"/>
      <c r="AL22" s="386"/>
      <c r="AM22" s="533" t="s">
        <v>151</v>
      </c>
      <c r="AN22" s="534"/>
      <c r="AO22" s="534"/>
      <c r="AP22" s="534"/>
      <c r="AQ22" s="534"/>
      <c r="AR22" s="535"/>
      <c r="AS22" s="524" t="s">
        <v>148</v>
      </c>
      <c r="AT22" s="525"/>
      <c r="AU22" s="525"/>
      <c r="AV22" s="525"/>
      <c r="AW22" s="525"/>
      <c r="AX22" s="539"/>
      <c r="AY22" s="541"/>
      <c r="AZ22" s="542"/>
      <c r="BA22" s="542"/>
      <c r="BB22" s="542"/>
      <c r="BC22" s="542"/>
      <c r="BD22" s="542"/>
      <c r="BE22" s="542"/>
      <c r="BF22" s="542"/>
      <c r="BG22" s="542"/>
      <c r="BH22" s="542"/>
      <c r="BI22" s="542"/>
      <c r="BJ22" s="542"/>
      <c r="BK22" s="542"/>
      <c r="BL22" s="542"/>
      <c r="BM22" s="543"/>
      <c r="BN22" s="544"/>
      <c r="BO22" s="545"/>
      <c r="BP22" s="545"/>
      <c r="BQ22" s="545"/>
      <c r="BR22" s="545"/>
      <c r="BS22" s="545"/>
      <c r="BT22" s="545"/>
      <c r="BU22" s="546"/>
      <c r="BV22" s="544"/>
      <c r="BW22" s="545"/>
      <c r="BX22" s="545"/>
      <c r="BY22" s="545"/>
      <c r="BZ22" s="545"/>
      <c r="CA22" s="545"/>
      <c r="CB22" s="545"/>
      <c r="CC22" s="546"/>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6"/>
      <c r="AN23" s="537"/>
      <c r="AO23" s="537"/>
      <c r="AP23" s="537"/>
      <c r="AQ23" s="537"/>
      <c r="AR23" s="538"/>
      <c r="AS23" s="527"/>
      <c r="AT23" s="528"/>
      <c r="AU23" s="528"/>
      <c r="AV23" s="528"/>
      <c r="AW23" s="528"/>
      <c r="AX23" s="540"/>
      <c r="AY23" s="345" t="s">
        <v>152</v>
      </c>
      <c r="AZ23" s="346"/>
      <c r="BA23" s="346"/>
      <c r="BB23" s="346"/>
      <c r="BC23" s="346"/>
      <c r="BD23" s="346"/>
      <c r="BE23" s="346"/>
      <c r="BF23" s="346"/>
      <c r="BG23" s="346"/>
      <c r="BH23" s="346"/>
      <c r="BI23" s="346"/>
      <c r="BJ23" s="346"/>
      <c r="BK23" s="346"/>
      <c r="BL23" s="346"/>
      <c r="BM23" s="347"/>
      <c r="BN23" s="416">
        <v>7346443</v>
      </c>
      <c r="BO23" s="417"/>
      <c r="BP23" s="417"/>
      <c r="BQ23" s="417"/>
      <c r="BR23" s="417"/>
      <c r="BS23" s="417"/>
      <c r="BT23" s="417"/>
      <c r="BU23" s="418"/>
      <c r="BV23" s="416">
        <v>7712557</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09"/>
      <c r="G24" s="409"/>
      <c r="H24" s="409"/>
      <c r="I24" s="409"/>
      <c r="J24" s="409"/>
      <c r="K24" s="410"/>
      <c r="L24" s="436">
        <v>1</v>
      </c>
      <c r="M24" s="437"/>
      <c r="N24" s="437"/>
      <c r="O24" s="437"/>
      <c r="P24" s="476"/>
      <c r="Q24" s="436">
        <v>7000</v>
      </c>
      <c r="R24" s="437"/>
      <c r="S24" s="437"/>
      <c r="T24" s="437"/>
      <c r="U24" s="437"/>
      <c r="V24" s="476"/>
      <c r="W24" s="531"/>
      <c r="X24" s="519"/>
      <c r="Y24" s="520"/>
      <c r="Z24" s="435" t="s">
        <v>154</v>
      </c>
      <c r="AA24" s="409"/>
      <c r="AB24" s="409"/>
      <c r="AC24" s="409"/>
      <c r="AD24" s="409"/>
      <c r="AE24" s="409"/>
      <c r="AF24" s="409"/>
      <c r="AG24" s="410"/>
      <c r="AH24" s="436">
        <v>78</v>
      </c>
      <c r="AI24" s="437"/>
      <c r="AJ24" s="437"/>
      <c r="AK24" s="437"/>
      <c r="AL24" s="476"/>
      <c r="AM24" s="436">
        <v>222378</v>
      </c>
      <c r="AN24" s="437"/>
      <c r="AO24" s="437"/>
      <c r="AP24" s="437"/>
      <c r="AQ24" s="437"/>
      <c r="AR24" s="476"/>
      <c r="AS24" s="436">
        <v>2851</v>
      </c>
      <c r="AT24" s="437"/>
      <c r="AU24" s="437"/>
      <c r="AV24" s="437"/>
      <c r="AW24" s="437"/>
      <c r="AX24" s="438"/>
      <c r="AY24" s="541" t="s">
        <v>155</v>
      </c>
      <c r="AZ24" s="542"/>
      <c r="BA24" s="542"/>
      <c r="BB24" s="542"/>
      <c r="BC24" s="542"/>
      <c r="BD24" s="542"/>
      <c r="BE24" s="542"/>
      <c r="BF24" s="542"/>
      <c r="BG24" s="542"/>
      <c r="BH24" s="542"/>
      <c r="BI24" s="542"/>
      <c r="BJ24" s="542"/>
      <c r="BK24" s="542"/>
      <c r="BL24" s="542"/>
      <c r="BM24" s="543"/>
      <c r="BN24" s="416">
        <v>6694212</v>
      </c>
      <c r="BO24" s="417"/>
      <c r="BP24" s="417"/>
      <c r="BQ24" s="417"/>
      <c r="BR24" s="417"/>
      <c r="BS24" s="417"/>
      <c r="BT24" s="417"/>
      <c r="BU24" s="418"/>
      <c r="BV24" s="416">
        <v>7006530</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09"/>
      <c r="G25" s="409"/>
      <c r="H25" s="409"/>
      <c r="I25" s="409"/>
      <c r="J25" s="409"/>
      <c r="K25" s="410"/>
      <c r="L25" s="436">
        <v>1</v>
      </c>
      <c r="M25" s="437"/>
      <c r="N25" s="437"/>
      <c r="O25" s="437"/>
      <c r="P25" s="476"/>
      <c r="Q25" s="436">
        <v>5700</v>
      </c>
      <c r="R25" s="437"/>
      <c r="S25" s="437"/>
      <c r="T25" s="437"/>
      <c r="U25" s="437"/>
      <c r="V25" s="476"/>
      <c r="W25" s="531"/>
      <c r="X25" s="519"/>
      <c r="Y25" s="520"/>
      <c r="Z25" s="435" t="s">
        <v>157</v>
      </c>
      <c r="AA25" s="409"/>
      <c r="AB25" s="409"/>
      <c r="AC25" s="409"/>
      <c r="AD25" s="409"/>
      <c r="AE25" s="409"/>
      <c r="AF25" s="409"/>
      <c r="AG25" s="410"/>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586195</v>
      </c>
      <c r="BO25" s="349"/>
      <c r="BP25" s="349"/>
      <c r="BQ25" s="349"/>
      <c r="BR25" s="349"/>
      <c r="BS25" s="349"/>
      <c r="BT25" s="349"/>
      <c r="BU25" s="350"/>
      <c r="BV25" s="348">
        <v>605230</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09"/>
      <c r="G26" s="409"/>
      <c r="H26" s="409"/>
      <c r="I26" s="409"/>
      <c r="J26" s="409"/>
      <c r="K26" s="410"/>
      <c r="L26" s="436">
        <v>1</v>
      </c>
      <c r="M26" s="437"/>
      <c r="N26" s="437"/>
      <c r="O26" s="437"/>
      <c r="P26" s="476"/>
      <c r="Q26" s="436">
        <v>5400</v>
      </c>
      <c r="R26" s="437"/>
      <c r="S26" s="437"/>
      <c r="T26" s="437"/>
      <c r="U26" s="437"/>
      <c r="V26" s="476"/>
      <c r="W26" s="531"/>
      <c r="X26" s="519"/>
      <c r="Y26" s="520"/>
      <c r="Z26" s="435" t="s">
        <v>160</v>
      </c>
      <c r="AA26" s="547"/>
      <c r="AB26" s="547"/>
      <c r="AC26" s="547"/>
      <c r="AD26" s="547"/>
      <c r="AE26" s="547"/>
      <c r="AF26" s="547"/>
      <c r="AG26" s="548"/>
      <c r="AH26" s="436" t="s">
        <v>121</v>
      </c>
      <c r="AI26" s="437"/>
      <c r="AJ26" s="437"/>
      <c r="AK26" s="437"/>
      <c r="AL26" s="476"/>
      <c r="AM26" s="436" t="s">
        <v>121</v>
      </c>
      <c r="AN26" s="437"/>
      <c r="AO26" s="437"/>
      <c r="AP26" s="437"/>
      <c r="AQ26" s="437"/>
      <c r="AR26" s="476"/>
      <c r="AS26" s="436" t="s">
        <v>121</v>
      </c>
      <c r="AT26" s="437"/>
      <c r="AU26" s="437"/>
      <c r="AV26" s="437"/>
      <c r="AW26" s="437"/>
      <c r="AX26" s="438"/>
      <c r="AY26" s="419" t="s">
        <v>161</v>
      </c>
      <c r="AZ26" s="420"/>
      <c r="BA26" s="420"/>
      <c r="BB26" s="420"/>
      <c r="BC26" s="420"/>
      <c r="BD26" s="420"/>
      <c r="BE26" s="420"/>
      <c r="BF26" s="420"/>
      <c r="BG26" s="420"/>
      <c r="BH26" s="420"/>
      <c r="BI26" s="420"/>
      <c r="BJ26" s="420"/>
      <c r="BK26" s="420"/>
      <c r="BL26" s="420"/>
      <c r="BM26" s="421"/>
      <c r="BN26" s="416" t="s">
        <v>121</v>
      </c>
      <c r="BO26" s="417"/>
      <c r="BP26" s="417"/>
      <c r="BQ26" s="417"/>
      <c r="BR26" s="417"/>
      <c r="BS26" s="417"/>
      <c r="BT26" s="417"/>
      <c r="BU26" s="418"/>
      <c r="BV26" s="416" t="s">
        <v>121</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09"/>
      <c r="G27" s="409"/>
      <c r="H27" s="409"/>
      <c r="I27" s="409"/>
      <c r="J27" s="409"/>
      <c r="K27" s="410"/>
      <c r="L27" s="436">
        <v>1</v>
      </c>
      <c r="M27" s="437"/>
      <c r="N27" s="437"/>
      <c r="O27" s="437"/>
      <c r="P27" s="476"/>
      <c r="Q27" s="436">
        <v>2200</v>
      </c>
      <c r="R27" s="437"/>
      <c r="S27" s="437"/>
      <c r="T27" s="437"/>
      <c r="U27" s="437"/>
      <c r="V27" s="476"/>
      <c r="W27" s="531"/>
      <c r="X27" s="519"/>
      <c r="Y27" s="520"/>
      <c r="Z27" s="435" t="s">
        <v>163</v>
      </c>
      <c r="AA27" s="409"/>
      <c r="AB27" s="409"/>
      <c r="AC27" s="409"/>
      <c r="AD27" s="409"/>
      <c r="AE27" s="409"/>
      <c r="AF27" s="409"/>
      <c r="AG27" s="410"/>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44">
        <v>92102</v>
      </c>
      <c r="BO27" s="545"/>
      <c r="BP27" s="545"/>
      <c r="BQ27" s="545"/>
      <c r="BR27" s="545"/>
      <c r="BS27" s="545"/>
      <c r="BT27" s="545"/>
      <c r="BU27" s="546"/>
      <c r="BV27" s="544">
        <v>92082</v>
      </c>
      <c r="BW27" s="545"/>
      <c r="BX27" s="545"/>
      <c r="BY27" s="545"/>
      <c r="BZ27" s="545"/>
      <c r="CA27" s="545"/>
      <c r="CB27" s="545"/>
      <c r="CC27" s="546"/>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09"/>
      <c r="G28" s="409"/>
      <c r="H28" s="409"/>
      <c r="I28" s="409"/>
      <c r="J28" s="409"/>
      <c r="K28" s="410"/>
      <c r="L28" s="436">
        <v>1</v>
      </c>
      <c r="M28" s="437"/>
      <c r="N28" s="437"/>
      <c r="O28" s="437"/>
      <c r="P28" s="476"/>
      <c r="Q28" s="436">
        <v>1800</v>
      </c>
      <c r="R28" s="437"/>
      <c r="S28" s="437"/>
      <c r="T28" s="437"/>
      <c r="U28" s="437"/>
      <c r="V28" s="476"/>
      <c r="W28" s="531"/>
      <c r="X28" s="519"/>
      <c r="Y28" s="520"/>
      <c r="Z28" s="435" t="s">
        <v>166</v>
      </c>
      <c r="AA28" s="409"/>
      <c r="AB28" s="409"/>
      <c r="AC28" s="409"/>
      <c r="AD28" s="409"/>
      <c r="AE28" s="409"/>
      <c r="AF28" s="409"/>
      <c r="AG28" s="410"/>
      <c r="AH28" s="436">
        <v>5</v>
      </c>
      <c r="AI28" s="437"/>
      <c r="AJ28" s="437"/>
      <c r="AK28" s="437"/>
      <c r="AL28" s="476"/>
      <c r="AM28" s="436">
        <v>10135</v>
      </c>
      <c r="AN28" s="437"/>
      <c r="AO28" s="437"/>
      <c r="AP28" s="437"/>
      <c r="AQ28" s="437"/>
      <c r="AR28" s="476"/>
      <c r="AS28" s="436">
        <v>2027</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501308</v>
      </c>
      <c r="BO28" s="349"/>
      <c r="BP28" s="349"/>
      <c r="BQ28" s="349"/>
      <c r="BR28" s="349"/>
      <c r="BS28" s="349"/>
      <c r="BT28" s="349"/>
      <c r="BU28" s="350"/>
      <c r="BV28" s="348">
        <v>501187</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09"/>
      <c r="G29" s="409"/>
      <c r="H29" s="409"/>
      <c r="I29" s="409"/>
      <c r="J29" s="409"/>
      <c r="K29" s="410"/>
      <c r="L29" s="436">
        <v>8</v>
      </c>
      <c r="M29" s="437"/>
      <c r="N29" s="437"/>
      <c r="O29" s="437"/>
      <c r="P29" s="476"/>
      <c r="Q29" s="436">
        <v>1600</v>
      </c>
      <c r="R29" s="437"/>
      <c r="S29" s="437"/>
      <c r="T29" s="437"/>
      <c r="U29" s="437"/>
      <c r="V29" s="476"/>
      <c r="W29" s="531"/>
      <c r="X29" s="519"/>
      <c r="Y29" s="520"/>
      <c r="Z29" s="435" t="s">
        <v>170</v>
      </c>
      <c r="AA29" s="409"/>
      <c r="AB29" s="409"/>
      <c r="AC29" s="409"/>
      <c r="AD29" s="409"/>
      <c r="AE29" s="409"/>
      <c r="AF29" s="409"/>
      <c r="AG29" s="410"/>
      <c r="AH29" s="436">
        <v>83</v>
      </c>
      <c r="AI29" s="437"/>
      <c r="AJ29" s="437"/>
      <c r="AK29" s="437"/>
      <c r="AL29" s="476"/>
      <c r="AM29" s="436">
        <v>232513</v>
      </c>
      <c r="AN29" s="437"/>
      <c r="AO29" s="437"/>
      <c r="AP29" s="437"/>
      <c r="AQ29" s="437"/>
      <c r="AR29" s="476"/>
      <c r="AS29" s="436">
        <v>2801</v>
      </c>
      <c r="AT29" s="437"/>
      <c r="AU29" s="437"/>
      <c r="AV29" s="437"/>
      <c r="AW29" s="437"/>
      <c r="AX29" s="438"/>
      <c r="AY29" s="558"/>
      <c r="AZ29" s="559"/>
      <c r="BA29" s="559"/>
      <c r="BB29" s="560"/>
      <c r="BC29" s="413" t="s">
        <v>171</v>
      </c>
      <c r="BD29" s="414"/>
      <c r="BE29" s="414"/>
      <c r="BF29" s="414"/>
      <c r="BG29" s="414"/>
      <c r="BH29" s="414"/>
      <c r="BI29" s="414"/>
      <c r="BJ29" s="414"/>
      <c r="BK29" s="414"/>
      <c r="BL29" s="414"/>
      <c r="BM29" s="415"/>
      <c r="BN29" s="416">
        <v>236412</v>
      </c>
      <c r="BO29" s="417"/>
      <c r="BP29" s="417"/>
      <c r="BQ29" s="417"/>
      <c r="BR29" s="417"/>
      <c r="BS29" s="417"/>
      <c r="BT29" s="417"/>
      <c r="BU29" s="418"/>
      <c r="BV29" s="416">
        <v>236305</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49"/>
      <c r="M30" s="550"/>
      <c r="N30" s="550"/>
      <c r="O30" s="550"/>
      <c r="P30" s="551"/>
      <c r="Q30" s="549"/>
      <c r="R30" s="550"/>
      <c r="S30" s="550"/>
      <c r="T30" s="550"/>
      <c r="U30" s="550"/>
      <c r="V30" s="551"/>
      <c r="W30" s="532"/>
      <c r="X30" s="522"/>
      <c r="Y30" s="523"/>
      <c r="Z30" s="552" t="s">
        <v>172</v>
      </c>
      <c r="AA30" s="553"/>
      <c r="AB30" s="553"/>
      <c r="AC30" s="553"/>
      <c r="AD30" s="553"/>
      <c r="AE30" s="553"/>
      <c r="AF30" s="553"/>
      <c r="AG30" s="554"/>
      <c r="AH30" s="501">
        <v>96.2</v>
      </c>
      <c r="AI30" s="502"/>
      <c r="AJ30" s="502"/>
      <c r="AK30" s="502"/>
      <c r="AL30" s="502"/>
      <c r="AM30" s="502"/>
      <c r="AN30" s="502"/>
      <c r="AO30" s="502"/>
      <c r="AP30" s="502"/>
      <c r="AQ30" s="502"/>
      <c r="AR30" s="502"/>
      <c r="AS30" s="502"/>
      <c r="AT30" s="502"/>
      <c r="AU30" s="502"/>
      <c r="AV30" s="502"/>
      <c r="AW30" s="502"/>
      <c r="AX30" s="504"/>
      <c r="AY30" s="561"/>
      <c r="AZ30" s="562"/>
      <c r="BA30" s="562"/>
      <c r="BB30" s="563"/>
      <c r="BC30" s="541" t="s">
        <v>173</v>
      </c>
      <c r="BD30" s="542"/>
      <c r="BE30" s="542"/>
      <c r="BF30" s="542"/>
      <c r="BG30" s="542"/>
      <c r="BH30" s="542"/>
      <c r="BI30" s="542"/>
      <c r="BJ30" s="542"/>
      <c r="BK30" s="542"/>
      <c r="BL30" s="542"/>
      <c r="BM30" s="543"/>
      <c r="BN30" s="544">
        <v>1568413</v>
      </c>
      <c r="BO30" s="545"/>
      <c r="BP30" s="545"/>
      <c r="BQ30" s="545"/>
      <c r="BR30" s="545"/>
      <c r="BS30" s="545"/>
      <c r="BT30" s="545"/>
      <c r="BU30" s="546"/>
      <c r="BV30" s="544">
        <v>1429390</v>
      </c>
      <c r="BW30" s="545"/>
      <c r="BX30" s="545"/>
      <c r="BY30" s="545"/>
      <c r="BZ30" s="545"/>
      <c r="CA30" s="545"/>
      <c r="CB30" s="545"/>
      <c r="CC30" s="54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180</v>
      </c>
      <c r="D33" s="403"/>
      <c r="E33" s="374" t="s">
        <v>181</v>
      </c>
      <c r="F33" s="374"/>
      <c r="G33" s="374"/>
      <c r="H33" s="374"/>
      <c r="I33" s="374"/>
      <c r="J33" s="374"/>
      <c r="K33" s="374"/>
      <c r="L33" s="374"/>
      <c r="M33" s="374"/>
      <c r="N33" s="374"/>
      <c r="O33" s="374"/>
      <c r="P33" s="374"/>
      <c r="Q33" s="374"/>
      <c r="R33" s="374"/>
      <c r="S33" s="374"/>
      <c r="T33" s="167"/>
      <c r="U33" s="403" t="s">
        <v>180</v>
      </c>
      <c r="V33" s="403"/>
      <c r="W33" s="374" t="s">
        <v>181</v>
      </c>
      <c r="X33" s="374"/>
      <c r="Y33" s="374"/>
      <c r="Z33" s="374"/>
      <c r="AA33" s="374"/>
      <c r="AB33" s="374"/>
      <c r="AC33" s="374"/>
      <c r="AD33" s="374"/>
      <c r="AE33" s="374"/>
      <c r="AF33" s="374"/>
      <c r="AG33" s="374"/>
      <c r="AH33" s="374"/>
      <c r="AI33" s="374"/>
      <c r="AJ33" s="374"/>
      <c r="AK33" s="374"/>
      <c r="AL33" s="167"/>
      <c r="AM33" s="403" t="s">
        <v>180</v>
      </c>
      <c r="AN33" s="403"/>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3" t="s">
        <v>182</v>
      </c>
      <c r="BX33" s="403"/>
      <c r="BY33" s="374" t="s">
        <v>184</v>
      </c>
      <c r="BZ33" s="374"/>
      <c r="CA33" s="374"/>
      <c r="CB33" s="374"/>
      <c r="CC33" s="374"/>
      <c r="CD33" s="374"/>
      <c r="CE33" s="374"/>
      <c r="CF33" s="374"/>
      <c r="CG33" s="374"/>
      <c r="CH33" s="374"/>
      <c r="CI33" s="374"/>
      <c r="CJ33" s="374"/>
      <c r="CK33" s="374"/>
      <c r="CL33" s="374"/>
      <c r="CM33" s="374"/>
      <c r="CN33" s="167"/>
      <c r="CO33" s="403" t="s">
        <v>180</v>
      </c>
      <c r="CP33" s="403"/>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豊富町国民健康保険直診事業特別会計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豊富町簡易水道事業特別会計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稚内地区消防事務組合</v>
      </c>
      <c r="BZ34" s="565"/>
      <c r="CA34" s="565"/>
      <c r="CB34" s="565"/>
      <c r="CC34" s="565"/>
      <c r="CD34" s="565"/>
      <c r="CE34" s="565"/>
      <c r="CF34" s="565"/>
      <c r="CG34" s="565"/>
      <c r="CH34" s="565"/>
      <c r="CI34" s="565"/>
      <c r="CJ34" s="565"/>
      <c r="CK34" s="565"/>
      <c r="CL34" s="565"/>
      <c r="CM34" s="565"/>
      <c r="CN34" s="165"/>
      <c r="CO34" s="564">
        <f>IF(CQ34="","",MAX(C34:D43,U34:V43,AM34:AN43,BE34:BF43,BW34:BX43)+1)</f>
        <v>12</v>
      </c>
      <c r="CP34" s="564"/>
      <c r="CQ34" s="565" t="str">
        <f>IF('各会計、関係団体の財政状況及び健全化判断比率'!BS7="","",'各会計、関係団体の財政状況及び健全化判断比率'!BS7)</f>
        <v>豊富牛乳公社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ガス事業特別会計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IF('各会計、関係団体の財政状況及び健全化判断比率'!B34="","",'各会計、関係団体の財政状況及び健全化判断比率'!B34)</f>
        <v>豊富町下水道事業特別会計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西天北五町衛生施設組合</v>
      </c>
      <c r="BZ35" s="565"/>
      <c r="CA35" s="565"/>
      <c r="CB35" s="565"/>
      <c r="CC35" s="565"/>
      <c r="CD35" s="565"/>
      <c r="CE35" s="565"/>
      <c r="CF35" s="565"/>
      <c r="CG35" s="565"/>
      <c r="CH35" s="565"/>
      <c r="CI35" s="565"/>
      <c r="CJ35" s="565"/>
      <c r="CK35" s="565"/>
      <c r="CL35" s="565"/>
      <c r="CM35" s="565"/>
      <c r="CN35" s="165"/>
      <c r="CO35" s="564">
        <f t="shared" ref="CO35:CO43" si="3">IF(CQ35="","",CO34+1)</f>
        <v>13</v>
      </c>
      <c r="CP35" s="564"/>
      <c r="CQ35" s="565" t="str">
        <f>IF('各会計、関係団体の財政状況及び健全化判断比率'!BS8="","",'各会計、関係団体の財政状況及び健全化判断比率'!BS8)</f>
        <v>豊富町振興公社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t="str">
        <f t="shared" si="2"/>
        <v/>
      </c>
      <c r="BX36" s="564"/>
      <c r="BY36" s="565" t="str">
        <f>IF('各会計、関係団体の財政状況及び健全化判断比率'!B70="","",'各会計、関係団体の財政状況及び健全化判断比率'!B70)</f>
        <v/>
      </c>
      <c r="BZ36" s="565"/>
      <c r="CA36" s="565"/>
      <c r="CB36" s="565"/>
      <c r="CC36" s="565"/>
      <c r="CD36" s="565"/>
      <c r="CE36" s="565"/>
      <c r="CF36" s="565"/>
      <c r="CG36" s="565"/>
      <c r="CH36" s="565"/>
      <c r="CI36" s="565"/>
      <c r="CJ36" s="565"/>
      <c r="CK36" s="565"/>
      <c r="CL36" s="565"/>
      <c r="CM36" s="565"/>
      <c r="CN36" s="165"/>
      <c r="CO36" s="564">
        <f t="shared" si="3"/>
        <v>14</v>
      </c>
      <c r="CP36" s="564"/>
      <c r="CQ36" s="565" t="str">
        <f>IF('各会計、関係団体の財政状況及び健全化判断比率'!BS9="","",'各会計、関係団体の財政状況及び健全化判断比率'!BS9)</f>
        <v>サロベツカントリークラブ</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介護サービス事業特別会計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7" t="s">
        <v>24</v>
      </c>
      <c r="C41" s="1168"/>
      <c r="D41" s="81"/>
      <c r="E41" s="1173" t="s">
        <v>25</v>
      </c>
      <c r="F41" s="1173"/>
      <c r="G41" s="1173"/>
      <c r="H41" s="1174"/>
      <c r="I41" s="82">
        <v>8285</v>
      </c>
      <c r="J41" s="83">
        <v>7976</v>
      </c>
      <c r="K41" s="83">
        <v>7637</v>
      </c>
      <c r="L41" s="83">
        <v>7713</v>
      </c>
      <c r="M41" s="84">
        <v>7346</v>
      </c>
    </row>
    <row r="42" spans="2:13" ht="27.75" customHeight="1">
      <c r="B42" s="1169"/>
      <c r="C42" s="1170"/>
      <c r="D42" s="85"/>
      <c r="E42" s="1175" t="s">
        <v>26</v>
      </c>
      <c r="F42" s="1175"/>
      <c r="G42" s="1175"/>
      <c r="H42" s="1176"/>
      <c r="I42" s="86">
        <v>199</v>
      </c>
      <c r="J42" s="87">
        <v>763</v>
      </c>
      <c r="K42" s="87">
        <v>653</v>
      </c>
      <c r="L42" s="87">
        <v>591</v>
      </c>
      <c r="M42" s="88">
        <v>547</v>
      </c>
    </row>
    <row r="43" spans="2:13" ht="27.75" customHeight="1">
      <c r="B43" s="1169"/>
      <c r="C43" s="1170"/>
      <c r="D43" s="85"/>
      <c r="E43" s="1175" t="s">
        <v>27</v>
      </c>
      <c r="F43" s="1175"/>
      <c r="G43" s="1175"/>
      <c r="H43" s="1176"/>
      <c r="I43" s="86">
        <v>2332</v>
      </c>
      <c r="J43" s="87">
        <v>2215</v>
      </c>
      <c r="K43" s="87">
        <v>2084</v>
      </c>
      <c r="L43" s="87">
        <v>1943</v>
      </c>
      <c r="M43" s="88">
        <v>1752</v>
      </c>
    </row>
    <row r="44" spans="2:13" ht="27.75" customHeight="1">
      <c r="B44" s="1169"/>
      <c r="C44" s="1170"/>
      <c r="D44" s="85"/>
      <c r="E44" s="1175" t="s">
        <v>28</v>
      </c>
      <c r="F44" s="1175"/>
      <c r="G44" s="1175"/>
      <c r="H44" s="1176"/>
      <c r="I44" s="86">
        <v>499</v>
      </c>
      <c r="J44" s="87">
        <v>433</v>
      </c>
      <c r="K44" s="87">
        <v>361</v>
      </c>
      <c r="L44" s="87">
        <v>293</v>
      </c>
      <c r="M44" s="88">
        <v>225</v>
      </c>
    </row>
    <row r="45" spans="2:13" ht="27.75" customHeight="1">
      <c r="B45" s="1169"/>
      <c r="C45" s="1170"/>
      <c r="D45" s="85"/>
      <c r="E45" s="1175" t="s">
        <v>29</v>
      </c>
      <c r="F45" s="1175"/>
      <c r="G45" s="1175"/>
      <c r="H45" s="1176"/>
      <c r="I45" s="86">
        <v>724</v>
      </c>
      <c r="J45" s="87">
        <v>1008</v>
      </c>
      <c r="K45" s="87">
        <v>658</v>
      </c>
      <c r="L45" s="87">
        <v>655</v>
      </c>
      <c r="M45" s="88">
        <v>589</v>
      </c>
    </row>
    <row r="46" spans="2:13" ht="27.75" customHeight="1">
      <c r="B46" s="1169"/>
      <c r="C46" s="1170"/>
      <c r="D46" s="85"/>
      <c r="E46" s="1175" t="s">
        <v>30</v>
      </c>
      <c r="F46" s="1175"/>
      <c r="G46" s="1175"/>
      <c r="H46" s="1176"/>
      <c r="I46" s="86" t="s">
        <v>480</v>
      </c>
      <c r="J46" s="87" t="s">
        <v>480</v>
      </c>
      <c r="K46" s="87" t="s">
        <v>480</v>
      </c>
      <c r="L46" s="87" t="s">
        <v>480</v>
      </c>
      <c r="M46" s="88" t="s">
        <v>480</v>
      </c>
    </row>
    <row r="47" spans="2:13" ht="27.75" customHeight="1">
      <c r="B47" s="1169"/>
      <c r="C47" s="1170"/>
      <c r="D47" s="85"/>
      <c r="E47" s="1175" t="s">
        <v>31</v>
      </c>
      <c r="F47" s="1175"/>
      <c r="G47" s="1175"/>
      <c r="H47" s="1176"/>
      <c r="I47" s="86" t="s">
        <v>480</v>
      </c>
      <c r="J47" s="87" t="s">
        <v>480</v>
      </c>
      <c r="K47" s="87" t="s">
        <v>480</v>
      </c>
      <c r="L47" s="87" t="s">
        <v>480</v>
      </c>
      <c r="M47" s="88" t="s">
        <v>480</v>
      </c>
    </row>
    <row r="48" spans="2:13" ht="27.75" customHeight="1">
      <c r="B48" s="1171"/>
      <c r="C48" s="1172"/>
      <c r="D48" s="85"/>
      <c r="E48" s="1175" t="s">
        <v>32</v>
      </c>
      <c r="F48" s="1175"/>
      <c r="G48" s="1175"/>
      <c r="H48" s="1176"/>
      <c r="I48" s="86" t="s">
        <v>480</v>
      </c>
      <c r="J48" s="87" t="s">
        <v>480</v>
      </c>
      <c r="K48" s="87" t="s">
        <v>480</v>
      </c>
      <c r="L48" s="87" t="s">
        <v>480</v>
      </c>
      <c r="M48" s="88" t="s">
        <v>480</v>
      </c>
    </row>
    <row r="49" spans="2:13" ht="27.75" customHeight="1">
      <c r="B49" s="1177" t="s">
        <v>33</v>
      </c>
      <c r="C49" s="1178"/>
      <c r="D49" s="89"/>
      <c r="E49" s="1175" t="s">
        <v>34</v>
      </c>
      <c r="F49" s="1175"/>
      <c r="G49" s="1175"/>
      <c r="H49" s="1176"/>
      <c r="I49" s="86">
        <v>1536</v>
      </c>
      <c r="J49" s="87">
        <v>1756</v>
      </c>
      <c r="K49" s="87">
        <v>1878</v>
      </c>
      <c r="L49" s="87">
        <v>2271</v>
      </c>
      <c r="M49" s="88">
        <v>2410</v>
      </c>
    </row>
    <row r="50" spans="2:13" ht="27.75" customHeight="1">
      <c r="B50" s="1169"/>
      <c r="C50" s="1170"/>
      <c r="D50" s="85"/>
      <c r="E50" s="1175" t="s">
        <v>35</v>
      </c>
      <c r="F50" s="1175"/>
      <c r="G50" s="1175"/>
      <c r="H50" s="1176"/>
      <c r="I50" s="86">
        <v>1332</v>
      </c>
      <c r="J50" s="87">
        <v>1762</v>
      </c>
      <c r="K50" s="87">
        <v>1543</v>
      </c>
      <c r="L50" s="87">
        <v>1322</v>
      </c>
      <c r="M50" s="88">
        <v>1194</v>
      </c>
    </row>
    <row r="51" spans="2:13" ht="27.75" customHeight="1">
      <c r="B51" s="1171"/>
      <c r="C51" s="1172"/>
      <c r="D51" s="85"/>
      <c r="E51" s="1175" t="s">
        <v>36</v>
      </c>
      <c r="F51" s="1175"/>
      <c r="G51" s="1175"/>
      <c r="H51" s="1176"/>
      <c r="I51" s="86">
        <v>6367</v>
      </c>
      <c r="J51" s="87">
        <v>6089</v>
      </c>
      <c r="K51" s="87">
        <v>5798</v>
      </c>
      <c r="L51" s="87">
        <v>5859</v>
      </c>
      <c r="M51" s="88">
        <v>5670</v>
      </c>
    </row>
    <row r="52" spans="2:13" ht="27.75" customHeight="1" thickBot="1">
      <c r="B52" s="1179" t="s">
        <v>37</v>
      </c>
      <c r="C52" s="1180"/>
      <c r="D52" s="90"/>
      <c r="E52" s="1181" t="s">
        <v>38</v>
      </c>
      <c r="F52" s="1181"/>
      <c r="G52" s="1181"/>
      <c r="H52" s="1182"/>
      <c r="I52" s="91">
        <v>2803</v>
      </c>
      <c r="J52" s="92">
        <v>2787</v>
      </c>
      <c r="K52" s="92">
        <v>2173</v>
      </c>
      <c r="L52" s="92">
        <v>1743</v>
      </c>
      <c r="M52" s="93">
        <v>1186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170741</v>
      </c>
      <c r="E3" s="116"/>
      <c r="F3" s="117">
        <v>262834</v>
      </c>
      <c r="G3" s="118"/>
      <c r="H3" s="119"/>
    </row>
    <row r="4" spans="1:8">
      <c r="A4" s="120"/>
      <c r="B4" s="121"/>
      <c r="C4" s="122"/>
      <c r="D4" s="123">
        <v>119883</v>
      </c>
      <c r="E4" s="124"/>
      <c r="F4" s="125">
        <v>147509</v>
      </c>
      <c r="G4" s="126"/>
      <c r="H4" s="127"/>
    </row>
    <row r="5" spans="1:8">
      <c r="A5" s="108" t="s">
        <v>513</v>
      </c>
      <c r="B5" s="113"/>
      <c r="C5" s="114"/>
      <c r="D5" s="115">
        <v>192396</v>
      </c>
      <c r="E5" s="116"/>
      <c r="F5" s="117">
        <v>334234</v>
      </c>
      <c r="G5" s="118"/>
      <c r="H5" s="119"/>
    </row>
    <row r="6" spans="1:8">
      <c r="A6" s="120"/>
      <c r="B6" s="121"/>
      <c r="C6" s="122"/>
      <c r="D6" s="123">
        <v>115821</v>
      </c>
      <c r="E6" s="124"/>
      <c r="F6" s="125">
        <v>135366</v>
      </c>
      <c r="G6" s="126"/>
      <c r="H6" s="127"/>
    </row>
    <row r="7" spans="1:8">
      <c r="A7" s="108" t="s">
        <v>514</v>
      </c>
      <c r="B7" s="113"/>
      <c r="C7" s="114"/>
      <c r="D7" s="115">
        <v>217547</v>
      </c>
      <c r="E7" s="116"/>
      <c r="F7" s="117">
        <v>216155</v>
      </c>
      <c r="G7" s="118"/>
      <c r="H7" s="119"/>
    </row>
    <row r="8" spans="1:8">
      <c r="A8" s="120"/>
      <c r="B8" s="121"/>
      <c r="C8" s="122"/>
      <c r="D8" s="123">
        <v>82882</v>
      </c>
      <c r="E8" s="124"/>
      <c r="F8" s="125">
        <v>108827</v>
      </c>
      <c r="G8" s="126"/>
      <c r="H8" s="127"/>
    </row>
    <row r="9" spans="1:8">
      <c r="A9" s="108" t="s">
        <v>515</v>
      </c>
      <c r="B9" s="113"/>
      <c r="C9" s="114"/>
      <c r="D9" s="115">
        <v>349217</v>
      </c>
      <c r="E9" s="116"/>
      <c r="F9" s="117">
        <v>228305</v>
      </c>
      <c r="G9" s="118"/>
      <c r="H9" s="119"/>
    </row>
    <row r="10" spans="1:8">
      <c r="A10" s="120"/>
      <c r="B10" s="121"/>
      <c r="C10" s="122"/>
      <c r="D10" s="123">
        <v>58475</v>
      </c>
      <c r="E10" s="124"/>
      <c r="F10" s="125">
        <v>86611</v>
      </c>
      <c r="G10" s="126"/>
      <c r="H10" s="127"/>
    </row>
    <row r="11" spans="1:8">
      <c r="A11" s="108" t="s">
        <v>516</v>
      </c>
      <c r="B11" s="113"/>
      <c r="C11" s="114"/>
      <c r="D11" s="115">
        <v>234943</v>
      </c>
      <c r="E11" s="116"/>
      <c r="F11" s="117">
        <v>316331</v>
      </c>
      <c r="G11" s="118"/>
      <c r="H11" s="119"/>
    </row>
    <row r="12" spans="1:8">
      <c r="A12" s="120"/>
      <c r="B12" s="121"/>
      <c r="C12" s="128"/>
      <c r="D12" s="123">
        <v>72366</v>
      </c>
      <c r="E12" s="124"/>
      <c r="F12" s="125">
        <v>106387</v>
      </c>
      <c r="G12" s="126"/>
      <c r="H12" s="127"/>
    </row>
    <row r="13" spans="1:8">
      <c r="A13" s="108"/>
      <c r="B13" s="113"/>
      <c r="C13" s="129"/>
      <c r="D13" s="130">
        <v>232969</v>
      </c>
      <c r="E13" s="131"/>
      <c r="F13" s="132">
        <v>271572</v>
      </c>
      <c r="G13" s="133"/>
      <c r="H13" s="119"/>
    </row>
    <row r="14" spans="1:8">
      <c r="A14" s="120"/>
      <c r="B14" s="121"/>
      <c r="C14" s="122"/>
      <c r="D14" s="123">
        <v>89885</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8.23</v>
      </c>
      <c r="C19" s="134">
        <f>ROUND(VALUE(SUBSTITUTE(実質収支比率等に係る経年分析!G$48,"▲","-")),2)</f>
        <v>12.67</v>
      </c>
      <c r="D19" s="134">
        <f>ROUND(VALUE(SUBSTITUTE(実質収支比率等に係る経年分析!H$48,"▲","-")),2)</f>
        <v>15.59</v>
      </c>
      <c r="E19" s="134">
        <f>ROUND(VALUE(SUBSTITUTE(実質収支比率等に係る経年分析!I$48,"▲","-")),2)</f>
        <v>14.26</v>
      </c>
      <c r="F19" s="134">
        <f>ROUND(VALUE(SUBSTITUTE(実質収支比率等に係る経年分析!J$48,"▲","-")),2)</f>
        <v>14.01</v>
      </c>
    </row>
    <row r="20" spans="1:11">
      <c r="A20" s="134" t="s">
        <v>43</v>
      </c>
      <c r="B20" s="134">
        <f>ROUND(VALUE(SUBSTITUTE(実質収支比率等に係る経年分析!F$47,"▲","-")),2)</f>
        <v>10.54</v>
      </c>
      <c r="C20" s="134">
        <f>ROUND(VALUE(SUBSTITUTE(実質収支比率等に係る経年分析!G$47,"▲","-")),2)</f>
        <v>10.050000000000001</v>
      </c>
      <c r="D20" s="134">
        <f>ROUND(VALUE(SUBSTITUTE(実質収支比率等に係る経年分析!H$47,"▲","-")),2)</f>
        <v>10.92</v>
      </c>
      <c r="E20" s="134">
        <f>ROUND(VALUE(SUBSTITUTE(実質収支比率等に係る経年分析!I$47,"▲","-")),2)</f>
        <v>12.89</v>
      </c>
      <c r="F20" s="134">
        <f>ROUND(VALUE(SUBSTITUTE(実質収支比率等に係る経年分析!J$47,"▲","-")),2)</f>
        <v>13.13</v>
      </c>
    </row>
    <row r="21" spans="1:11">
      <c r="A21" s="134" t="s">
        <v>44</v>
      </c>
      <c r="B21" s="134">
        <f>IF(ISNUMBER(VALUE(SUBSTITUTE(実質収支比率等に係る経年分析!F$49,"▲","-"))),ROUND(VALUE(SUBSTITUTE(実質収支比率等に係る経年分析!F$49,"▲","-")),2),NA())</f>
        <v>2.96</v>
      </c>
      <c r="C21" s="134">
        <f>IF(ISNUMBER(VALUE(SUBSTITUTE(実質収支比率等に係る経年分析!G$49,"▲","-"))),ROUND(VALUE(SUBSTITUTE(実質収支比率等に係る経年分析!G$49,"▲","-")),2),NA())</f>
        <v>4.8600000000000003</v>
      </c>
      <c r="D21" s="134">
        <f>IF(ISNUMBER(VALUE(SUBSTITUTE(実質収支比率等に係る経年分析!H$49,"▲","-"))),ROUND(VALUE(SUBSTITUTE(実質収支比率等に係る経年分析!H$49,"▲","-")),2),NA())</f>
        <v>2.88</v>
      </c>
      <c r="E21" s="134">
        <f>IF(ISNUMBER(VALUE(SUBSTITUTE(実質収支比率等に係る経年分析!I$49,"▲","-"))),ROUND(VALUE(SUBSTITUTE(実質収支比率等に係る経年分析!I$49,"▲","-")),2),NA())</f>
        <v>2.12</v>
      </c>
      <c r="F21" s="134">
        <f>IF(ISNUMBER(VALUE(SUBSTITUTE(実質収支比率等に係る経年分析!J$49,"▲","-"))),ROUND(VALUE(SUBSTITUTE(実質収支比率等に係る経年分析!J$49,"▲","-")),2),NA())</f>
        <v>-0.52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0.11</v>
      </c>
    </row>
    <row r="30" spans="1:11">
      <c r="A30" s="135" t="str">
        <f>IF(連結実質赤字比率に係る赤字・黒字の構成分析!C$40="",NA(),連結実質赤字比率に係る赤字・黒字の構成分析!C$40)</f>
        <v>豊富町下水道事業特別会計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0.21</v>
      </c>
    </row>
    <row r="31" spans="1:11">
      <c r="A31" s="135" t="str">
        <f>IF(連結実質赤字比率に係る赤字・黒字の構成分析!C$39="",NA(),連結実質赤字比率に係る赤字・黒字の構成分析!C$39)</f>
        <v>ガス事業特別会計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c r="A32" s="135" t="str">
        <f>IF(連結実質赤字比率に係る赤字・黒字の構成分析!C$38="",NA(),連結実質赤字比率に係る赤字・黒字の構成分析!C$38)</f>
        <v>豊富町簡易水道事業特別会計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0.56000000000000005</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2.2599999999999998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2.06</v>
      </c>
    </row>
    <row r="35" spans="1:16">
      <c r="A35" s="135" t="str">
        <f>IF(連結実質赤字比率に係る赤字・黒字の構成分析!C$35="",NA(),連結実質赤字比率に係る赤字・黒字の構成分析!C$35)</f>
        <v>豊富町国民健康保険直診事業特別会計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4.4000000000000004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4.8899999999999997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15.59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13.77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859</v>
      </c>
      <c r="E42" s="136"/>
      <c r="F42" s="136"/>
      <c r="G42" s="136">
        <f>'実質公債費比率（分子）の構造'!L$52</f>
        <v>834</v>
      </c>
      <c r="H42" s="136"/>
      <c r="I42" s="136"/>
      <c r="J42" s="136">
        <f>'実質公債費比率（分子）の構造'!M$52</f>
        <v>762</v>
      </c>
      <c r="K42" s="136"/>
      <c r="L42" s="136"/>
      <c r="M42" s="136">
        <f>'実質公債費比率（分子）の構造'!N$52</f>
        <v>749</v>
      </c>
      <c r="N42" s="136"/>
      <c r="O42" s="136"/>
      <c r="P42" s="136">
        <f>'実質公債費比率（分子）の構造'!O$52</f>
        <v>752</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86</v>
      </c>
      <c r="C44" s="136"/>
      <c r="D44" s="136"/>
      <c r="E44" s="136">
        <f>'実質公債費比率（分子）の構造'!L$50</f>
        <v>65</v>
      </c>
      <c r="F44" s="136"/>
      <c r="G44" s="136"/>
      <c r="H44" s="136">
        <f>'実質公債費比率（分子）の構造'!M$50</f>
        <v>81</v>
      </c>
      <c r="I44" s="136"/>
      <c r="J44" s="136"/>
      <c r="K44" s="136">
        <f>'実質公債費比率（分子）の構造'!N$50</f>
        <v>46</v>
      </c>
      <c r="L44" s="136"/>
      <c r="M44" s="136"/>
      <c r="N44" s="136">
        <f>'実質公債費比率（分子）の構造'!O$50</f>
        <v>29</v>
      </c>
      <c r="O44" s="136"/>
      <c r="P44" s="136"/>
    </row>
    <row r="45" spans="1:16">
      <c r="A45" s="136" t="s">
        <v>54</v>
      </c>
      <c r="B45" s="136">
        <f>'実質公債費比率（分子）の構造'!K$49</f>
        <v>72</v>
      </c>
      <c r="C45" s="136"/>
      <c r="D45" s="136"/>
      <c r="E45" s="136">
        <f>'実質公債費比率（分子）の構造'!L$49</f>
        <v>72</v>
      </c>
      <c r="F45" s="136"/>
      <c r="G45" s="136"/>
      <c r="H45" s="136">
        <f>'実質公債費比率（分子）の構造'!M$49</f>
        <v>71</v>
      </c>
      <c r="I45" s="136"/>
      <c r="J45" s="136"/>
      <c r="K45" s="136">
        <f>'実質公債費比率（分子）の構造'!N$49</f>
        <v>71</v>
      </c>
      <c r="L45" s="136"/>
      <c r="M45" s="136"/>
      <c r="N45" s="136">
        <f>'実質公債費比率（分子）の構造'!O$49</f>
        <v>71</v>
      </c>
      <c r="O45" s="136"/>
      <c r="P45" s="136"/>
    </row>
    <row r="46" spans="1:16">
      <c r="A46" s="136" t="s">
        <v>55</v>
      </c>
      <c r="B46" s="136">
        <f>'実質公債費比率（分子）の構造'!K$48</f>
        <v>182</v>
      </c>
      <c r="C46" s="136"/>
      <c r="D46" s="136"/>
      <c r="E46" s="136">
        <f>'実質公債費比率（分子）の構造'!L$48</f>
        <v>180</v>
      </c>
      <c r="F46" s="136"/>
      <c r="G46" s="136"/>
      <c r="H46" s="136">
        <f>'実質公債費比率（分子）の構造'!M$48</f>
        <v>185</v>
      </c>
      <c r="I46" s="136"/>
      <c r="J46" s="136"/>
      <c r="K46" s="136">
        <f>'実質公債費比率（分子）の構造'!N$48</f>
        <v>183</v>
      </c>
      <c r="L46" s="136"/>
      <c r="M46" s="136"/>
      <c r="N46" s="136">
        <f>'実質公債費比率（分子）の構造'!O$48</f>
        <v>173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1023</v>
      </c>
      <c r="C49" s="136"/>
      <c r="D49" s="136"/>
      <c r="E49" s="136">
        <f>'実質公債費比率（分子）の構造'!L$45</f>
        <v>1011</v>
      </c>
      <c r="F49" s="136"/>
      <c r="G49" s="136"/>
      <c r="H49" s="136">
        <f>'実質公債費比率（分子）の構造'!M$45</f>
        <v>929</v>
      </c>
      <c r="I49" s="136"/>
      <c r="J49" s="136"/>
      <c r="K49" s="136">
        <f>'実質公債費比率（分子）の構造'!N$45</f>
        <v>891</v>
      </c>
      <c r="L49" s="136"/>
      <c r="M49" s="136"/>
      <c r="N49" s="136">
        <f>'実質公債費比率（分子）の構造'!O$45</f>
        <v>863</v>
      </c>
      <c r="O49" s="136"/>
      <c r="P49" s="136"/>
    </row>
    <row r="50" spans="1:16">
      <c r="A50" s="136" t="s">
        <v>59</v>
      </c>
      <c r="B50" s="136" t="e">
        <f>NA()</f>
        <v>#N/A</v>
      </c>
      <c r="C50" s="136">
        <f>IF(ISNUMBER('実質公債費比率（分子）の構造'!K$53),'実質公債費比率（分子）の構造'!K$53,NA())</f>
        <v>504</v>
      </c>
      <c r="D50" s="136" t="e">
        <f>NA()</f>
        <v>#N/A</v>
      </c>
      <c r="E50" s="136" t="e">
        <f>NA()</f>
        <v>#N/A</v>
      </c>
      <c r="F50" s="136">
        <f>IF(ISNUMBER('実質公債費比率（分子）の構造'!L$53),'実質公債費比率（分子）の構造'!L$53,NA())</f>
        <v>494</v>
      </c>
      <c r="G50" s="136" t="e">
        <f>NA()</f>
        <v>#N/A</v>
      </c>
      <c r="H50" s="136" t="e">
        <f>NA()</f>
        <v>#N/A</v>
      </c>
      <c r="I50" s="136">
        <f>IF(ISNUMBER('実質公債費比率（分子）の構造'!M$53),'実質公債費比率（分子）の構造'!M$53,NA())</f>
        <v>504</v>
      </c>
      <c r="J50" s="136" t="e">
        <f>NA()</f>
        <v>#N/A</v>
      </c>
      <c r="K50" s="136" t="e">
        <f>NA()</f>
        <v>#N/A</v>
      </c>
      <c r="L50" s="136">
        <f>IF(ISNUMBER('実質公債費比率（分子）の構造'!N$53),'実質公債費比率（分子）の構造'!N$53,NA())</f>
        <v>442</v>
      </c>
      <c r="M50" s="136" t="e">
        <f>NA()</f>
        <v>#N/A</v>
      </c>
      <c r="N50" s="136" t="e">
        <f>NA()</f>
        <v>#N/A</v>
      </c>
      <c r="O50" s="136">
        <f>IF(ISNUMBER('実質公債費比率（分子）の構造'!O$53),'実質公債費比率（分子）の構造'!O$53,NA())</f>
        <v>384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6367</v>
      </c>
      <c r="E56" s="135"/>
      <c r="F56" s="135"/>
      <c r="G56" s="135">
        <f>'将来負担比率（分子）の構造'!J$51</f>
        <v>6089</v>
      </c>
      <c r="H56" s="135"/>
      <c r="I56" s="135"/>
      <c r="J56" s="135">
        <f>'将来負担比率（分子）の構造'!K$51</f>
        <v>5798</v>
      </c>
      <c r="K56" s="135"/>
      <c r="L56" s="135"/>
      <c r="M56" s="135">
        <f>'将来負担比率（分子）の構造'!L$51</f>
        <v>5859</v>
      </c>
      <c r="N56" s="135"/>
      <c r="O56" s="135"/>
      <c r="P56" s="135">
        <f>'将来負担比率（分子）の構造'!M$51</f>
        <v>5670</v>
      </c>
    </row>
    <row r="57" spans="1:16">
      <c r="A57" s="135" t="s">
        <v>35</v>
      </c>
      <c r="B57" s="135"/>
      <c r="C57" s="135"/>
      <c r="D57" s="135">
        <f>'将来負担比率（分子）の構造'!I$50</f>
        <v>1332</v>
      </c>
      <c r="E57" s="135"/>
      <c r="F57" s="135"/>
      <c r="G57" s="135">
        <f>'将来負担比率（分子）の構造'!J$50</f>
        <v>1762</v>
      </c>
      <c r="H57" s="135"/>
      <c r="I57" s="135"/>
      <c r="J57" s="135">
        <f>'将来負担比率（分子）の構造'!K$50</f>
        <v>1543</v>
      </c>
      <c r="K57" s="135"/>
      <c r="L57" s="135"/>
      <c r="M57" s="135">
        <f>'将来負担比率（分子）の構造'!L$50</f>
        <v>1322</v>
      </c>
      <c r="N57" s="135"/>
      <c r="O57" s="135"/>
      <c r="P57" s="135">
        <f>'将来負担比率（分子）の構造'!M$50</f>
        <v>1194</v>
      </c>
    </row>
    <row r="58" spans="1:16">
      <c r="A58" s="135" t="s">
        <v>34</v>
      </c>
      <c r="B58" s="135"/>
      <c r="C58" s="135"/>
      <c r="D58" s="135">
        <f>'将来負担比率（分子）の構造'!I$49</f>
        <v>1536</v>
      </c>
      <c r="E58" s="135"/>
      <c r="F58" s="135"/>
      <c r="G58" s="135">
        <f>'将来負担比率（分子）の構造'!J$49</f>
        <v>1756</v>
      </c>
      <c r="H58" s="135"/>
      <c r="I58" s="135"/>
      <c r="J58" s="135">
        <f>'将来負担比率（分子）の構造'!K$49</f>
        <v>1878</v>
      </c>
      <c r="K58" s="135"/>
      <c r="L58" s="135"/>
      <c r="M58" s="135">
        <f>'将来負担比率（分子）の構造'!L$49</f>
        <v>2271</v>
      </c>
      <c r="N58" s="135"/>
      <c r="O58" s="135"/>
      <c r="P58" s="135">
        <f>'将来負担比率（分子）の構造'!M$49</f>
        <v>2410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724</v>
      </c>
      <c r="C62" s="135"/>
      <c r="D62" s="135"/>
      <c r="E62" s="135">
        <f>'将来負担比率（分子）の構造'!J$45</f>
        <v>1008</v>
      </c>
      <c r="F62" s="135"/>
      <c r="G62" s="135"/>
      <c r="H62" s="135">
        <f>'将来負担比率（分子）の構造'!K$45</f>
        <v>658</v>
      </c>
      <c r="I62" s="135"/>
      <c r="J62" s="135"/>
      <c r="K62" s="135">
        <f>'将来負担比率（分子）の構造'!L$45</f>
        <v>655</v>
      </c>
      <c r="L62" s="135"/>
      <c r="M62" s="135"/>
      <c r="N62" s="135">
        <f>'将来負担比率（分子）の構造'!M$45</f>
        <v>589</v>
      </c>
      <c r="O62" s="135"/>
      <c r="P62" s="135"/>
    </row>
    <row r="63" spans="1:16">
      <c r="A63" s="135" t="s">
        <v>28</v>
      </c>
      <c r="B63" s="135">
        <f>'将来負担比率（分子）の構造'!I$44</f>
        <v>499</v>
      </c>
      <c r="C63" s="135"/>
      <c r="D63" s="135"/>
      <c r="E63" s="135">
        <f>'将来負担比率（分子）の構造'!J$44</f>
        <v>433</v>
      </c>
      <c r="F63" s="135"/>
      <c r="G63" s="135"/>
      <c r="H63" s="135">
        <f>'将来負担比率（分子）の構造'!K$44</f>
        <v>361</v>
      </c>
      <c r="I63" s="135"/>
      <c r="J63" s="135"/>
      <c r="K63" s="135">
        <f>'将来負担比率（分子）の構造'!L$44</f>
        <v>293</v>
      </c>
      <c r="L63" s="135"/>
      <c r="M63" s="135"/>
      <c r="N63" s="135">
        <f>'将来負担比率（分子）の構造'!M$44</f>
        <v>225</v>
      </c>
      <c r="O63" s="135"/>
      <c r="P63" s="135"/>
    </row>
    <row r="64" spans="1:16">
      <c r="A64" s="135" t="s">
        <v>27</v>
      </c>
      <c r="B64" s="135">
        <f>'将来負担比率（分子）の構造'!I$43</f>
        <v>2332</v>
      </c>
      <c r="C64" s="135"/>
      <c r="D64" s="135"/>
      <c r="E64" s="135">
        <f>'将来負担比率（分子）の構造'!J$43</f>
        <v>2215</v>
      </c>
      <c r="F64" s="135"/>
      <c r="G64" s="135"/>
      <c r="H64" s="135">
        <f>'将来負担比率（分子）の構造'!K$43</f>
        <v>2084</v>
      </c>
      <c r="I64" s="135"/>
      <c r="J64" s="135"/>
      <c r="K64" s="135">
        <f>'将来負担比率（分子）の構造'!L$43</f>
        <v>1943</v>
      </c>
      <c r="L64" s="135"/>
      <c r="M64" s="135"/>
      <c r="N64" s="135">
        <f>'将来負担比率（分子）の構造'!M$43</f>
        <v>1752</v>
      </c>
      <c r="O64" s="135"/>
      <c r="P64" s="135"/>
    </row>
    <row r="65" spans="1:16">
      <c r="A65" s="135" t="s">
        <v>26</v>
      </c>
      <c r="B65" s="135">
        <f>'将来負担比率（分子）の構造'!I$42</f>
        <v>199</v>
      </c>
      <c r="C65" s="135"/>
      <c r="D65" s="135"/>
      <c r="E65" s="135">
        <f>'将来負担比率（分子）の構造'!J$42</f>
        <v>763</v>
      </c>
      <c r="F65" s="135"/>
      <c r="G65" s="135"/>
      <c r="H65" s="135">
        <f>'将来負担比率（分子）の構造'!K$42</f>
        <v>653</v>
      </c>
      <c r="I65" s="135"/>
      <c r="J65" s="135"/>
      <c r="K65" s="135">
        <f>'将来負担比率（分子）の構造'!L$42</f>
        <v>591</v>
      </c>
      <c r="L65" s="135"/>
      <c r="M65" s="135"/>
      <c r="N65" s="135">
        <f>'将来負担比率（分子）の構造'!M$42</f>
        <v>547</v>
      </c>
      <c r="O65" s="135"/>
      <c r="P65" s="135"/>
    </row>
    <row r="66" spans="1:16">
      <c r="A66" s="135" t="s">
        <v>25</v>
      </c>
      <c r="B66" s="135">
        <f>'将来負担比率（分子）の構造'!I$41</f>
        <v>8285</v>
      </c>
      <c r="C66" s="135"/>
      <c r="D66" s="135"/>
      <c r="E66" s="135">
        <f>'将来負担比率（分子）の構造'!J$41</f>
        <v>7976</v>
      </c>
      <c r="F66" s="135"/>
      <c r="G66" s="135"/>
      <c r="H66" s="135">
        <f>'将来負担比率（分子）の構造'!K$41</f>
        <v>7637</v>
      </c>
      <c r="I66" s="135"/>
      <c r="J66" s="135"/>
      <c r="K66" s="135">
        <f>'将来負担比率（分子）の構造'!L$41</f>
        <v>7713</v>
      </c>
      <c r="L66" s="135"/>
      <c r="M66" s="135"/>
      <c r="N66" s="135">
        <f>'将来負担比率（分子）の構造'!M$41</f>
        <v>7346</v>
      </c>
      <c r="O66" s="135"/>
      <c r="P66" s="135"/>
    </row>
    <row r="67" spans="1:16">
      <c r="A67" s="135" t="s">
        <v>63</v>
      </c>
      <c r="B67" s="135" t="e">
        <f>NA()</f>
        <v>#N/A</v>
      </c>
      <c r="C67" s="135">
        <f>IF(ISNUMBER('将来負担比率（分子）の構造'!I$52), IF('将来負担比率（分子）の構造'!I$52 &lt; 0, 0, '将来負担比率（分子）の構造'!I$52), NA())</f>
        <v>2803</v>
      </c>
      <c r="D67" s="135" t="e">
        <f>NA()</f>
        <v>#N/A</v>
      </c>
      <c r="E67" s="135" t="e">
        <f>NA()</f>
        <v>#N/A</v>
      </c>
      <c r="F67" s="135">
        <f>IF(ISNUMBER('将来負担比率（分子）の構造'!J$52), IF('将来負担比率（分子）の構造'!J$52 &lt; 0, 0, '将来負担比率（分子）の構造'!J$52), NA())</f>
        <v>2787</v>
      </c>
      <c r="G67" s="135" t="e">
        <f>NA()</f>
        <v>#N/A</v>
      </c>
      <c r="H67" s="135" t="e">
        <f>NA()</f>
        <v>#N/A</v>
      </c>
      <c r="I67" s="135">
        <f>IF(ISNUMBER('将来負担比率（分子）の構造'!K$52), IF('将来負担比率（分子）の構造'!K$52 &lt; 0, 0, '将来負担比率（分子）の構造'!K$52), NA())</f>
        <v>2173</v>
      </c>
      <c r="J67" s="135" t="e">
        <f>NA()</f>
        <v>#N/A</v>
      </c>
      <c r="K67" s="135" t="e">
        <f>NA()</f>
        <v>#N/A</v>
      </c>
      <c r="L67" s="135">
        <f>IF(ISNUMBER('将来負担比率（分子）の構造'!L$52), IF('将来負担比率（分子）の構造'!L$52 &lt; 0, 0, '将来負担比率（分子）の構造'!L$52), NA())</f>
        <v>1743</v>
      </c>
      <c r="M67" s="135" t="e">
        <f>NA()</f>
        <v>#N/A</v>
      </c>
      <c r="N67" s="135" t="e">
        <f>NA()</f>
        <v>#N/A</v>
      </c>
      <c r="O67" s="135">
        <f>IF(ISNUMBER('将来負担比率（分子）の構造'!M$52), IF('将来負担比率（分子）の構造'!M$52 &lt; 0, 0, '将来負担比率（分子）の構造'!M$52), NA())</f>
        <v>1186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452275</v>
      </c>
      <c r="S5" s="581"/>
      <c r="T5" s="581"/>
      <c r="U5" s="581"/>
      <c r="V5" s="581"/>
      <c r="W5" s="581"/>
      <c r="X5" s="581"/>
      <c r="Y5" s="582"/>
      <c r="Z5" s="583">
        <v>6.9</v>
      </c>
      <c r="AA5" s="583"/>
      <c r="AB5" s="583"/>
      <c r="AC5" s="583"/>
      <c r="AD5" s="584">
        <v>452275</v>
      </c>
      <c r="AE5" s="584"/>
      <c r="AF5" s="584"/>
      <c r="AG5" s="584"/>
      <c r="AH5" s="584"/>
      <c r="AI5" s="584"/>
      <c r="AJ5" s="584"/>
      <c r="AK5" s="584"/>
      <c r="AL5" s="585">
        <v>12.5</v>
      </c>
      <c r="AM5" s="586"/>
      <c r="AN5" s="586"/>
      <c r="AO5" s="587"/>
      <c r="AP5" s="577" t="s">
        <v>208</v>
      </c>
      <c r="AQ5" s="578"/>
      <c r="AR5" s="578"/>
      <c r="AS5" s="578"/>
      <c r="AT5" s="578"/>
      <c r="AU5" s="578"/>
      <c r="AV5" s="578"/>
      <c r="AW5" s="578"/>
      <c r="AX5" s="578"/>
      <c r="AY5" s="578"/>
      <c r="AZ5" s="578"/>
      <c r="BA5" s="578"/>
      <c r="BB5" s="578"/>
      <c r="BC5" s="578"/>
      <c r="BD5" s="578"/>
      <c r="BE5" s="578"/>
      <c r="BF5" s="579"/>
      <c r="BG5" s="591">
        <v>446718</v>
      </c>
      <c r="BH5" s="592"/>
      <c r="BI5" s="592"/>
      <c r="BJ5" s="592"/>
      <c r="BK5" s="592"/>
      <c r="BL5" s="592"/>
      <c r="BM5" s="592"/>
      <c r="BN5" s="593"/>
      <c r="BO5" s="594">
        <v>98.8</v>
      </c>
      <c r="BP5" s="594"/>
      <c r="BQ5" s="594"/>
      <c r="BR5" s="594"/>
      <c r="BS5" s="595">
        <v>6596</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103997</v>
      </c>
      <c r="S6" s="592"/>
      <c r="T6" s="592"/>
      <c r="U6" s="592"/>
      <c r="V6" s="592"/>
      <c r="W6" s="592"/>
      <c r="X6" s="592"/>
      <c r="Y6" s="593"/>
      <c r="Z6" s="594">
        <v>1.6</v>
      </c>
      <c r="AA6" s="594"/>
      <c r="AB6" s="594"/>
      <c r="AC6" s="594"/>
      <c r="AD6" s="595">
        <v>103997</v>
      </c>
      <c r="AE6" s="595"/>
      <c r="AF6" s="595"/>
      <c r="AG6" s="595"/>
      <c r="AH6" s="595"/>
      <c r="AI6" s="595"/>
      <c r="AJ6" s="595"/>
      <c r="AK6" s="595"/>
      <c r="AL6" s="596">
        <v>2.9</v>
      </c>
      <c r="AM6" s="597"/>
      <c r="AN6" s="597"/>
      <c r="AO6" s="598"/>
      <c r="AP6" s="588" t="s">
        <v>213</v>
      </c>
      <c r="AQ6" s="589"/>
      <c r="AR6" s="589"/>
      <c r="AS6" s="589"/>
      <c r="AT6" s="589"/>
      <c r="AU6" s="589"/>
      <c r="AV6" s="589"/>
      <c r="AW6" s="589"/>
      <c r="AX6" s="589"/>
      <c r="AY6" s="589"/>
      <c r="AZ6" s="589"/>
      <c r="BA6" s="589"/>
      <c r="BB6" s="589"/>
      <c r="BC6" s="589"/>
      <c r="BD6" s="589"/>
      <c r="BE6" s="589"/>
      <c r="BF6" s="590"/>
      <c r="BG6" s="591">
        <v>446718</v>
      </c>
      <c r="BH6" s="592"/>
      <c r="BI6" s="592"/>
      <c r="BJ6" s="592"/>
      <c r="BK6" s="592"/>
      <c r="BL6" s="592"/>
      <c r="BM6" s="592"/>
      <c r="BN6" s="593"/>
      <c r="BO6" s="594">
        <v>98.8</v>
      </c>
      <c r="BP6" s="594"/>
      <c r="BQ6" s="594"/>
      <c r="BR6" s="594"/>
      <c r="BS6" s="595">
        <v>6596</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59519</v>
      </c>
      <c r="CS6" s="592"/>
      <c r="CT6" s="592"/>
      <c r="CU6" s="592"/>
      <c r="CV6" s="592"/>
      <c r="CW6" s="592"/>
      <c r="CX6" s="592"/>
      <c r="CY6" s="593"/>
      <c r="CZ6" s="594">
        <v>1</v>
      </c>
      <c r="DA6" s="594"/>
      <c r="DB6" s="594"/>
      <c r="DC6" s="594"/>
      <c r="DD6" s="600" t="s">
        <v>215</v>
      </c>
      <c r="DE6" s="592"/>
      <c r="DF6" s="592"/>
      <c r="DG6" s="592"/>
      <c r="DH6" s="592"/>
      <c r="DI6" s="592"/>
      <c r="DJ6" s="592"/>
      <c r="DK6" s="592"/>
      <c r="DL6" s="592"/>
      <c r="DM6" s="592"/>
      <c r="DN6" s="592"/>
      <c r="DO6" s="592"/>
      <c r="DP6" s="593"/>
      <c r="DQ6" s="600">
        <v>59519</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1103</v>
      </c>
      <c r="S7" s="592"/>
      <c r="T7" s="592"/>
      <c r="U7" s="592"/>
      <c r="V7" s="592"/>
      <c r="W7" s="592"/>
      <c r="X7" s="592"/>
      <c r="Y7" s="593"/>
      <c r="Z7" s="594">
        <v>0</v>
      </c>
      <c r="AA7" s="594"/>
      <c r="AB7" s="594"/>
      <c r="AC7" s="594"/>
      <c r="AD7" s="595">
        <v>1103</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196533</v>
      </c>
      <c r="BH7" s="592"/>
      <c r="BI7" s="592"/>
      <c r="BJ7" s="592"/>
      <c r="BK7" s="592"/>
      <c r="BL7" s="592"/>
      <c r="BM7" s="592"/>
      <c r="BN7" s="593"/>
      <c r="BO7" s="594">
        <v>43.5</v>
      </c>
      <c r="BP7" s="594"/>
      <c r="BQ7" s="594"/>
      <c r="BR7" s="594"/>
      <c r="BS7" s="595">
        <v>6596</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733688</v>
      </c>
      <c r="CS7" s="592"/>
      <c r="CT7" s="592"/>
      <c r="CU7" s="592"/>
      <c r="CV7" s="592"/>
      <c r="CW7" s="592"/>
      <c r="CX7" s="592"/>
      <c r="CY7" s="593"/>
      <c r="CZ7" s="594">
        <v>12.9</v>
      </c>
      <c r="DA7" s="594"/>
      <c r="DB7" s="594"/>
      <c r="DC7" s="594"/>
      <c r="DD7" s="600">
        <v>30663</v>
      </c>
      <c r="DE7" s="592"/>
      <c r="DF7" s="592"/>
      <c r="DG7" s="592"/>
      <c r="DH7" s="592"/>
      <c r="DI7" s="592"/>
      <c r="DJ7" s="592"/>
      <c r="DK7" s="592"/>
      <c r="DL7" s="592"/>
      <c r="DM7" s="592"/>
      <c r="DN7" s="592"/>
      <c r="DO7" s="592"/>
      <c r="DP7" s="593"/>
      <c r="DQ7" s="600">
        <v>653224</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955</v>
      </c>
      <c r="S8" s="592"/>
      <c r="T8" s="592"/>
      <c r="U8" s="592"/>
      <c r="V8" s="592"/>
      <c r="W8" s="592"/>
      <c r="X8" s="592"/>
      <c r="Y8" s="593"/>
      <c r="Z8" s="594">
        <v>0</v>
      </c>
      <c r="AA8" s="594"/>
      <c r="AB8" s="594"/>
      <c r="AC8" s="594"/>
      <c r="AD8" s="595">
        <v>955</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6193</v>
      </c>
      <c r="BH8" s="592"/>
      <c r="BI8" s="592"/>
      <c r="BJ8" s="592"/>
      <c r="BK8" s="592"/>
      <c r="BL8" s="592"/>
      <c r="BM8" s="592"/>
      <c r="BN8" s="593"/>
      <c r="BO8" s="594">
        <v>1.4</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642797</v>
      </c>
      <c r="CS8" s="592"/>
      <c r="CT8" s="592"/>
      <c r="CU8" s="592"/>
      <c r="CV8" s="592"/>
      <c r="CW8" s="592"/>
      <c r="CX8" s="592"/>
      <c r="CY8" s="593"/>
      <c r="CZ8" s="594">
        <v>11.3</v>
      </c>
      <c r="DA8" s="594"/>
      <c r="DB8" s="594"/>
      <c r="DC8" s="594"/>
      <c r="DD8" s="600">
        <v>13181</v>
      </c>
      <c r="DE8" s="592"/>
      <c r="DF8" s="592"/>
      <c r="DG8" s="592"/>
      <c r="DH8" s="592"/>
      <c r="DI8" s="592"/>
      <c r="DJ8" s="592"/>
      <c r="DK8" s="592"/>
      <c r="DL8" s="592"/>
      <c r="DM8" s="592"/>
      <c r="DN8" s="592"/>
      <c r="DO8" s="592"/>
      <c r="DP8" s="593"/>
      <c r="DQ8" s="600">
        <v>398374</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1302</v>
      </c>
      <c r="S9" s="592"/>
      <c r="T9" s="592"/>
      <c r="U9" s="592"/>
      <c r="V9" s="592"/>
      <c r="W9" s="592"/>
      <c r="X9" s="592"/>
      <c r="Y9" s="593"/>
      <c r="Z9" s="594">
        <v>0</v>
      </c>
      <c r="AA9" s="594"/>
      <c r="AB9" s="594"/>
      <c r="AC9" s="594"/>
      <c r="AD9" s="595">
        <v>1302</v>
      </c>
      <c r="AE9" s="595"/>
      <c r="AF9" s="595"/>
      <c r="AG9" s="595"/>
      <c r="AH9" s="595"/>
      <c r="AI9" s="595"/>
      <c r="AJ9" s="595"/>
      <c r="AK9" s="595"/>
      <c r="AL9" s="596">
        <v>0</v>
      </c>
      <c r="AM9" s="597"/>
      <c r="AN9" s="597"/>
      <c r="AO9" s="598"/>
      <c r="AP9" s="588" t="s">
        <v>223</v>
      </c>
      <c r="AQ9" s="589"/>
      <c r="AR9" s="589"/>
      <c r="AS9" s="589"/>
      <c r="AT9" s="589"/>
      <c r="AU9" s="589"/>
      <c r="AV9" s="589"/>
      <c r="AW9" s="589"/>
      <c r="AX9" s="589"/>
      <c r="AY9" s="589"/>
      <c r="AZ9" s="589"/>
      <c r="BA9" s="589"/>
      <c r="BB9" s="589"/>
      <c r="BC9" s="589"/>
      <c r="BD9" s="589"/>
      <c r="BE9" s="589"/>
      <c r="BF9" s="590"/>
      <c r="BG9" s="591">
        <v>150640</v>
      </c>
      <c r="BH9" s="592"/>
      <c r="BI9" s="592"/>
      <c r="BJ9" s="592"/>
      <c r="BK9" s="592"/>
      <c r="BL9" s="592"/>
      <c r="BM9" s="592"/>
      <c r="BN9" s="593"/>
      <c r="BO9" s="594">
        <v>33.299999999999997</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731060</v>
      </c>
      <c r="CS9" s="592"/>
      <c r="CT9" s="592"/>
      <c r="CU9" s="592"/>
      <c r="CV9" s="592"/>
      <c r="CW9" s="592"/>
      <c r="CX9" s="592"/>
      <c r="CY9" s="593"/>
      <c r="CZ9" s="594">
        <v>12.8</v>
      </c>
      <c r="DA9" s="594"/>
      <c r="DB9" s="594"/>
      <c r="DC9" s="594"/>
      <c r="DD9" s="600">
        <v>10458</v>
      </c>
      <c r="DE9" s="592"/>
      <c r="DF9" s="592"/>
      <c r="DG9" s="592"/>
      <c r="DH9" s="592"/>
      <c r="DI9" s="592"/>
      <c r="DJ9" s="592"/>
      <c r="DK9" s="592"/>
      <c r="DL9" s="592"/>
      <c r="DM9" s="592"/>
      <c r="DN9" s="592"/>
      <c r="DO9" s="592"/>
      <c r="DP9" s="593"/>
      <c r="DQ9" s="600">
        <v>675317</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43485</v>
      </c>
      <c r="S10" s="592"/>
      <c r="T10" s="592"/>
      <c r="U10" s="592"/>
      <c r="V10" s="592"/>
      <c r="W10" s="592"/>
      <c r="X10" s="592"/>
      <c r="Y10" s="593"/>
      <c r="Z10" s="594">
        <v>0.7</v>
      </c>
      <c r="AA10" s="594"/>
      <c r="AB10" s="594"/>
      <c r="AC10" s="594"/>
      <c r="AD10" s="595">
        <v>43485</v>
      </c>
      <c r="AE10" s="595"/>
      <c r="AF10" s="595"/>
      <c r="AG10" s="595"/>
      <c r="AH10" s="595"/>
      <c r="AI10" s="595"/>
      <c r="AJ10" s="595"/>
      <c r="AK10" s="595"/>
      <c r="AL10" s="596">
        <v>1.2</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18411</v>
      </c>
      <c r="BH10" s="592"/>
      <c r="BI10" s="592"/>
      <c r="BJ10" s="592"/>
      <c r="BK10" s="592"/>
      <c r="BL10" s="592"/>
      <c r="BM10" s="592"/>
      <c r="BN10" s="593"/>
      <c r="BO10" s="594">
        <v>4.0999999999999996</v>
      </c>
      <c r="BP10" s="594"/>
      <c r="BQ10" s="594"/>
      <c r="BR10" s="594"/>
      <c r="BS10" s="600">
        <v>3120</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8321</v>
      </c>
      <c r="CS10" s="592"/>
      <c r="CT10" s="592"/>
      <c r="CU10" s="592"/>
      <c r="CV10" s="592"/>
      <c r="CW10" s="592"/>
      <c r="CX10" s="592"/>
      <c r="CY10" s="593"/>
      <c r="CZ10" s="594">
        <v>0.1</v>
      </c>
      <c r="DA10" s="594"/>
      <c r="DB10" s="594"/>
      <c r="DC10" s="594"/>
      <c r="DD10" s="600" t="s">
        <v>112</v>
      </c>
      <c r="DE10" s="592"/>
      <c r="DF10" s="592"/>
      <c r="DG10" s="592"/>
      <c r="DH10" s="592"/>
      <c r="DI10" s="592"/>
      <c r="DJ10" s="592"/>
      <c r="DK10" s="592"/>
      <c r="DL10" s="592"/>
      <c r="DM10" s="592"/>
      <c r="DN10" s="592"/>
      <c r="DO10" s="592"/>
      <c r="DP10" s="593"/>
      <c r="DQ10" s="600">
        <v>5114</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2667</v>
      </c>
      <c r="S11" s="592"/>
      <c r="T11" s="592"/>
      <c r="U11" s="592"/>
      <c r="V11" s="592"/>
      <c r="W11" s="592"/>
      <c r="X11" s="592"/>
      <c r="Y11" s="593"/>
      <c r="Z11" s="594">
        <v>0</v>
      </c>
      <c r="AA11" s="594"/>
      <c r="AB11" s="594"/>
      <c r="AC11" s="594"/>
      <c r="AD11" s="595">
        <v>2667</v>
      </c>
      <c r="AE11" s="595"/>
      <c r="AF11" s="595"/>
      <c r="AG11" s="595"/>
      <c r="AH11" s="595"/>
      <c r="AI11" s="595"/>
      <c r="AJ11" s="595"/>
      <c r="AK11" s="595"/>
      <c r="AL11" s="596">
        <v>0.1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21289</v>
      </c>
      <c r="BH11" s="592"/>
      <c r="BI11" s="592"/>
      <c r="BJ11" s="592"/>
      <c r="BK11" s="592"/>
      <c r="BL11" s="592"/>
      <c r="BM11" s="592"/>
      <c r="BN11" s="593"/>
      <c r="BO11" s="594">
        <v>4.7</v>
      </c>
      <c r="BP11" s="594"/>
      <c r="BQ11" s="594"/>
      <c r="BR11" s="594"/>
      <c r="BS11" s="600">
        <v>3476</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873449</v>
      </c>
      <c r="CS11" s="592"/>
      <c r="CT11" s="592"/>
      <c r="CU11" s="592"/>
      <c r="CV11" s="592"/>
      <c r="CW11" s="592"/>
      <c r="CX11" s="592"/>
      <c r="CY11" s="593"/>
      <c r="CZ11" s="594">
        <v>15.3</v>
      </c>
      <c r="DA11" s="594"/>
      <c r="DB11" s="594"/>
      <c r="DC11" s="594"/>
      <c r="DD11" s="600">
        <v>463936</v>
      </c>
      <c r="DE11" s="592"/>
      <c r="DF11" s="592"/>
      <c r="DG11" s="592"/>
      <c r="DH11" s="592"/>
      <c r="DI11" s="592"/>
      <c r="DJ11" s="592"/>
      <c r="DK11" s="592"/>
      <c r="DL11" s="592"/>
      <c r="DM11" s="592"/>
      <c r="DN11" s="592"/>
      <c r="DO11" s="592"/>
      <c r="DP11" s="593"/>
      <c r="DQ11" s="600">
        <v>299850</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196545</v>
      </c>
      <c r="BH12" s="592"/>
      <c r="BI12" s="592"/>
      <c r="BJ12" s="592"/>
      <c r="BK12" s="592"/>
      <c r="BL12" s="592"/>
      <c r="BM12" s="592"/>
      <c r="BN12" s="593"/>
      <c r="BO12" s="594">
        <v>43.5</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439209</v>
      </c>
      <c r="CS12" s="592"/>
      <c r="CT12" s="592"/>
      <c r="CU12" s="592"/>
      <c r="CV12" s="592"/>
      <c r="CW12" s="592"/>
      <c r="CX12" s="592"/>
      <c r="CY12" s="593"/>
      <c r="CZ12" s="594">
        <v>7.7</v>
      </c>
      <c r="DA12" s="594"/>
      <c r="DB12" s="594"/>
      <c r="DC12" s="594"/>
      <c r="DD12" s="600">
        <v>141768</v>
      </c>
      <c r="DE12" s="592"/>
      <c r="DF12" s="592"/>
      <c r="DG12" s="592"/>
      <c r="DH12" s="592"/>
      <c r="DI12" s="592"/>
      <c r="DJ12" s="592"/>
      <c r="DK12" s="592"/>
      <c r="DL12" s="592"/>
      <c r="DM12" s="592"/>
      <c r="DN12" s="592"/>
      <c r="DO12" s="592"/>
      <c r="DP12" s="593"/>
      <c r="DQ12" s="600">
        <v>174702</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26903</v>
      </c>
      <c r="S13" s="592"/>
      <c r="T13" s="592"/>
      <c r="U13" s="592"/>
      <c r="V13" s="592"/>
      <c r="W13" s="592"/>
      <c r="X13" s="592"/>
      <c r="Y13" s="593"/>
      <c r="Z13" s="594">
        <v>0.4</v>
      </c>
      <c r="AA13" s="594"/>
      <c r="AB13" s="594"/>
      <c r="AC13" s="594"/>
      <c r="AD13" s="595">
        <v>26903</v>
      </c>
      <c r="AE13" s="595"/>
      <c r="AF13" s="595"/>
      <c r="AG13" s="595"/>
      <c r="AH13" s="595"/>
      <c r="AI13" s="595"/>
      <c r="AJ13" s="595"/>
      <c r="AK13" s="595"/>
      <c r="AL13" s="596">
        <v>0.7</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194143</v>
      </c>
      <c r="BH13" s="592"/>
      <c r="BI13" s="592"/>
      <c r="BJ13" s="592"/>
      <c r="BK13" s="592"/>
      <c r="BL13" s="592"/>
      <c r="BM13" s="592"/>
      <c r="BN13" s="593"/>
      <c r="BO13" s="594">
        <v>42.9</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547100</v>
      </c>
      <c r="CS13" s="592"/>
      <c r="CT13" s="592"/>
      <c r="CU13" s="592"/>
      <c r="CV13" s="592"/>
      <c r="CW13" s="592"/>
      <c r="CX13" s="592"/>
      <c r="CY13" s="593"/>
      <c r="CZ13" s="594">
        <v>9.6</v>
      </c>
      <c r="DA13" s="594"/>
      <c r="DB13" s="594"/>
      <c r="DC13" s="594"/>
      <c r="DD13" s="600">
        <v>218454</v>
      </c>
      <c r="DE13" s="592"/>
      <c r="DF13" s="592"/>
      <c r="DG13" s="592"/>
      <c r="DH13" s="592"/>
      <c r="DI13" s="592"/>
      <c r="DJ13" s="592"/>
      <c r="DK13" s="592"/>
      <c r="DL13" s="592"/>
      <c r="DM13" s="592"/>
      <c r="DN13" s="592"/>
      <c r="DO13" s="592"/>
      <c r="DP13" s="593"/>
      <c r="DQ13" s="600">
        <v>307188</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7869</v>
      </c>
      <c r="BH14" s="592"/>
      <c r="BI14" s="592"/>
      <c r="BJ14" s="592"/>
      <c r="BK14" s="592"/>
      <c r="BL14" s="592"/>
      <c r="BM14" s="592"/>
      <c r="BN14" s="593"/>
      <c r="BO14" s="594">
        <v>1.7</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204406</v>
      </c>
      <c r="CS14" s="592"/>
      <c r="CT14" s="592"/>
      <c r="CU14" s="592"/>
      <c r="CV14" s="592"/>
      <c r="CW14" s="592"/>
      <c r="CX14" s="592"/>
      <c r="CY14" s="593"/>
      <c r="CZ14" s="594">
        <v>3.6</v>
      </c>
      <c r="DA14" s="594"/>
      <c r="DB14" s="594"/>
      <c r="DC14" s="594"/>
      <c r="DD14" s="600" t="s">
        <v>112</v>
      </c>
      <c r="DE14" s="592"/>
      <c r="DF14" s="592"/>
      <c r="DG14" s="592"/>
      <c r="DH14" s="592"/>
      <c r="DI14" s="592"/>
      <c r="DJ14" s="592"/>
      <c r="DK14" s="592"/>
      <c r="DL14" s="592"/>
      <c r="DM14" s="592"/>
      <c r="DN14" s="592"/>
      <c r="DO14" s="592"/>
      <c r="DP14" s="593"/>
      <c r="DQ14" s="600">
        <v>169885</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619</v>
      </c>
      <c r="S15" s="592"/>
      <c r="T15" s="592"/>
      <c r="U15" s="592"/>
      <c r="V15" s="592"/>
      <c r="W15" s="592"/>
      <c r="X15" s="592"/>
      <c r="Y15" s="593"/>
      <c r="Z15" s="594">
        <v>0</v>
      </c>
      <c r="AA15" s="594"/>
      <c r="AB15" s="594"/>
      <c r="AC15" s="594"/>
      <c r="AD15" s="595">
        <v>619</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45633</v>
      </c>
      <c r="BH15" s="592"/>
      <c r="BI15" s="592"/>
      <c r="BJ15" s="592"/>
      <c r="BK15" s="592"/>
      <c r="BL15" s="592"/>
      <c r="BM15" s="592"/>
      <c r="BN15" s="593"/>
      <c r="BO15" s="594">
        <v>10.1</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601326</v>
      </c>
      <c r="CS15" s="592"/>
      <c r="CT15" s="592"/>
      <c r="CU15" s="592"/>
      <c r="CV15" s="592"/>
      <c r="CW15" s="592"/>
      <c r="CX15" s="592"/>
      <c r="CY15" s="593"/>
      <c r="CZ15" s="594">
        <v>10.5</v>
      </c>
      <c r="DA15" s="594"/>
      <c r="DB15" s="594"/>
      <c r="DC15" s="594"/>
      <c r="DD15" s="600">
        <v>112296</v>
      </c>
      <c r="DE15" s="592"/>
      <c r="DF15" s="592"/>
      <c r="DG15" s="592"/>
      <c r="DH15" s="592"/>
      <c r="DI15" s="592"/>
      <c r="DJ15" s="592"/>
      <c r="DK15" s="592"/>
      <c r="DL15" s="592"/>
      <c r="DM15" s="592"/>
      <c r="DN15" s="592"/>
      <c r="DO15" s="592"/>
      <c r="DP15" s="593"/>
      <c r="DQ15" s="600">
        <v>563847</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3324595</v>
      </c>
      <c r="S16" s="592"/>
      <c r="T16" s="592"/>
      <c r="U16" s="592"/>
      <c r="V16" s="592"/>
      <c r="W16" s="592"/>
      <c r="X16" s="592"/>
      <c r="Y16" s="593"/>
      <c r="Z16" s="594">
        <v>50.7</v>
      </c>
      <c r="AA16" s="594"/>
      <c r="AB16" s="594"/>
      <c r="AC16" s="594"/>
      <c r="AD16" s="595">
        <v>2980489</v>
      </c>
      <c r="AE16" s="595"/>
      <c r="AF16" s="595"/>
      <c r="AG16" s="595"/>
      <c r="AH16" s="595"/>
      <c r="AI16" s="595"/>
      <c r="AJ16" s="595"/>
      <c r="AK16" s="595"/>
      <c r="AL16" s="596">
        <v>82.3</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v>138</v>
      </c>
      <c r="BH16" s="592"/>
      <c r="BI16" s="592"/>
      <c r="BJ16" s="592"/>
      <c r="BK16" s="592"/>
      <c r="BL16" s="592"/>
      <c r="BM16" s="592"/>
      <c r="BN16" s="593"/>
      <c r="BO16" s="594">
        <v>0</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2980489</v>
      </c>
      <c r="S17" s="592"/>
      <c r="T17" s="592"/>
      <c r="U17" s="592"/>
      <c r="V17" s="592"/>
      <c r="W17" s="592"/>
      <c r="X17" s="592"/>
      <c r="Y17" s="593"/>
      <c r="Z17" s="594">
        <v>45.4</v>
      </c>
      <c r="AA17" s="594"/>
      <c r="AB17" s="594"/>
      <c r="AC17" s="594"/>
      <c r="AD17" s="595">
        <v>2980489</v>
      </c>
      <c r="AE17" s="595"/>
      <c r="AF17" s="595"/>
      <c r="AG17" s="595"/>
      <c r="AH17" s="595"/>
      <c r="AI17" s="595"/>
      <c r="AJ17" s="595"/>
      <c r="AK17" s="595"/>
      <c r="AL17" s="596">
        <v>82.3</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863439</v>
      </c>
      <c r="CS17" s="592"/>
      <c r="CT17" s="592"/>
      <c r="CU17" s="592"/>
      <c r="CV17" s="592"/>
      <c r="CW17" s="592"/>
      <c r="CX17" s="592"/>
      <c r="CY17" s="593"/>
      <c r="CZ17" s="594">
        <v>15.1</v>
      </c>
      <c r="DA17" s="594"/>
      <c r="DB17" s="594"/>
      <c r="DC17" s="594"/>
      <c r="DD17" s="600" t="s">
        <v>112</v>
      </c>
      <c r="DE17" s="592"/>
      <c r="DF17" s="592"/>
      <c r="DG17" s="592"/>
      <c r="DH17" s="592"/>
      <c r="DI17" s="592"/>
      <c r="DJ17" s="592"/>
      <c r="DK17" s="592"/>
      <c r="DL17" s="592"/>
      <c r="DM17" s="592"/>
      <c r="DN17" s="592"/>
      <c r="DO17" s="592"/>
      <c r="DP17" s="593"/>
      <c r="DQ17" s="600">
        <v>813033</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344033</v>
      </c>
      <c r="S18" s="592"/>
      <c r="T18" s="592"/>
      <c r="U18" s="592"/>
      <c r="V18" s="592"/>
      <c r="W18" s="592"/>
      <c r="X18" s="592"/>
      <c r="Y18" s="593"/>
      <c r="Z18" s="594">
        <v>5.2</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73</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5557</v>
      </c>
      <c r="BH19" s="592"/>
      <c r="BI19" s="592"/>
      <c r="BJ19" s="592"/>
      <c r="BK19" s="592"/>
      <c r="BL19" s="592"/>
      <c r="BM19" s="592"/>
      <c r="BN19" s="593"/>
      <c r="BO19" s="594">
        <v>1.2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3957901</v>
      </c>
      <c r="S20" s="592"/>
      <c r="T20" s="592"/>
      <c r="U20" s="592"/>
      <c r="V20" s="592"/>
      <c r="W20" s="592"/>
      <c r="X20" s="592"/>
      <c r="Y20" s="593"/>
      <c r="Z20" s="594">
        <v>60.3</v>
      </c>
      <c r="AA20" s="594"/>
      <c r="AB20" s="594"/>
      <c r="AC20" s="594"/>
      <c r="AD20" s="595">
        <v>3613795</v>
      </c>
      <c r="AE20" s="595"/>
      <c r="AF20" s="595"/>
      <c r="AG20" s="595"/>
      <c r="AH20" s="595"/>
      <c r="AI20" s="595"/>
      <c r="AJ20" s="595"/>
      <c r="AK20" s="595"/>
      <c r="AL20" s="596">
        <v>99.8</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5557</v>
      </c>
      <c r="BH20" s="592"/>
      <c r="BI20" s="592"/>
      <c r="BJ20" s="592"/>
      <c r="BK20" s="592"/>
      <c r="BL20" s="592"/>
      <c r="BM20" s="592"/>
      <c r="BN20" s="593"/>
      <c r="BO20" s="594">
        <v>1.2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5704314</v>
      </c>
      <c r="CS20" s="592"/>
      <c r="CT20" s="592"/>
      <c r="CU20" s="592"/>
      <c r="CV20" s="592"/>
      <c r="CW20" s="592"/>
      <c r="CX20" s="592"/>
      <c r="CY20" s="593"/>
      <c r="CZ20" s="594">
        <v>100</v>
      </c>
      <c r="DA20" s="594"/>
      <c r="DB20" s="594"/>
      <c r="DC20" s="594"/>
      <c r="DD20" s="600">
        <v>990756</v>
      </c>
      <c r="DE20" s="592"/>
      <c r="DF20" s="592"/>
      <c r="DG20" s="592"/>
      <c r="DH20" s="592"/>
      <c r="DI20" s="592"/>
      <c r="DJ20" s="592"/>
      <c r="DK20" s="592"/>
      <c r="DL20" s="592"/>
      <c r="DM20" s="592"/>
      <c r="DN20" s="592"/>
      <c r="DO20" s="592"/>
      <c r="DP20" s="593"/>
      <c r="DQ20" s="600">
        <v>4120053</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1179</v>
      </c>
      <c r="S21" s="592"/>
      <c r="T21" s="592"/>
      <c r="U21" s="592"/>
      <c r="V21" s="592"/>
      <c r="W21" s="592"/>
      <c r="X21" s="592"/>
      <c r="Y21" s="593"/>
      <c r="Z21" s="594">
        <v>0</v>
      </c>
      <c r="AA21" s="594"/>
      <c r="AB21" s="594"/>
      <c r="AC21" s="594"/>
      <c r="AD21" s="595">
        <v>1179</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5557</v>
      </c>
      <c r="BH21" s="592"/>
      <c r="BI21" s="592"/>
      <c r="BJ21" s="592"/>
      <c r="BK21" s="592"/>
      <c r="BL21" s="592"/>
      <c r="BM21" s="592"/>
      <c r="BN21" s="593"/>
      <c r="BO21" s="594">
        <v>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61805</v>
      </c>
      <c r="S22" s="592"/>
      <c r="T22" s="592"/>
      <c r="U22" s="592"/>
      <c r="V22" s="592"/>
      <c r="W22" s="592"/>
      <c r="X22" s="592"/>
      <c r="Y22" s="593"/>
      <c r="Z22" s="594">
        <v>0.9</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178584</v>
      </c>
      <c r="S23" s="592"/>
      <c r="T23" s="592"/>
      <c r="U23" s="592"/>
      <c r="V23" s="592"/>
      <c r="W23" s="592"/>
      <c r="X23" s="592"/>
      <c r="Y23" s="593"/>
      <c r="Z23" s="594">
        <v>2.7</v>
      </c>
      <c r="AA23" s="594"/>
      <c r="AB23" s="594"/>
      <c r="AC23" s="594"/>
      <c r="AD23" s="595">
        <v>3551</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2755</v>
      </c>
      <c r="S24" s="592"/>
      <c r="T24" s="592"/>
      <c r="U24" s="592"/>
      <c r="V24" s="592"/>
      <c r="W24" s="592"/>
      <c r="X24" s="592"/>
      <c r="Y24" s="593"/>
      <c r="Z24" s="594">
        <v>0</v>
      </c>
      <c r="AA24" s="594"/>
      <c r="AB24" s="594"/>
      <c r="AC24" s="594"/>
      <c r="AD24" s="595">
        <v>1151</v>
      </c>
      <c r="AE24" s="595"/>
      <c r="AF24" s="595"/>
      <c r="AG24" s="595"/>
      <c r="AH24" s="595"/>
      <c r="AI24" s="595"/>
      <c r="AJ24" s="595"/>
      <c r="AK24" s="595"/>
      <c r="AL24" s="596">
        <v>0</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1791835</v>
      </c>
      <c r="CS24" s="581"/>
      <c r="CT24" s="581"/>
      <c r="CU24" s="581"/>
      <c r="CV24" s="581"/>
      <c r="CW24" s="581"/>
      <c r="CX24" s="581"/>
      <c r="CY24" s="582"/>
      <c r="CZ24" s="618">
        <v>31.4</v>
      </c>
      <c r="DA24" s="619"/>
      <c r="DB24" s="619"/>
      <c r="DC24" s="620"/>
      <c r="DD24" s="617">
        <v>1541070</v>
      </c>
      <c r="DE24" s="581"/>
      <c r="DF24" s="581"/>
      <c r="DG24" s="581"/>
      <c r="DH24" s="581"/>
      <c r="DI24" s="581"/>
      <c r="DJ24" s="581"/>
      <c r="DK24" s="582"/>
      <c r="DL24" s="617">
        <v>1499387</v>
      </c>
      <c r="DM24" s="581"/>
      <c r="DN24" s="581"/>
      <c r="DO24" s="581"/>
      <c r="DP24" s="581"/>
      <c r="DQ24" s="581"/>
      <c r="DR24" s="581"/>
      <c r="DS24" s="581"/>
      <c r="DT24" s="581"/>
      <c r="DU24" s="581"/>
      <c r="DV24" s="582"/>
      <c r="DW24" s="585">
        <v>39.200000000000003</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537481</v>
      </c>
      <c r="S25" s="592"/>
      <c r="T25" s="592"/>
      <c r="U25" s="592"/>
      <c r="V25" s="592"/>
      <c r="W25" s="592"/>
      <c r="X25" s="592"/>
      <c r="Y25" s="593"/>
      <c r="Z25" s="594">
        <v>8.1999999999999993</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717421</v>
      </c>
      <c r="CS25" s="621"/>
      <c r="CT25" s="621"/>
      <c r="CU25" s="621"/>
      <c r="CV25" s="621"/>
      <c r="CW25" s="621"/>
      <c r="CX25" s="621"/>
      <c r="CY25" s="622"/>
      <c r="CZ25" s="629">
        <v>12.6</v>
      </c>
      <c r="DA25" s="630"/>
      <c r="DB25" s="630"/>
      <c r="DC25" s="631"/>
      <c r="DD25" s="600">
        <v>668778</v>
      </c>
      <c r="DE25" s="621"/>
      <c r="DF25" s="621"/>
      <c r="DG25" s="621"/>
      <c r="DH25" s="621"/>
      <c r="DI25" s="621"/>
      <c r="DJ25" s="621"/>
      <c r="DK25" s="622"/>
      <c r="DL25" s="600">
        <v>631232</v>
      </c>
      <c r="DM25" s="621"/>
      <c r="DN25" s="621"/>
      <c r="DO25" s="621"/>
      <c r="DP25" s="621"/>
      <c r="DQ25" s="621"/>
      <c r="DR25" s="621"/>
      <c r="DS25" s="621"/>
      <c r="DT25" s="621"/>
      <c r="DU25" s="621"/>
      <c r="DV25" s="622"/>
      <c r="DW25" s="596">
        <v>16.5</v>
      </c>
      <c r="DX25" s="623"/>
      <c r="DY25" s="623"/>
      <c r="DZ25" s="623"/>
      <c r="EA25" s="623"/>
      <c r="EB25" s="623"/>
      <c r="EC25" s="624"/>
    </row>
    <row r="26" spans="2:133" ht="11.25" customHeight="1">
      <c r="B26" s="625" t="s">
        <v>276</v>
      </c>
      <c r="C26" s="626"/>
      <c r="D26" s="626"/>
      <c r="E26" s="626"/>
      <c r="F26" s="626"/>
      <c r="G26" s="626"/>
      <c r="H26" s="626"/>
      <c r="I26" s="626"/>
      <c r="J26" s="626"/>
      <c r="K26" s="626"/>
      <c r="L26" s="626"/>
      <c r="M26" s="626"/>
      <c r="N26" s="626"/>
      <c r="O26" s="626"/>
      <c r="P26" s="626"/>
      <c r="Q26" s="627"/>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28"/>
      <c r="AR26" s="628"/>
      <c r="AS26" s="628"/>
      <c r="AT26" s="628"/>
      <c r="AU26" s="628"/>
      <c r="AV26" s="628"/>
      <c r="AW26" s="628"/>
      <c r="AX26" s="628"/>
      <c r="AY26" s="628"/>
      <c r="AZ26" s="628"/>
      <c r="BA26" s="628"/>
      <c r="BB26" s="628"/>
      <c r="BC26" s="628"/>
      <c r="BD26" s="628"/>
      <c r="BE26" s="628"/>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413576</v>
      </c>
      <c r="CS26" s="592"/>
      <c r="CT26" s="592"/>
      <c r="CU26" s="592"/>
      <c r="CV26" s="592"/>
      <c r="CW26" s="592"/>
      <c r="CX26" s="592"/>
      <c r="CY26" s="593"/>
      <c r="CZ26" s="629">
        <v>7.3</v>
      </c>
      <c r="DA26" s="630"/>
      <c r="DB26" s="630"/>
      <c r="DC26" s="631"/>
      <c r="DD26" s="600">
        <v>370320</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386538</v>
      </c>
      <c r="S27" s="592"/>
      <c r="T27" s="592"/>
      <c r="U27" s="592"/>
      <c r="V27" s="592"/>
      <c r="W27" s="592"/>
      <c r="X27" s="592"/>
      <c r="Y27" s="593"/>
      <c r="Z27" s="594">
        <v>5.9</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452275</v>
      </c>
      <c r="BH27" s="592"/>
      <c r="BI27" s="592"/>
      <c r="BJ27" s="592"/>
      <c r="BK27" s="592"/>
      <c r="BL27" s="592"/>
      <c r="BM27" s="592"/>
      <c r="BN27" s="593"/>
      <c r="BO27" s="594">
        <v>100</v>
      </c>
      <c r="BP27" s="594"/>
      <c r="BQ27" s="594"/>
      <c r="BR27" s="594"/>
      <c r="BS27" s="600">
        <v>6596</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210975</v>
      </c>
      <c r="CS27" s="621"/>
      <c r="CT27" s="621"/>
      <c r="CU27" s="621"/>
      <c r="CV27" s="621"/>
      <c r="CW27" s="621"/>
      <c r="CX27" s="621"/>
      <c r="CY27" s="622"/>
      <c r="CZ27" s="629">
        <v>3.7</v>
      </c>
      <c r="DA27" s="630"/>
      <c r="DB27" s="630"/>
      <c r="DC27" s="631"/>
      <c r="DD27" s="600">
        <v>59259</v>
      </c>
      <c r="DE27" s="621"/>
      <c r="DF27" s="621"/>
      <c r="DG27" s="621"/>
      <c r="DH27" s="621"/>
      <c r="DI27" s="621"/>
      <c r="DJ27" s="621"/>
      <c r="DK27" s="622"/>
      <c r="DL27" s="600">
        <v>55122</v>
      </c>
      <c r="DM27" s="621"/>
      <c r="DN27" s="621"/>
      <c r="DO27" s="621"/>
      <c r="DP27" s="621"/>
      <c r="DQ27" s="621"/>
      <c r="DR27" s="621"/>
      <c r="DS27" s="621"/>
      <c r="DT27" s="621"/>
      <c r="DU27" s="621"/>
      <c r="DV27" s="622"/>
      <c r="DW27" s="596">
        <v>1.4</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24637</v>
      </c>
      <c r="S28" s="592"/>
      <c r="T28" s="592"/>
      <c r="U28" s="592"/>
      <c r="V28" s="592"/>
      <c r="W28" s="592"/>
      <c r="X28" s="592"/>
      <c r="Y28" s="593"/>
      <c r="Z28" s="594">
        <v>0.4</v>
      </c>
      <c r="AA28" s="594"/>
      <c r="AB28" s="594"/>
      <c r="AC28" s="594"/>
      <c r="AD28" s="595">
        <v>1201</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863439</v>
      </c>
      <c r="CS28" s="592"/>
      <c r="CT28" s="592"/>
      <c r="CU28" s="592"/>
      <c r="CV28" s="592"/>
      <c r="CW28" s="592"/>
      <c r="CX28" s="592"/>
      <c r="CY28" s="593"/>
      <c r="CZ28" s="629">
        <v>15.1</v>
      </c>
      <c r="DA28" s="630"/>
      <c r="DB28" s="630"/>
      <c r="DC28" s="631"/>
      <c r="DD28" s="600">
        <v>813033</v>
      </c>
      <c r="DE28" s="592"/>
      <c r="DF28" s="592"/>
      <c r="DG28" s="592"/>
      <c r="DH28" s="592"/>
      <c r="DI28" s="592"/>
      <c r="DJ28" s="592"/>
      <c r="DK28" s="593"/>
      <c r="DL28" s="600">
        <v>813033</v>
      </c>
      <c r="DM28" s="592"/>
      <c r="DN28" s="592"/>
      <c r="DO28" s="592"/>
      <c r="DP28" s="592"/>
      <c r="DQ28" s="592"/>
      <c r="DR28" s="592"/>
      <c r="DS28" s="592"/>
      <c r="DT28" s="592"/>
      <c r="DU28" s="592"/>
      <c r="DV28" s="593"/>
      <c r="DW28" s="596">
        <v>21.3</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14254</v>
      </c>
      <c r="S29" s="592"/>
      <c r="T29" s="592"/>
      <c r="U29" s="592"/>
      <c r="V29" s="592"/>
      <c r="W29" s="592"/>
      <c r="X29" s="592"/>
      <c r="Y29" s="593"/>
      <c r="Z29" s="594">
        <v>0.2</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46" t="s">
        <v>287</v>
      </c>
      <c r="CE29" s="647"/>
      <c r="CF29" s="605" t="s">
        <v>288</v>
      </c>
      <c r="CG29" s="606"/>
      <c r="CH29" s="606"/>
      <c r="CI29" s="606"/>
      <c r="CJ29" s="606"/>
      <c r="CK29" s="606"/>
      <c r="CL29" s="606"/>
      <c r="CM29" s="606"/>
      <c r="CN29" s="606"/>
      <c r="CO29" s="606"/>
      <c r="CP29" s="606"/>
      <c r="CQ29" s="607"/>
      <c r="CR29" s="591">
        <v>863439</v>
      </c>
      <c r="CS29" s="621"/>
      <c r="CT29" s="621"/>
      <c r="CU29" s="621"/>
      <c r="CV29" s="621"/>
      <c r="CW29" s="621"/>
      <c r="CX29" s="621"/>
      <c r="CY29" s="622"/>
      <c r="CZ29" s="629">
        <v>15.1</v>
      </c>
      <c r="DA29" s="630"/>
      <c r="DB29" s="630"/>
      <c r="DC29" s="631"/>
      <c r="DD29" s="600">
        <v>813033</v>
      </c>
      <c r="DE29" s="621"/>
      <c r="DF29" s="621"/>
      <c r="DG29" s="621"/>
      <c r="DH29" s="621"/>
      <c r="DI29" s="621"/>
      <c r="DJ29" s="621"/>
      <c r="DK29" s="622"/>
      <c r="DL29" s="600">
        <v>813033</v>
      </c>
      <c r="DM29" s="621"/>
      <c r="DN29" s="621"/>
      <c r="DO29" s="621"/>
      <c r="DP29" s="621"/>
      <c r="DQ29" s="621"/>
      <c r="DR29" s="621"/>
      <c r="DS29" s="621"/>
      <c r="DT29" s="621"/>
      <c r="DU29" s="621"/>
      <c r="DV29" s="622"/>
      <c r="DW29" s="596">
        <v>21.3</v>
      </c>
      <c r="DX29" s="623"/>
      <c r="DY29" s="623"/>
      <c r="DZ29" s="623"/>
      <c r="EA29" s="623"/>
      <c r="EB29" s="623"/>
      <c r="EC29" s="624"/>
    </row>
    <row r="30" spans="2:133" ht="11.25" customHeight="1">
      <c r="B30" s="588" t="s">
        <v>289</v>
      </c>
      <c r="C30" s="589"/>
      <c r="D30" s="589"/>
      <c r="E30" s="589"/>
      <c r="F30" s="589"/>
      <c r="G30" s="589"/>
      <c r="H30" s="589"/>
      <c r="I30" s="589"/>
      <c r="J30" s="589"/>
      <c r="K30" s="589"/>
      <c r="L30" s="589"/>
      <c r="M30" s="589"/>
      <c r="N30" s="589"/>
      <c r="O30" s="589"/>
      <c r="P30" s="589"/>
      <c r="Q30" s="590"/>
      <c r="R30" s="591">
        <v>266629</v>
      </c>
      <c r="S30" s="592"/>
      <c r="T30" s="592"/>
      <c r="U30" s="592"/>
      <c r="V30" s="592"/>
      <c r="W30" s="592"/>
      <c r="X30" s="592"/>
      <c r="Y30" s="593"/>
      <c r="Z30" s="594">
        <v>4.0999999999999996</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55">
        <v>97.9</v>
      </c>
      <c r="BH30" s="656"/>
      <c r="BI30" s="656"/>
      <c r="BJ30" s="656"/>
      <c r="BK30" s="656"/>
      <c r="BL30" s="656"/>
      <c r="BM30" s="586">
        <v>89.6</v>
      </c>
      <c r="BN30" s="656"/>
      <c r="BO30" s="656"/>
      <c r="BP30" s="656"/>
      <c r="BQ30" s="657"/>
      <c r="BR30" s="655">
        <v>98.3</v>
      </c>
      <c r="BS30" s="656"/>
      <c r="BT30" s="656"/>
      <c r="BU30" s="656"/>
      <c r="BV30" s="656"/>
      <c r="BW30" s="656"/>
      <c r="BX30" s="586">
        <v>90.9</v>
      </c>
      <c r="BY30" s="656"/>
      <c r="BZ30" s="656"/>
      <c r="CA30" s="656"/>
      <c r="CB30" s="657"/>
      <c r="CD30" s="648"/>
      <c r="CE30" s="649"/>
      <c r="CF30" s="605" t="s">
        <v>292</v>
      </c>
      <c r="CG30" s="606"/>
      <c r="CH30" s="606"/>
      <c r="CI30" s="606"/>
      <c r="CJ30" s="606"/>
      <c r="CK30" s="606"/>
      <c r="CL30" s="606"/>
      <c r="CM30" s="606"/>
      <c r="CN30" s="606"/>
      <c r="CO30" s="606"/>
      <c r="CP30" s="606"/>
      <c r="CQ30" s="607"/>
      <c r="CR30" s="591">
        <v>748714</v>
      </c>
      <c r="CS30" s="592"/>
      <c r="CT30" s="592"/>
      <c r="CU30" s="592"/>
      <c r="CV30" s="592"/>
      <c r="CW30" s="592"/>
      <c r="CX30" s="592"/>
      <c r="CY30" s="593"/>
      <c r="CZ30" s="629">
        <v>13.1</v>
      </c>
      <c r="DA30" s="630"/>
      <c r="DB30" s="630"/>
      <c r="DC30" s="631"/>
      <c r="DD30" s="600">
        <v>698308</v>
      </c>
      <c r="DE30" s="592"/>
      <c r="DF30" s="592"/>
      <c r="DG30" s="592"/>
      <c r="DH30" s="592"/>
      <c r="DI30" s="592"/>
      <c r="DJ30" s="592"/>
      <c r="DK30" s="593"/>
      <c r="DL30" s="600">
        <v>698308</v>
      </c>
      <c r="DM30" s="592"/>
      <c r="DN30" s="592"/>
      <c r="DO30" s="592"/>
      <c r="DP30" s="592"/>
      <c r="DQ30" s="592"/>
      <c r="DR30" s="592"/>
      <c r="DS30" s="592"/>
      <c r="DT30" s="592"/>
      <c r="DU30" s="592"/>
      <c r="DV30" s="593"/>
      <c r="DW30" s="596">
        <v>18.3</v>
      </c>
      <c r="DX30" s="623"/>
      <c r="DY30" s="623"/>
      <c r="DZ30" s="623"/>
      <c r="EA30" s="623"/>
      <c r="EB30" s="623"/>
      <c r="EC30" s="624"/>
    </row>
    <row r="31" spans="2:133" ht="11.25" customHeight="1">
      <c r="B31" s="588" t="s">
        <v>293</v>
      </c>
      <c r="C31" s="589"/>
      <c r="D31" s="589"/>
      <c r="E31" s="589"/>
      <c r="F31" s="589"/>
      <c r="G31" s="589"/>
      <c r="H31" s="589"/>
      <c r="I31" s="589"/>
      <c r="J31" s="589"/>
      <c r="K31" s="589"/>
      <c r="L31" s="589"/>
      <c r="M31" s="589"/>
      <c r="N31" s="589"/>
      <c r="O31" s="589"/>
      <c r="P31" s="589"/>
      <c r="Q31" s="590"/>
      <c r="R31" s="591">
        <v>642747</v>
      </c>
      <c r="S31" s="592"/>
      <c r="T31" s="592"/>
      <c r="U31" s="592"/>
      <c r="V31" s="592"/>
      <c r="W31" s="592"/>
      <c r="X31" s="592"/>
      <c r="Y31" s="593"/>
      <c r="Z31" s="594">
        <v>9.8000000000000007</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52">
        <v>98.8</v>
      </c>
      <c r="BH31" s="621"/>
      <c r="BI31" s="621"/>
      <c r="BJ31" s="621"/>
      <c r="BK31" s="621"/>
      <c r="BL31" s="621"/>
      <c r="BM31" s="597">
        <v>93.6</v>
      </c>
      <c r="BN31" s="653"/>
      <c r="BO31" s="653"/>
      <c r="BP31" s="653"/>
      <c r="BQ31" s="654"/>
      <c r="BR31" s="652">
        <v>98.6</v>
      </c>
      <c r="BS31" s="621"/>
      <c r="BT31" s="621"/>
      <c r="BU31" s="621"/>
      <c r="BV31" s="621"/>
      <c r="BW31" s="621"/>
      <c r="BX31" s="597">
        <v>94</v>
      </c>
      <c r="BY31" s="653"/>
      <c r="BZ31" s="653"/>
      <c r="CA31" s="653"/>
      <c r="CB31" s="654"/>
      <c r="CD31" s="648"/>
      <c r="CE31" s="649"/>
      <c r="CF31" s="605" t="s">
        <v>296</v>
      </c>
      <c r="CG31" s="606"/>
      <c r="CH31" s="606"/>
      <c r="CI31" s="606"/>
      <c r="CJ31" s="606"/>
      <c r="CK31" s="606"/>
      <c r="CL31" s="606"/>
      <c r="CM31" s="606"/>
      <c r="CN31" s="606"/>
      <c r="CO31" s="606"/>
      <c r="CP31" s="606"/>
      <c r="CQ31" s="607"/>
      <c r="CR31" s="591">
        <v>114725</v>
      </c>
      <c r="CS31" s="621"/>
      <c r="CT31" s="621"/>
      <c r="CU31" s="621"/>
      <c r="CV31" s="621"/>
      <c r="CW31" s="621"/>
      <c r="CX31" s="621"/>
      <c r="CY31" s="622"/>
      <c r="CZ31" s="629">
        <v>2</v>
      </c>
      <c r="DA31" s="630"/>
      <c r="DB31" s="630"/>
      <c r="DC31" s="631"/>
      <c r="DD31" s="600">
        <v>114725</v>
      </c>
      <c r="DE31" s="621"/>
      <c r="DF31" s="621"/>
      <c r="DG31" s="621"/>
      <c r="DH31" s="621"/>
      <c r="DI31" s="621"/>
      <c r="DJ31" s="621"/>
      <c r="DK31" s="622"/>
      <c r="DL31" s="600">
        <v>114725</v>
      </c>
      <c r="DM31" s="621"/>
      <c r="DN31" s="621"/>
      <c r="DO31" s="621"/>
      <c r="DP31" s="621"/>
      <c r="DQ31" s="621"/>
      <c r="DR31" s="621"/>
      <c r="DS31" s="621"/>
      <c r="DT31" s="621"/>
      <c r="DU31" s="621"/>
      <c r="DV31" s="622"/>
      <c r="DW31" s="596">
        <v>3</v>
      </c>
      <c r="DX31" s="623"/>
      <c r="DY31" s="623"/>
      <c r="DZ31" s="623"/>
      <c r="EA31" s="623"/>
      <c r="EB31" s="623"/>
      <c r="EC31" s="624"/>
    </row>
    <row r="32" spans="2:133" ht="11.25" customHeight="1">
      <c r="B32" s="588" t="s">
        <v>297</v>
      </c>
      <c r="C32" s="589"/>
      <c r="D32" s="589"/>
      <c r="E32" s="589"/>
      <c r="F32" s="589"/>
      <c r="G32" s="589"/>
      <c r="H32" s="589"/>
      <c r="I32" s="589"/>
      <c r="J32" s="589"/>
      <c r="K32" s="589"/>
      <c r="L32" s="589"/>
      <c r="M32" s="589"/>
      <c r="N32" s="589"/>
      <c r="O32" s="589"/>
      <c r="P32" s="589"/>
      <c r="Q32" s="590"/>
      <c r="R32" s="591">
        <v>102636</v>
      </c>
      <c r="S32" s="592"/>
      <c r="T32" s="592"/>
      <c r="U32" s="592"/>
      <c r="V32" s="592"/>
      <c r="W32" s="592"/>
      <c r="X32" s="592"/>
      <c r="Y32" s="593"/>
      <c r="Z32" s="594">
        <v>1.6</v>
      </c>
      <c r="AA32" s="594"/>
      <c r="AB32" s="594"/>
      <c r="AC32" s="594"/>
      <c r="AD32" s="595">
        <v>417</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96.4</v>
      </c>
      <c r="BH32" s="659"/>
      <c r="BI32" s="659"/>
      <c r="BJ32" s="659"/>
      <c r="BK32" s="659"/>
      <c r="BL32" s="659"/>
      <c r="BM32" s="660">
        <v>83.3</v>
      </c>
      <c r="BN32" s="659"/>
      <c r="BO32" s="659"/>
      <c r="BP32" s="659"/>
      <c r="BQ32" s="661"/>
      <c r="BR32" s="658">
        <v>97.5</v>
      </c>
      <c r="BS32" s="659"/>
      <c r="BT32" s="659"/>
      <c r="BU32" s="659"/>
      <c r="BV32" s="659"/>
      <c r="BW32" s="659"/>
      <c r="BX32" s="660">
        <v>85.7</v>
      </c>
      <c r="BY32" s="659"/>
      <c r="BZ32" s="659"/>
      <c r="CA32" s="659"/>
      <c r="CB32" s="661"/>
      <c r="CD32" s="650"/>
      <c r="CE32" s="651"/>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9" t="s">
        <v>112</v>
      </c>
      <c r="DA32" s="630"/>
      <c r="DB32" s="630"/>
      <c r="DC32" s="631"/>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3"/>
      <c r="DY32" s="623"/>
      <c r="DZ32" s="623"/>
      <c r="EA32" s="623"/>
      <c r="EB32" s="623"/>
      <c r="EC32" s="624"/>
    </row>
    <row r="33" spans="2:133" ht="11.25" customHeight="1">
      <c r="B33" s="588" t="s">
        <v>300</v>
      </c>
      <c r="C33" s="589"/>
      <c r="D33" s="589"/>
      <c r="E33" s="589"/>
      <c r="F33" s="589"/>
      <c r="G33" s="589"/>
      <c r="H33" s="589"/>
      <c r="I33" s="589"/>
      <c r="J33" s="589"/>
      <c r="K33" s="589"/>
      <c r="L33" s="589"/>
      <c r="M33" s="589"/>
      <c r="N33" s="589"/>
      <c r="O33" s="589"/>
      <c r="P33" s="589"/>
      <c r="Q33" s="590"/>
      <c r="R33" s="591">
        <v>382600</v>
      </c>
      <c r="S33" s="592"/>
      <c r="T33" s="592"/>
      <c r="U33" s="592"/>
      <c r="V33" s="592"/>
      <c r="W33" s="592"/>
      <c r="X33" s="592"/>
      <c r="Y33" s="593"/>
      <c r="Z33" s="594">
        <v>5.8</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2921723</v>
      </c>
      <c r="CS33" s="621"/>
      <c r="CT33" s="621"/>
      <c r="CU33" s="621"/>
      <c r="CV33" s="621"/>
      <c r="CW33" s="621"/>
      <c r="CX33" s="621"/>
      <c r="CY33" s="622"/>
      <c r="CZ33" s="629">
        <v>51.2</v>
      </c>
      <c r="DA33" s="630"/>
      <c r="DB33" s="630"/>
      <c r="DC33" s="631"/>
      <c r="DD33" s="600">
        <v>2295585</v>
      </c>
      <c r="DE33" s="621"/>
      <c r="DF33" s="621"/>
      <c r="DG33" s="621"/>
      <c r="DH33" s="621"/>
      <c r="DI33" s="621"/>
      <c r="DJ33" s="621"/>
      <c r="DK33" s="622"/>
      <c r="DL33" s="600">
        <v>1323409</v>
      </c>
      <c r="DM33" s="621"/>
      <c r="DN33" s="621"/>
      <c r="DO33" s="621"/>
      <c r="DP33" s="621"/>
      <c r="DQ33" s="621"/>
      <c r="DR33" s="621"/>
      <c r="DS33" s="621"/>
      <c r="DT33" s="621"/>
      <c r="DU33" s="621"/>
      <c r="DV33" s="622"/>
      <c r="DW33" s="596">
        <v>34.6</v>
      </c>
      <c r="DX33" s="623"/>
      <c r="DY33" s="623"/>
      <c r="DZ33" s="623"/>
      <c r="EA33" s="623"/>
      <c r="EB33" s="623"/>
      <c r="EC33" s="624"/>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684128</v>
      </c>
      <c r="CS34" s="592"/>
      <c r="CT34" s="592"/>
      <c r="CU34" s="592"/>
      <c r="CV34" s="592"/>
      <c r="CW34" s="592"/>
      <c r="CX34" s="592"/>
      <c r="CY34" s="593"/>
      <c r="CZ34" s="629">
        <v>12</v>
      </c>
      <c r="DA34" s="630"/>
      <c r="DB34" s="630"/>
      <c r="DC34" s="631"/>
      <c r="DD34" s="600">
        <v>469903</v>
      </c>
      <c r="DE34" s="592"/>
      <c r="DF34" s="592"/>
      <c r="DG34" s="592"/>
      <c r="DH34" s="592"/>
      <c r="DI34" s="592"/>
      <c r="DJ34" s="592"/>
      <c r="DK34" s="593"/>
      <c r="DL34" s="600">
        <v>303879</v>
      </c>
      <c r="DM34" s="592"/>
      <c r="DN34" s="592"/>
      <c r="DO34" s="592"/>
      <c r="DP34" s="592"/>
      <c r="DQ34" s="592"/>
      <c r="DR34" s="592"/>
      <c r="DS34" s="592"/>
      <c r="DT34" s="592"/>
      <c r="DU34" s="592"/>
      <c r="DV34" s="593"/>
      <c r="DW34" s="596">
        <v>8</v>
      </c>
      <c r="DX34" s="623"/>
      <c r="DY34" s="623"/>
      <c r="DZ34" s="623"/>
      <c r="EA34" s="623"/>
      <c r="EB34" s="623"/>
      <c r="EC34" s="624"/>
    </row>
    <row r="35" spans="2:133" ht="11.25" customHeight="1">
      <c r="B35" s="588" t="s">
        <v>306</v>
      </c>
      <c r="C35" s="589"/>
      <c r="D35" s="589"/>
      <c r="E35" s="589"/>
      <c r="F35" s="589"/>
      <c r="G35" s="589"/>
      <c r="H35" s="589"/>
      <c r="I35" s="589"/>
      <c r="J35" s="589"/>
      <c r="K35" s="589"/>
      <c r="L35" s="589"/>
      <c r="M35" s="589"/>
      <c r="N35" s="589"/>
      <c r="O35" s="589"/>
      <c r="P35" s="589"/>
      <c r="Q35" s="590"/>
      <c r="R35" s="591">
        <v>200000</v>
      </c>
      <c r="S35" s="592"/>
      <c r="T35" s="592"/>
      <c r="U35" s="592"/>
      <c r="V35" s="592"/>
      <c r="W35" s="592"/>
      <c r="X35" s="592"/>
      <c r="Y35" s="593"/>
      <c r="Z35" s="594">
        <v>3</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782277</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78565</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193438</v>
      </c>
      <c r="CS35" s="621"/>
      <c r="CT35" s="621"/>
      <c r="CU35" s="621"/>
      <c r="CV35" s="621"/>
      <c r="CW35" s="621"/>
      <c r="CX35" s="621"/>
      <c r="CY35" s="622"/>
      <c r="CZ35" s="629">
        <v>3.4</v>
      </c>
      <c r="DA35" s="630"/>
      <c r="DB35" s="630"/>
      <c r="DC35" s="631"/>
      <c r="DD35" s="600">
        <v>164729</v>
      </c>
      <c r="DE35" s="621"/>
      <c r="DF35" s="621"/>
      <c r="DG35" s="621"/>
      <c r="DH35" s="621"/>
      <c r="DI35" s="621"/>
      <c r="DJ35" s="621"/>
      <c r="DK35" s="622"/>
      <c r="DL35" s="600">
        <v>144484</v>
      </c>
      <c r="DM35" s="621"/>
      <c r="DN35" s="621"/>
      <c r="DO35" s="621"/>
      <c r="DP35" s="621"/>
      <c r="DQ35" s="621"/>
      <c r="DR35" s="621"/>
      <c r="DS35" s="621"/>
      <c r="DT35" s="621"/>
      <c r="DU35" s="621"/>
      <c r="DV35" s="622"/>
      <c r="DW35" s="596">
        <v>3.8</v>
      </c>
      <c r="DX35" s="623"/>
      <c r="DY35" s="623"/>
      <c r="DZ35" s="623"/>
      <c r="EA35" s="623"/>
      <c r="EB35" s="623"/>
      <c r="EC35" s="624"/>
    </row>
    <row r="36" spans="2:133" ht="11.25" customHeight="1">
      <c r="B36" s="634" t="s">
        <v>310</v>
      </c>
      <c r="C36" s="635"/>
      <c r="D36" s="635"/>
      <c r="E36" s="635"/>
      <c r="F36" s="635"/>
      <c r="G36" s="635"/>
      <c r="H36" s="635"/>
      <c r="I36" s="635"/>
      <c r="J36" s="635"/>
      <c r="K36" s="635"/>
      <c r="L36" s="635"/>
      <c r="M36" s="635"/>
      <c r="N36" s="635"/>
      <c r="O36" s="635"/>
      <c r="P36" s="635"/>
      <c r="Q36" s="636"/>
      <c r="R36" s="663">
        <v>6559746</v>
      </c>
      <c r="S36" s="664"/>
      <c r="T36" s="664"/>
      <c r="U36" s="664"/>
      <c r="V36" s="664"/>
      <c r="W36" s="664"/>
      <c r="X36" s="664"/>
      <c r="Y36" s="665"/>
      <c r="Z36" s="666">
        <v>100</v>
      </c>
      <c r="AA36" s="666"/>
      <c r="AB36" s="666"/>
      <c r="AC36" s="666"/>
      <c r="AD36" s="667">
        <v>3621294</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392044</v>
      </c>
      <c r="BA36" s="592"/>
      <c r="BB36" s="592"/>
      <c r="BC36" s="592"/>
      <c r="BD36" s="621"/>
      <c r="BE36" s="621"/>
      <c r="BF36" s="654"/>
      <c r="BG36" s="605" t="s">
        <v>312</v>
      </c>
      <c r="BH36" s="606"/>
      <c r="BI36" s="606"/>
      <c r="BJ36" s="606"/>
      <c r="BK36" s="606"/>
      <c r="BL36" s="606"/>
      <c r="BM36" s="606"/>
      <c r="BN36" s="606"/>
      <c r="BO36" s="606"/>
      <c r="BP36" s="606"/>
      <c r="BQ36" s="606"/>
      <c r="BR36" s="606"/>
      <c r="BS36" s="606"/>
      <c r="BT36" s="606"/>
      <c r="BU36" s="607"/>
      <c r="BV36" s="591">
        <v>31331</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1192444</v>
      </c>
      <c r="CS36" s="592"/>
      <c r="CT36" s="592"/>
      <c r="CU36" s="592"/>
      <c r="CV36" s="592"/>
      <c r="CW36" s="592"/>
      <c r="CX36" s="592"/>
      <c r="CY36" s="593"/>
      <c r="CZ36" s="629">
        <v>20.9</v>
      </c>
      <c r="DA36" s="630"/>
      <c r="DB36" s="630"/>
      <c r="DC36" s="631"/>
      <c r="DD36" s="600">
        <v>894450</v>
      </c>
      <c r="DE36" s="592"/>
      <c r="DF36" s="592"/>
      <c r="DG36" s="592"/>
      <c r="DH36" s="592"/>
      <c r="DI36" s="592"/>
      <c r="DJ36" s="592"/>
      <c r="DK36" s="593"/>
      <c r="DL36" s="600">
        <v>780850</v>
      </c>
      <c r="DM36" s="592"/>
      <c r="DN36" s="592"/>
      <c r="DO36" s="592"/>
      <c r="DP36" s="592"/>
      <c r="DQ36" s="592"/>
      <c r="DR36" s="592"/>
      <c r="DS36" s="592"/>
      <c r="DT36" s="592"/>
      <c r="DU36" s="592"/>
      <c r="DV36" s="593"/>
      <c r="DW36" s="596">
        <v>20.399999999999999</v>
      </c>
      <c r="DX36" s="623"/>
      <c r="DY36" s="623"/>
      <c r="DZ36" s="623"/>
      <c r="EA36" s="623"/>
      <c r="EB36" s="623"/>
      <c r="EC36" s="624"/>
    </row>
    <row r="37" spans="2:133" ht="11.25" customHeight="1">
      <c r="AQ37" s="670" t="s">
        <v>314</v>
      </c>
      <c r="AR37" s="671"/>
      <c r="AS37" s="671"/>
      <c r="AT37" s="671"/>
      <c r="AU37" s="671"/>
      <c r="AV37" s="671"/>
      <c r="AW37" s="671"/>
      <c r="AX37" s="671"/>
      <c r="AY37" s="672"/>
      <c r="AZ37" s="591">
        <v>101816</v>
      </c>
      <c r="BA37" s="592"/>
      <c r="BB37" s="592"/>
      <c r="BC37" s="592"/>
      <c r="BD37" s="621"/>
      <c r="BE37" s="621"/>
      <c r="BF37" s="654"/>
      <c r="BG37" s="605" t="s">
        <v>315</v>
      </c>
      <c r="BH37" s="606"/>
      <c r="BI37" s="606"/>
      <c r="BJ37" s="606"/>
      <c r="BK37" s="606"/>
      <c r="BL37" s="606"/>
      <c r="BM37" s="606"/>
      <c r="BN37" s="606"/>
      <c r="BO37" s="606"/>
      <c r="BP37" s="606"/>
      <c r="BQ37" s="606"/>
      <c r="BR37" s="606"/>
      <c r="BS37" s="606"/>
      <c r="BT37" s="606"/>
      <c r="BU37" s="607"/>
      <c r="BV37" s="591">
        <v>776</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355842</v>
      </c>
      <c r="CS37" s="621"/>
      <c r="CT37" s="621"/>
      <c r="CU37" s="621"/>
      <c r="CV37" s="621"/>
      <c r="CW37" s="621"/>
      <c r="CX37" s="621"/>
      <c r="CY37" s="622"/>
      <c r="CZ37" s="629">
        <v>6.2</v>
      </c>
      <c r="DA37" s="630"/>
      <c r="DB37" s="630"/>
      <c r="DC37" s="631"/>
      <c r="DD37" s="600">
        <v>321321</v>
      </c>
      <c r="DE37" s="621"/>
      <c r="DF37" s="621"/>
      <c r="DG37" s="621"/>
      <c r="DH37" s="621"/>
      <c r="DI37" s="621"/>
      <c r="DJ37" s="621"/>
      <c r="DK37" s="622"/>
      <c r="DL37" s="600">
        <v>315591</v>
      </c>
      <c r="DM37" s="621"/>
      <c r="DN37" s="621"/>
      <c r="DO37" s="621"/>
      <c r="DP37" s="621"/>
      <c r="DQ37" s="621"/>
      <c r="DR37" s="621"/>
      <c r="DS37" s="621"/>
      <c r="DT37" s="621"/>
      <c r="DU37" s="621"/>
      <c r="DV37" s="622"/>
      <c r="DW37" s="596">
        <v>8.3000000000000007</v>
      </c>
      <c r="DX37" s="623"/>
      <c r="DY37" s="623"/>
      <c r="DZ37" s="623"/>
      <c r="EA37" s="623"/>
      <c r="EB37" s="623"/>
      <c r="EC37" s="624"/>
    </row>
    <row r="38" spans="2:133" ht="11.25" customHeight="1">
      <c r="AQ38" s="670" t="s">
        <v>317</v>
      </c>
      <c r="AR38" s="671"/>
      <c r="AS38" s="671"/>
      <c r="AT38" s="671"/>
      <c r="AU38" s="671"/>
      <c r="AV38" s="671"/>
      <c r="AW38" s="671"/>
      <c r="AX38" s="671"/>
      <c r="AY38" s="672"/>
      <c r="AZ38" s="591">
        <v>53778</v>
      </c>
      <c r="BA38" s="592"/>
      <c r="BB38" s="592"/>
      <c r="BC38" s="592"/>
      <c r="BD38" s="621"/>
      <c r="BE38" s="621"/>
      <c r="BF38" s="654"/>
      <c r="BG38" s="605" t="s">
        <v>318</v>
      </c>
      <c r="BH38" s="606"/>
      <c r="BI38" s="606"/>
      <c r="BJ38" s="606"/>
      <c r="BK38" s="606"/>
      <c r="BL38" s="606"/>
      <c r="BM38" s="606"/>
      <c r="BN38" s="606"/>
      <c r="BO38" s="606"/>
      <c r="BP38" s="606"/>
      <c r="BQ38" s="606"/>
      <c r="BR38" s="606"/>
      <c r="BS38" s="606"/>
      <c r="BT38" s="606"/>
      <c r="BU38" s="607"/>
      <c r="BV38" s="591">
        <v>1497</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390233</v>
      </c>
      <c r="CS38" s="592"/>
      <c r="CT38" s="592"/>
      <c r="CU38" s="592"/>
      <c r="CV38" s="592"/>
      <c r="CW38" s="592"/>
      <c r="CX38" s="592"/>
      <c r="CY38" s="593"/>
      <c r="CZ38" s="629">
        <v>6.8</v>
      </c>
      <c r="DA38" s="630"/>
      <c r="DB38" s="630"/>
      <c r="DC38" s="631"/>
      <c r="DD38" s="600">
        <v>363903</v>
      </c>
      <c r="DE38" s="592"/>
      <c r="DF38" s="592"/>
      <c r="DG38" s="592"/>
      <c r="DH38" s="592"/>
      <c r="DI38" s="592"/>
      <c r="DJ38" s="592"/>
      <c r="DK38" s="593"/>
      <c r="DL38" s="600">
        <v>94196</v>
      </c>
      <c r="DM38" s="592"/>
      <c r="DN38" s="592"/>
      <c r="DO38" s="592"/>
      <c r="DP38" s="592"/>
      <c r="DQ38" s="592"/>
      <c r="DR38" s="592"/>
      <c r="DS38" s="592"/>
      <c r="DT38" s="592"/>
      <c r="DU38" s="592"/>
      <c r="DV38" s="593"/>
      <c r="DW38" s="596">
        <v>2.5</v>
      </c>
      <c r="DX38" s="623"/>
      <c r="DY38" s="623"/>
      <c r="DZ38" s="623"/>
      <c r="EA38" s="623"/>
      <c r="EB38" s="623"/>
      <c r="EC38" s="624"/>
    </row>
    <row r="39" spans="2:133" ht="11.25" customHeight="1">
      <c r="AQ39" s="670" t="s">
        <v>320</v>
      </c>
      <c r="AR39" s="671"/>
      <c r="AS39" s="671"/>
      <c r="AT39" s="671"/>
      <c r="AU39" s="671"/>
      <c r="AV39" s="671"/>
      <c r="AW39" s="671"/>
      <c r="AX39" s="671"/>
      <c r="AY39" s="672"/>
      <c r="AZ39" s="591">
        <v>18170</v>
      </c>
      <c r="BA39" s="592"/>
      <c r="BB39" s="592"/>
      <c r="BC39" s="592"/>
      <c r="BD39" s="621"/>
      <c r="BE39" s="621"/>
      <c r="BF39" s="654"/>
      <c r="BG39" s="673" t="s">
        <v>321</v>
      </c>
      <c r="BH39" s="674"/>
      <c r="BI39" s="674"/>
      <c r="BJ39" s="674"/>
      <c r="BK39" s="674"/>
      <c r="BL39" s="187"/>
      <c r="BM39" s="606" t="s">
        <v>322</v>
      </c>
      <c r="BN39" s="606"/>
      <c r="BO39" s="606"/>
      <c r="BP39" s="606"/>
      <c r="BQ39" s="606"/>
      <c r="BR39" s="606"/>
      <c r="BS39" s="606"/>
      <c r="BT39" s="606"/>
      <c r="BU39" s="607"/>
      <c r="BV39" s="591">
        <v>95</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405880</v>
      </c>
      <c r="CS39" s="621"/>
      <c r="CT39" s="621"/>
      <c r="CU39" s="621"/>
      <c r="CV39" s="621"/>
      <c r="CW39" s="621"/>
      <c r="CX39" s="621"/>
      <c r="CY39" s="622"/>
      <c r="CZ39" s="629">
        <v>7.1</v>
      </c>
      <c r="DA39" s="630"/>
      <c r="DB39" s="630"/>
      <c r="DC39" s="631"/>
      <c r="DD39" s="600">
        <v>402000</v>
      </c>
      <c r="DE39" s="621"/>
      <c r="DF39" s="621"/>
      <c r="DG39" s="621"/>
      <c r="DH39" s="621"/>
      <c r="DI39" s="621"/>
      <c r="DJ39" s="621"/>
      <c r="DK39" s="622"/>
      <c r="DL39" s="600" t="s">
        <v>324</v>
      </c>
      <c r="DM39" s="621"/>
      <c r="DN39" s="621"/>
      <c r="DO39" s="621"/>
      <c r="DP39" s="621"/>
      <c r="DQ39" s="621"/>
      <c r="DR39" s="621"/>
      <c r="DS39" s="621"/>
      <c r="DT39" s="621"/>
      <c r="DU39" s="621"/>
      <c r="DV39" s="622"/>
      <c r="DW39" s="596" t="s">
        <v>324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73398</v>
      </c>
      <c r="BA40" s="592"/>
      <c r="BB40" s="592"/>
      <c r="BC40" s="592"/>
      <c r="BD40" s="621"/>
      <c r="BE40" s="621"/>
      <c r="BF40" s="654"/>
      <c r="BG40" s="673"/>
      <c r="BH40" s="674"/>
      <c r="BI40" s="674"/>
      <c r="BJ40" s="674"/>
      <c r="BK40" s="674"/>
      <c r="BL40" s="187"/>
      <c r="BM40" s="606" t="s">
        <v>326</v>
      </c>
      <c r="BN40" s="606"/>
      <c r="BO40" s="606"/>
      <c r="BP40" s="606"/>
      <c r="BQ40" s="606"/>
      <c r="BR40" s="606"/>
      <c r="BS40" s="606"/>
      <c r="BT40" s="606"/>
      <c r="BU40" s="607"/>
      <c r="BV40" s="591">
        <v>76</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55600</v>
      </c>
      <c r="CS40" s="592"/>
      <c r="CT40" s="592"/>
      <c r="CU40" s="592"/>
      <c r="CV40" s="592"/>
      <c r="CW40" s="592"/>
      <c r="CX40" s="592"/>
      <c r="CY40" s="593"/>
      <c r="CZ40" s="629">
        <v>1</v>
      </c>
      <c r="DA40" s="630"/>
      <c r="DB40" s="630"/>
      <c r="DC40" s="631"/>
      <c r="DD40" s="600">
        <v>600</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143071</v>
      </c>
      <c r="BA41" s="664"/>
      <c r="BB41" s="664"/>
      <c r="BC41" s="664"/>
      <c r="BD41" s="659"/>
      <c r="BE41" s="659"/>
      <c r="BF41" s="661"/>
      <c r="BG41" s="675"/>
      <c r="BH41" s="676"/>
      <c r="BI41" s="676"/>
      <c r="BJ41" s="676"/>
      <c r="BK41" s="676"/>
      <c r="BL41" s="189"/>
      <c r="BM41" s="612" t="s">
        <v>329</v>
      </c>
      <c r="BN41" s="612"/>
      <c r="BO41" s="612"/>
      <c r="BP41" s="612"/>
      <c r="BQ41" s="612"/>
      <c r="BR41" s="612"/>
      <c r="BS41" s="612"/>
      <c r="BT41" s="612"/>
      <c r="BU41" s="613"/>
      <c r="BV41" s="663">
        <v>219</v>
      </c>
      <c r="BW41" s="664"/>
      <c r="BX41" s="664"/>
      <c r="BY41" s="664"/>
      <c r="BZ41" s="664"/>
      <c r="CA41" s="664"/>
      <c r="CB41" s="677"/>
      <c r="CD41" s="605" t="s">
        <v>330</v>
      </c>
      <c r="CE41" s="606"/>
      <c r="CF41" s="606"/>
      <c r="CG41" s="606"/>
      <c r="CH41" s="606"/>
      <c r="CI41" s="606"/>
      <c r="CJ41" s="606"/>
      <c r="CK41" s="606"/>
      <c r="CL41" s="606"/>
      <c r="CM41" s="606"/>
      <c r="CN41" s="606"/>
      <c r="CO41" s="606"/>
      <c r="CP41" s="606"/>
      <c r="CQ41" s="607"/>
      <c r="CR41" s="591" t="s">
        <v>331</v>
      </c>
      <c r="CS41" s="621"/>
      <c r="CT41" s="621"/>
      <c r="CU41" s="621"/>
      <c r="CV41" s="621"/>
      <c r="CW41" s="621"/>
      <c r="CX41" s="621"/>
      <c r="CY41" s="622"/>
      <c r="CZ41" s="629" t="s">
        <v>331</v>
      </c>
      <c r="DA41" s="630"/>
      <c r="DB41" s="630"/>
      <c r="DC41" s="631"/>
      <c r="DD41" s="600" t="s">
        <v>331</v>
      </c>
      <c r="DE41" s="621"/>
      <c r="DF41" s="621"/>
      <c r="DG41" s="621"/>
      <c r="DH41" s="621"/>
      <c r="DI41" s="621"/>
      <c r="DJ41" s="621"/>
      <c r="DK41" s="622"/>
      <c r="DL41" s="681"/>
      <c r="DM41" s="682"/>
      <c r="DN41" s="682"/>
      <c r="DO41" s="682"/>
      <c r="DP41" s="682"/>
      <c r="DQ41" s="682"/>
      <c r="DR41" s="682"/>
      <c r="DS41" s="682"/>
      <c r="DT41" s="682"/>
      <c r="DU41" s="682"/>
      <c r="DV41" s="683"/>
      <c r="DW41" s="678"/>
      <c r="DX41" s="679"/>
      <c r="DY41" s="679"/>
      <c r="DZ41" s="679"/>
      <c r="EA41" s="679"/>
      <c r="EB41" s="679"/>
      <c r="EC41" s="68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990756</v>
      </c>
      <c r="CS42" s="592"/>
      <c r="CT42" s="592"/>
      <c r="CU42" s="592"/>
      <c r="CV42" s="592"/>
      <c r="CW42" s="592"/>
      <c r="CX42" s="592"/>
      <c r="CY42" s="593"/>
      <c r="CZ42" s="629">
        <v>17.399999999999999</v>
      </c>
      <c r="DA42" s="684"/>
      <c r="DB42" s="684"/>
      <c r="DC42" s="685"/>
      <c r="DD42" s="600">
        <v>283398</v>
      </c>
      <c r="DE42" s="592"/>
      <c r="DF42" s="592"/>
      <c r="DG42" s="592"/>
      <c r="DH42" s="592"/>
      <c r="DI42" s="592"/>
      <c r="DJ42" s="592"/>
      <c r="DK42" s="593"/>
      <c r="DL42" s="681"/>
      <c r="DM42" s="682"/>
      <c r="DN42" s="682"/>
      <c r="DO42" s="682"/>
      <c r="DP42" s="682"/>
      <c r="DQ42" s="682"/>
      <c r="DR42" s="682"/>
      <c r="DS42" s="682"/>
      <c r="DT42" s="682"/>
      <c r="DU42" s="682"/>
      <c r="DV42" s="683"/>
      <c r="DW42" s="678"/>
      <c r="DX42" s="679"/>
      <c r="DY42" s="679"/>
      <c r="DZ42" s="679"/>
      <c r="EA42" s="679"/>
      <c r="EB42" s="679"/>
      <c r="EC42" s="68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13775</v>
      </c>
      <c r="CS43" s="621"/>
      <c r="CT43" s="621"/>
      <c r="CU43" s="621"/>
      <c r="CV43" s="621"/>
      <c r="CW43" s="621"/>
      <c r="CX43" s="621"/>
      <c r="CY43" s="622"/>
      <c r="CZ43" s="629">
        <v>0.2</v>
      </c>
      <c r="DA43" s="630"/>
      <c r="DB43" s="630"/>
      <c r="DC43" s="631"/>
      <c r="DD43" s="600">
        <v>13775</v>
      </c>
      <c r="DE43" s="621"/>
      <c r="DF43" s="621"/>
      <c r="DG43" s="621"/>
      <c r="DH43" s="621"/>
      <c r="DI43" s="621"/>
      <c r="DJ43" s="621"/>
      <c r="DK43" s="622"/>
      <c r="DL43" s="681"/>
      <c r="DM43" s="682"/>
      <c r="DN43" s="682"/>
      <c r="DO43" s="682"/>
      <c r="DP43" s="682"/>
      <c r="DQ43" s="682"/>
      <c r="DR43" s="682"/>
      <c r="DS43" s="682"/>
      <c r="DT43" s="682"/>
      <c r="DU43" s="682"/>
      <c r="DV43" s="683"/>
      <c r="DW43" s="678"/>
      <c r="DX43" s="679"/>
      <c r="DY43" s="679"/>
      <c r="DZ43" s="679"/>
      <c r="EA43" s="679"/>
      <c r="EB43" s="679"/>
      <c r="EC43" s="680"/>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990756</v>
      </c>
      <c r="CS44" s="592"/>
      <c r="CT44" s="592"/>
      <c r="CU44" s="592"/>
      <c r="CV44" s="592"/>
      <c r="CW44" s="592"/>
      <c r="CX44" s="592"/>
      <c r="CY44" s="593"/>
      <c r="CZ44" s="629">
        <v>17.399999999999999</v>
      </c>
      <c r="DA44" s="684"/>
      <c r="DB44" s="684"/>
      <c r="DC44" s="685"/>
      <c r="DD44" s="600">
        <v>283398</v>
      </c>
      <c r="DE44" s="592"/>
      <c r="DF44" s="592"/>
      <c r="DG44" s="592"/>
      <c r="DH44" s="592"/>
      <c r="DI44" s="592"/>
      <c r="DJ44" s="592"/>
      <c r="DK44" s="593"/>
      <c r="DL44" s="681"/>
      <c r="DM44" s="682"/>
      <c r="DN44" s="682"/>
      <c r="DO44" s="682"/>
      <c r="DP44" s="682"/>
      <c r="DQ44" s="682"/>
      <c r="DR44" s="682"/>
      <c r="DS44" s="682"/>
      <c r="DT44" s="682"/>
      <c r="DU44" s="682"/>
      <c r="DV44" s="683"/>
      <c r="DW44" s="678"/>
      <c r="DX44" s="679"/>
      <c r="DY44" s="679"/>
      <c r="DZ44" s="679"/>
      <c r="EA44" s="679"/>
      <c r="EB44" s="679"/>
      <c r="EC44" s="680"/>
    </row>
    <row r="45" spans="2:133" ht="11.25" customHeight="1">
      <c r="CD45" s="699"/>
      <c r="CE45" s="700"/>
      <c r="CF45" s="588" t="s">
        <v>338</v>
      </c>
      <c r="CG45" s="589"/>
      <c r="CH45" s="589"/>
      <c r="CI45" s="589"/>
      <c r="CJ45" s="589"/>
      <c r="CK45" s="589"/>
      <c r="CL45" s="589"/>
      <c r="CM45" s="589"/>
      <c r="CN45" s="589"/>
      <c r="CO45" s="589"/>
      <c r="CP45" s="589"/>
      <c r="CQ45" s="590"/>
      <c r="CR45" s="591">
        <v>611830</v>
      </c>
      <c r="CS45" s="621"/>
      <c r="CT45" s="621"/>
      <c r="CU45" s="621"/>
      <c r="CV45" s="621"/>
      <c r="CW45" s="621"/>
      <c r="CX45" s="621"/>
      <c r="CY45" s="622"/>
      <c r="CZ45" s="629">
        <v>10.7</v>
      </c>
      <c r="DA45" s="630"/>
      <c r="DB45" s="630"/>
      <c r="DC45" s="631"/>
      <c r="DD45" s="600">
        <v>44300</v>
      </c>
      <c r="DE45" s="621"/>
      <c r="DF45" s="621"/>
      <c r="DG45" s="621"/>
      <c r="DH45" s="621"/>
      <c r="DI45" s="621"/>
      <c r="DJ45" s="621"/>
      <c r="DK45" s="622"/>
      <c r="DL45" s="681"/>
      <c r="DM45" s="682"/>
      <c r="DN45" s="682"/>
      <c r="DO45" s="682"/>
      <c r="DP45" s="682"/>
      <c r="DQ45" s="682"/>
      <c r="DR45" s="682"/>
      <c r="DS45" s="682"/>
      <c r="DT45" s="682"/>
      <c r="DU45" s="682"/>
      <c r="DV45" s="683"/>
      <c r="DW45" s="678"/>
      <c r="DX45" s="679"/>
      <c r="DY45" s="679"/>
      <c r="DZ45" s="679"/>
      <c r="EA45" s="679"/>
      <c r="EB45" s="679"/>
      <c r="EC45" s="680"/>
    </row>
    <row r="46" spans="2:133" ht="11.25" customHeight="1">
      <c r="CD46" s="699"/>
      <c r="CE46" s="700"/>
      <c r="CF46" s="588" t="s">
        <v>339</v>
      </c>
      <c r="CG46" s="589"/>
      <c r="CH46" s="589"/>
      <c r="CI46" s="589"/>
      <c r="CJ46" s="589"/>
      <c r="CK46" s="589"/>
      <c r="CL46" s="589"/>
      <c r="CM46" s="589"/>
      <c r="CN46" s="589"/>
      <c r="CO46" s="589"/>
      <c r="CP46" s="589"/>
      <c r="CQ46" s="590"/>
      <c r="CR46" s="591">
        <v>305168</v>
      </c>
      <c r="CS46" s="592"/>
      <c r="CT46" s="592"/>
      <c r="CU46" s="592"/>
      <c r="CV46" s="592"/>
      <c r="CW46" s="592"/>
      <c r="CX46" s="592"/>
      <c r="CY46" s="593"/>
      <c r="CZ46" s="629">
        <v>5.3</v>
      </c>
      <c r="DA46" s="684"/>
      <c r="DB46" s="684"/>
      <c r="DC46" s="685"/>
      <c r="DD46" s="600">
        <v>211735</v>
      </c>
      <c r="DE46" s="592"/>
      <c r="DF46" s="592"/>
      <c r="DG46" s="592"/>
      <c r="DH46" s="592"/>
      <c r="DI46" s="592"/>
      <c r="DJ46" s="592"/>
      <c r="DK46" s="593"/>
      <c r="DL46" s="681"/>
      <c r="DM46" s="682"/>
      <c r="DN46" s="682"/>
      <c r="DO46" s="682"/>
      <c r="DP46" s="682"/>
      <c r="DQ46" s="682"/>
      <c r="DR46" s="682"/>
      <c r="DS46" s="682"/>
      <c r="DT46" s="682"/>
      <c r="DU46" s="682"/>
      <c r="DV46" s="683"/>
      <c r="DW46" s="678"/>
      <c r="DX46" s="679"/>
      <c r="DY46" s="679"/>
      <c r="DZ46" s="679"/>
      <c r="EA46" s="679"/>
      <c r="EB46" s="679"/>
      <c r="EC46" s="680"/>
    </row>
    <row r="47" spans="2:133" ht="11.25" customHeight="1">
      <c r="CD47" s="699"/>
      <c r="CE47" s="700"/>
      <c r="CF47" s="588" t="s">
        <v>340</v>
      </c>
      <c r="CG47" s="589"/>
      <c r="CH47" s="589"/>
      <c r="CI47" s="589"/>
      <c r="CJ47" s="589"/>
      <c r="CK47" s="589"/>
      <c r="CL47" s="589"/>
      <c r="CM47" s="589"/>
      <c r="CN47" s="589"/>
      <c r="CO47" s="589"/>
      <c r="CP47" s="589"/>
      <c r="CQ47" s="590"/>
      <c r="CR47" s="591" t="s">
        <v>324</v>
      </c>
      <c r="CS47" s="621"/>
      <c r="CT47" s="621"/>
      <c r="CU47" s="621"/>
      <c r="CV47" s="621"/>
      <c r="CW47" s="621"/>
      <c r="CX47" s="621"/>
      <c r="CY47" s="622"/>
      <c r="CZ47" s="629" t="s">
        <v>324</v>
      </c>
      <c r="DA47" s="630"/>
      <c r="DB47" s="630"/>
      <c r="DC47" s="631"/>
      <c r="DD47" s="600" t="s">
        <v>324</v>
      </c>
      <c r="DE47" s="621"/>
      <c r="DF47" s="621"/>
      <c r="DG47" s="621"/>
      <c r="DH47" s="621"/>
      <c r="DI47" s="621"/>
      <c r="DJ47" s="621"/>
      <c r="DK47" s="622"/>
      <c r="DL47" s="681"/>
      <c r="DM47" s="682"/>
      <c r="DN47" s="682"/>
      <c r="DO47" s="682"/>
      <c r="DP47" s="682"/>
      <c r="DQ47" s="682"/>
      <c r="DR47" s="682"/>
      <c r="DS47" s="682"/>
      <c r="DT47" s="682"/>
      <c r="DU47" s="682"/>
      <c r="DV47" s="683"/>
      <c r="DW47" s="678"/>
      <c r="DX47" s="679"/>
      <c r="DY47" s="679"/>
      <c r="DZ47" s="679"/>
      <c r="EA47" s="679"/>
      <c r="EB47" s="679"/>
      <c r="EC47" s="680"/>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9" t="s">
        <v>324</v>
      </c>
      <c r="DA48" s="684"/>
      <c r="DB48" s="684"/>
      <c r="DC48" s="685"/>
      <c r="DD48" s="600" t="s">
        <v>324</v>
      </c>
      <c r="DE48" s="592"/>
      <c r="DF48" s="592"/>
      <c r="DG48" s="592"/>
      <c r="DH48" s="592"/>
      <c r="DI48" s="592"/>
      <c r="DJ48" s="592"/>
      <c r="DK48" s="593"/>
      <c r="DL48" s="681"/>
      <c r="DM48" s="682"/>
      <c r="DN48" s="682"/>
      <c r="DO48" s="682"/>
      <c r="DP48" s="682"/>
      <c r="DQ48" s="682"/>
      <c r="DR48" s="682"/>
      <c r="DS48" s="682"/>
      <c r="DT48" s="682"/>
      <c r="DU48" s="682"/>
      <c r="DV48" s="683"/>
      <c r="DW48" s="678"/>
      <c r="DX48" s="679"/>
      <c r="DY48" s="679"/>
      <c r="DZ48" s="679"/>
      <c r="EA48" s="679"/>
      <c r="EB48" s="679"/>
      <c r="EC48" s="680"/>
    </row>
    <row r="49" spans="82:133" ht="11.25" customHeight="1">
      <c r="CD49" s="634" t="s">
        <v>342</v>
      </c>
      <c r="CE49" s="635"/>
      <c r="CF49" s="635"/>
      <c r="CG49" s="635"/>
      <c r="CH49" s="635"/>
      <c r="CI49" s="635"/>
      <c r="CJ49" s="635"/>
      <c r="CK49" s="635"/>
      <c r="CL49" s="635"/>
      <c r="CM49" s="635"/>
      <c r="CN49" s="635"/>
      <c r="CO49" s="635"/>
      <c r="CP49" s="635"/>
      <c r="CQ49" s="636"/>
      <c r="CR49" s="663">
        <v>5704314</v>
      </c>
      <c r="CS49" s="659"/>
      <c r="CT49" s="659"/>
      <c r="CU49" s="659"/>
      <c r="CV49" s="659"/>
      <c r="CW49" s="659"/>
      <c r="CX49" s="659"/>
      <c r="CY49" s="686"/>
      <c r="CZ49" s="687">
        <v>100</v>
      </c>
      <c r="DA49" s="688"/>
      <c r="DB49" s="688"/>
      <c r="DC49" s="689"/>
      <c r="DD49" s="690">
        <v>4120053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6541</v>
      </c>
      <c r="R7" s="721"/>
      <c r="S7" s="721"/>
      <c r="T7" s="721"/>
      <c r="U7" s="721"/>
      <c r="V7" s="721">
        <v>5695</v>
      </c>
      <c r="W7" s="721"/>
      <c r="X7" s="721"/>
      <c r="Y7" s="721"/>
      <c r="Z7" s="721"/>
      <c r="AA7" s="721">
        <v>846</v>
      </c>
      <c r="AB7" s="721"/>
      <c r="AC7" s="721"/>
      <c r="AD7" s="721"/>
      <c r="AE7" s="722"/>
      <c r="AF7" s="723">
        <v>525</v>
      </c>
      <c r="AG7" s="724"/>
      <c r="AH7" s="724"/>
      <c r="AI7" s="724"/>
      <c r="AJ7" s="725"/>
      <c r="AK7" s="760">
        <v>0</v>
      </c>
      <c r="AL7" s="761"/>
      <c r="AM7" s="761"/>
      <c r="AN7" s="761"/>
      <c r="AO7" s="761"/>
      <c r="AP7" s="761">
        <v>7346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539</v>
      </c>
      <c r="BT7" s="765"/>
      <c r="BU7" s="765"/>
      <c r="BV7" s="765"/>
      <c r="BW7" s="765"/>
      <c r="BX7" s="765"/>
      <c r="BY7" s="765"/>
      <c r="BZ7" s="765"/>
      <c r="CA7" s="765"/>
      <c r="CB7" s="765"/>
      <c r="CC7" s="765"/>
      <c r="CD7" s="765"/>
      <c r="CE7" s="765"/>
      <c r="CF7" s="765"/>
      <c r="CG7" s="766"/>
      <c r="CH7" s="757">
        <v>138</v>
      </c>
      <c r="CI7" s="758"/>
      <c r="CJ7" s="758"/>
      <c r="CK7" s="758"/>
      <c r="CL7" s="759"/>
      <c r="CM7" s="757">
        <v>1096</v>
      </c>
      <c r="CN7" s="758"/>
      <c r="CO7" s="758"/>
      <c r="CP7" s="758"/>
      <c r="CQ7" s="759"/>
      <c r="CR7" s="757">
        <v>50</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56</v>
      </c>
      <c r="R8" s="745"/>
      <c r="S8" s="745"/>
      <c r="T8" s="745"/>
      <c r="U8" s="745"/>
      <c r="V8" s="745">
        <v>47</v>
      </c>
      <c r="W8" s="745"/>
      <c r="X8" s="745"/>
      <c r="Y8" s="745"/>
      <c r="Z8" s="745"/>
      <c r="AA8" s="745">
        <v>9</v>
      </c>
      <c r="AB8" s="745"/>
      <c r="AC8" s="745"/>
      <c r="AD8" s="745"/>
      <c r="AE8" s="746"/>
      <c r="AF8" s="747">
        <v>9</v>
      </c>
      <c r="AG8" s="748"/>
      <c r="AH8" s="748"/>
      <c r="AI8" s="748"/>
      <c r="AJ8" s="749"/>
      <c r="AK8" s="750">
        <v>38</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540</v>
      </c>
      <c r="BT8" s="755"/>
      <c r="BU8" s="755"/>
      <c r="BV8" s="755"/>
      <c r="BW8" s="755"/>
      <c r="BX8" s="755"/>
      <c r="BY8" s="755"/>
      <c r="BZ8" s="755"/>
      <c r="CA8" s="755"/>
      <c r="CB8" s="755"/>
      <c r="CC8" s="755"/>
      <c r="CD8" s="755"/>
      <c r="CE8" s="755"/>
      <c r="CF8" s="755"/>
      <c r="CG8" s="756"/>
      <c r="CH8" s="767">
        <v>9</v>
      </c>
      <c r="CI8" s="768"/>
      <c r="CJ8" s="768"/>
      <c r="CK8" s="768"/>
      <c r="CL8" s="769"/>
      <c r="CM8" s="767">
        <v>95</v>
      </c>
      <c r="CN8" s="768"/>
      <c r="CO8" s="768"/>
      <c r="CP8" s="768"/>
      <c r="CQ8" s="769"/>
      <c r="CR8" s="767">
        <v>5</v>
      </c>
      <c r="CS8" s="768"/>
      <c r="CT8" s="768"/>
      <c r="CU8" s="768"/>
      <c r="CV8" s="769"/>
      <c r="CW8" s="767">
        <v>0</v>
      </c>
      <c r="CX8" s="768"/>
      <c r="CY8" s="768"/>
      <c r="CZ8" s="768"/>
      <c r="DA8" s="769"/>
      <c r="DB8" s="767">
        <v>0</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541</v>
      </c>
      <c r="BT9" s="755"/>
      <c r="BU9" s="755"/>
      <c r="BV9" s="755"/>
      <c r="BW9" s="755"/>
      <c r="BX9" s="755"/>
      <c r="BY9" s="755"/>
      <c r="BZ9" s="755"/>
      <c r="CA9" s="755"/>
      <c r="CB9" s="755"/>
      <c r="CC9" s="755"/>
      <c r="CD9" s="755"/>
      <c r="CE9" s="755"/>
      <c r="CF9" s="755"/>
      <c r="CG9" s="756"/>
      <c r="CH9" s="767">
        <v>4</v>
      </c>
      <c r="CI9" s="768"/>
      <c r="CJ9" s="768"/>
      <c r="CK9" s="768"/>
      <c r="CL9" s="769"/>
      <c r="CM9" s="767">
        <v>1</v>
      </c>
      <c r="CN9" s="768"/>
      <c r="CO9" s="768"/>
      <c r="CP9" s="768"/>
      <c r="CQ9" s="769"/>
      <c r="CR9" s="767">
        <v>50</v>
      </c>
      <c r="CS9" s="768"/>
      <c r="CT9" s="768"/>
      <c r="CU9" s="768"/>
      <c r="CV9" s="769"/>
      <c r="CW9" s="767">
        <v>0</v>
      </c>
      <c r="CX9" s="768"/>
      <c r="CY9" s="768"/>
      <c r="CZ9" s="768"/>
      <c r="DA9" s="769"/>
      <c r="DB9" s="767">
        <v>0</v>
      </c>
      <c r="DC9" s="768"/>
      <c r="DD9" s="768"/>
      <c r="DE9" s="768"/>
      <c r="DF9" s="769"/>
      <c r="DG9" s="767">
        <v>0</v>
      </c>
      <c r="DH9" s="768"/>
      <c r="DI9" s="768"/>
      <c r="DJ9" s="768"/>
      <c r="DK9" s="769"/>
      <c r="DL9" s="767">
        <v>0</v>
      </c>
      <c r="DM9" s="768"/>
      <c r="DN9" s="768"/>
      <c r="DO9" s="768"/>
      <c r="DP9" s="769"/>
      <c r="DQ9" s="767">
        <v>0</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6559</v>
      </c>
      <c r="R23" s="780"/>
      <c r="S23" s="780"/>
      <c r="T23" s="780"/>
      <c r="U23" s="780"/>
      <c r="V23" s="780">
        <v>5704</v>
      </c>
      <c r="W23" s="780"/>
      <c r="X23" s="780"/>
      <c r="Y23" s="780"/>
      <c r="Z23" s="780"/>
      <c r="AA23" s="780">
        <v>855</v>
      </c>
      <c r="AB23" s="780"/>
      <c r="AC23" s="780"/>
      <c r="AD23" s="780"/>
      <c r="AE23" s="781"/>
      <c r="AF23" s="782">
        <v>535</v>
      </c>
      <c r="AG23" s="780"/>
      <c r="AH23" s="780"/>
      <c r="AI23" s="780"/>
      <c r="AJ23" s="783"/>
      <c r="AK23" s="784"/>
      <c r="AL23" s="785"/>
      <c r="AM23" s="785"/>
      <c r="AN23" s="785"/>
      <c r="AO23" s="785"/>
      <c r="AP23" s="780">
        <v>7346</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622</v>
      </c>
      <c r="R28" s="809"/>
      <c r="S28" s="809"/>
      <c r="T28" s="809"/>
      <c r="U28" s="809"/>
      <c r="V28" s="809">
        <v>543</v>
      </c>
      <c r="W28" s="809"/>
      <c r="X28" s="809"/>
      <c r="Y28" s="809"/>
      <c r="Z28" s="809"/>
      <c r="AA28" s="809">
        <v>79</v>
      </c>
      <c r="AB28" s="809"/>
      <c r="AC28" s="809"/>
      <c r="AD28" s="809"/>
      <c r="AE28" s="810"/>
      <c r="AF28" s="811">
        <v>79</v>
      </c>
      <c r="AG28" s="809"/>
      <c r="AH28" s="809"/>
      <c r="AI28" s="809"/>
      <c r="AJ28" s="812"/>
      <c r="AK28" s="813">
        <v>73</v>
      </c>
      <c r="AL28" s="804"/>
      <c r="AM28" s="804"/>
      <c r="AN28" s="804"/>
      <c r="AO28" s="804"/>
      <c r="AP28" s="804">
        <v>0</v>
      </c>
      <c r="AQ28" s="804"/>
      <c r="AR28" s="804"/>
      <c r="AS28" s="804"/>
      <c r="AT28" s="804"/>
      <c r="AU28" s="804" t="s">
        <v>537</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471</v>
      </c>
      <c r="R29" s="745"/>
      <c r="S29" s="745"/>
      <c r="T29" s="745"/>
      <c r="U29" s="745"/>
      <c r="V29" s="745">
        <v>450</v>
      </c>
      <c r="W29" s="745"/>
      <c r="X29" s="745"/>
      <c r="Y29" s="745"/>
      <c r="Z29" s="745"/>
      <c r="AA29" s="745">
        <v>21</v>
      </c>
      <c r="AB29" s="745"/>
      <c r="AC29" s="745"/>
      <c r="AD29" s="745"/>
      <c r="AE29" s="746"/>
      <c r="AF29" s="747">
        <v>21</v>
      </c>
      <c r="AG29" s="748"/>
      <c r="AH29" s="748"/>
      <c r="AI29" s="748"/>
      <c r="AJ29" s="749"/>
      <c r="AK29" s="816">
        <v>87</v>
      </c>
      <c r="AL29" s="817"/>
      <c r="AM29" s="817"/>
      <c r="AN29" s="817"/>
      <c r="AO29" s="817"/>
      <c r="AP29" s="817">
        <v>0</v>
      </c>
      <c r="AQ29" s="817"/>
      <c r="AR29" s="817"/>
      <c r="AS29" s="817"/>
      <c r="AT29" s="817"/>
      <c r="AU29" s="817" t="s">
        <v>538</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49</v>
      </c>
      <c r="R30" s="745"/>
      <c r="S30" s="745"/>
      <c r="T30" s="745"/>
      <c r="U30" s="745"/>
      <c r="V30" s="745">
        <v>48</v>
      </c>
      <c r="W30" s="745"/>
      <c r="X30" s="745"/>
      <c r="Y30" s="745"/>
      <c r="Z30" s="745"/>
      <c r="AA30" s="745">
        <v>1</v>
      </c>
      <c r="AB30" s="745"/>
      <c r="AC30" s="745"/>
      <c r="AD30" s="745"/>
      <c r="AE30" s="746"/>
      <c r="AF30" s="747">
        <v>1</v>
      </c>
      <c r="AG30" s="748"/>
      <c r="AH30" s="748"/>
      <c r="AI30" s="748"/>
      <c r="AJ30" s="749"/>
      <c r="AK30" s="816">
        <v>19</v>
      </c>
      <c r="AL30" s="817"/>
      <c r="AM30" s="817"/>
      <c r="AN30" s="817"/>
      <c r="AO30" s="817"/>
      <c r="AP30" s="817">
        <v>0</v>
      </c>
      <c r="AQ30" s="817"/>
      <c r="AR30" s="817"/>
      <c r="AS30" s="817"/>
      <c r="AT30" s="817"/>
      <c r="AU30" s="817" t="s">
        <v>537</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69</v>
      </c>
      <c r="R31" s="745"/>
      <c r="S31" s="745"/>
      <c r="T31" s="745"/>
      <c r="U31" s="745"/>
      <c r="V31" s="745">
        <v>65</v>
      </c>
      <c r="W31" s="745"/>
      <c r="X31" s="745"/>
      <c r="Y31" s="745"/>
      <c r="Z31" s="745"/>
      <c r="AA31" s="745">
        <v>4</v>
      </c>
      <c r="AB31" s="745"/>
      <c r="AC31" s="745"/>
      <c r="AD31" s="745"/>
      <c r="AE31" s="746"/>
      <c r="AF31" s="747">
        <v>4</v>
      </c>
      <c r="AG31" s="748"/>
      <c r="AH31" s="748"/>
      <c r="AI31" s="748"/>
      <c r="AJ31" s="749"/>
      <c r="AK31" s="816">
        <v>18</v>
      </c>
      <c r="AL31" s="817"/>
      <c r="AM31" s="817"/>
      <c r="AN31" s="817"/>
      <c r="AO31" s="817"/>
      <c r="AP31" s="817">
        <v>34</v>
      </c>
      <c r="AQ31" s="817"/>
      <c r="AR31" s="817"/>
      <c r="AS31" s="817"/>
      <c r="AT31" s="817"/>
      <c r="AU31" s="817">
        <v>15</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541</v>
      </c>
      <c r="R32" s="745"/>
      <c r="S32" s="745"/>
      <c r="T32" s="745"/>
      <c r="U32" s="745"/>
      <c r="V32" s="745">
        <v>554</v>
      </c>
      <c r="W32" s="745"/>
      <c r="X32" s="745"/>
      <c r="Y32" s="745"/>
      <c r="Z32" s="745"/>
      <c r="AA32" s="745">
        <v>-13</v>
      </c>
      <c r="AB32" s="745"/>
      <c r="AC32" s="745"/>
      <c r="AD32" s="745"/>
      <c r="AE32" s="746"/>
      <c r="AF32" s="747">
        <v>170</v>
      </c>
      <c r="AG32" s="748"/>
      <c r="AH32" s="748"/>
      <c r="AI32" s="748"/>
      <c r="AJ32" s="749"/>
      <c r="AK32" s="816">
        <v>389</v>
      </c>
      <c r="AL32" s="817"/>
      <c r="AM32" s="817"/>
      <c r="AN32" s="817"/>
      <c r="AO32" s="817"/>
      <c r="AP32" s="817">
        <v>442</v>
      </c>
      <c r="AQ32" s="817"/>
      <c r="AR32" s="817"/>
      <c r="AS32" s="817"/>
      <c r="AT32" s="817"/>
      <c r="AU32" s="817">
        <v>383</v>
      </c>
      <c r="AV32" s="817"/>
      <c r="AW32" s="817"/>
      <c r="AX32" s="817"/>
      <c r="AY32" s="817"/>
      <c r="AZ32" s="818"/>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229</v>
      </c>
      <c r="R33" s="745"/>
      <c r="S33" s="745"/>
      <c r="T33" s="745"/>
      <c r="U33" s="745"/>
      <c r="V33" s="745">
        <v>220</v>
      </c>
      <c r="W33" s="745"/>
      <c r="X33" s="745"/>
      <c r="Y33" s="745"/>
      <c r="Z33" s="745"/>
      <c r="AA33" s="745">
        <v>9</v>
      </c>
      <c r="AB33" s="745"/>
      <c r="AC33" s="745"/>
      <c r="AD33" s="745"/>
      <c r="AE33" s="746"/>
      <c r="AF33" s="747">
        <v>9</v>
      </c>
      <c r="AG33" s="748"/>
      <c r="AH33" s="748"/>
      <c r="AI33" s="748"/>
      <c r="AJ33" s="749"/>
      <c r="AK33" s="816">
        <v>54</v>
      </c>
      <c r="AL33" s="817"/>
      <c r="AM33" s="817"/>
      <c r="AN33" s="817"/>
      <c r="AO33" s="817"/>
      <c r="AP33" s="817">
        <v>522</v>
      </c>
      <c r="AQ33" s="817"/>
      <c r="AR33" s="817"/>
      <c r="AS33" s="817"/>
      <c r="AT33" s="817"/>
      <c r="AU33" s="817">
        <v>282</v>
      </c>
      <c r="AV33" s="817"/>
      <c r="AW33" s="817"/>
      <c r="AX33" s="817"/>
      <c r="AY33" s="817"/>
      <c r="AZ33" s="818"/>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232</v>
      </c>
      <c r="R34" s="745"/>
      <c r="S34" s="745"/>
      <c r="T34" s="745"/>
      <c r="U34" s="745"/>
      <c r="V34" s="745">
        <v>224</v>
      </c>
      <c r="W34" s="745"/>
      <c r="X34" s="745"/>
      <c r="Y34" s="745"/>
      <c r="Z34" s="745"/>
      <c r="AA34" s="745">
        <v>8</v>
      </c>
      <c r="AB34" s="745"/>
      <c r="AC34" s="745"/>
      <c r="AD34" s="745"/>
      <c r="AE34" s="746"/>
      <c r="AF34" s="747">
        <v>8</v>
      </c>
      <c r="AG34" s="748"/>
      <c r="AH34" s="748"/>
      <c r="AI34" s="748"/>
      <c r="AJ34" s="749"/>
      <c r="AK34" s="816">
        <v>102</v>
      </c>
      <c r="AL34" s="817"/>
      <c r="AM34" s="817"/>
      <c r="AN34" s="817"/>
      <c r="AO34" s="817"/>
      <c r="AP34" s="817">
        <v>1412</v>
      </c>
      <c r="AQ34" s="817"/>
      <c r="AR34" s="817"/>
      <c r="AS34" s="817"/>
      <c r="AT34" s="817"/>
      <c r="AU34" s="817">
        <v>1072</v>
      </c>
      <c r="AV34" s="817"/>
      <c r="AW34" s="817"/>
      <c r="AX34" s="817"/>
      <c r="AY34" s="817"/>
      <c r="AZ34" s="818"/>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293</v>
      </c>
      <c r="AG63" s="828"/>
      <c r="AH63" s="828"/>
      <c r="AI63" s="828"/>
      <c r="AJ63" s="829"/>
      <c r="AK63" s="830"/>
      <c r="AL63" s="825"/>
      <c r="AM63" s="825"/>
      <c r="AN63" s="825"/>
      <c r="AO63" s="825"/>
      <c r="AP63" s="828">
        <v>2410</v>
      </c>
      <c r="AQ63" s="828"/>
      <c r="AR63" s="828"/>
      <c r="AS63" s="828"/>
      <c r="AT63" s="828"/>
      <c r="AU63" s="828">
        <v>1752</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393</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535</v>
      </c>
      <c r="C68" s="856"/>
      <c r="D68" s="856"/>
      <c r="E68" s="856"/>
      <c r="F68" s="856"/>
      <c r="G68" s="856"/>
      <c r="H68" s="856"/>
      <c r="I68" s="856"/>
      <c r="J68" s="856"/>
      <c r="K68" s="856"/>
      <c r="L68" s="856"/>
      <c r="M68" s="856"/>
      <c r="N68" s="856"/>
      <c r="O68" s="856"/>
      <c r="P68" s="857"/>
      <c r="Q68" s="858">
        <v>1023</v>
      </c>
      <c r="R68" s="852"/>
      <c r="S68" s="852"/>
      <c r="T68" s="852"/>
      <c r="U68" s="852"/>
      <c r="V68" s="852">
        <v>1001</v>
      </c>
      <c r="W68" s="852"/>
      <c r="X68" s="852"/>
      <c r="Y68" s="852"/>
      <c r="Z68" s="852"/>
      <c r="AA68" s="852">
        <v>22</v>
      </c>
      <c r="AB68" s="852"/>
      <c r="AC68" s="852"/>
      <c r="AD68" s="852"/>
      <c r="AE68" s="852"/>
      <c r="AF68" s="852">
        <v>22</v>
      </c>
      <c r="AG68" s="852"/>
      <c r="AH68" s="852"/>
      <c r="AI68" s="852"/>
      <c r="AJ68" s="852"/>
      <c r="AK68" s="852">
        <v>0</v>
      </c>
      <c r="AL68" s="852"/>
      <c r="AM68" s="852"/>
      <c r="AN68" s="852"/>
      <c r="AO68" s="852"/>
      <c r="AP68" s="852">
        <v>442</v>
      </c>
      <c r="AQ68" s="852"/>
      <c r="AR68" s="852"/>
      <c r="AS68" s="852"/>
      <c r="AT68" s="852"/>
      <c r="AU68" s="852">
        <v>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536</v>
      </c>
      <c r="C69" s="860"/>
      <c r="D69" s="860"/>
      <c r="E69" s="860"/>
      <c r="F69" s="860"/>
      <c r="G69" s="860"/>
      <c r="H69" s="860"/>
      <c r="I69" s="860"/>
      <c r="J69" s="860"/>
      <c r="K69" s="860"/>
      <c r="L69" s="860"/>
      <c r="M69" s="860"/>
      <c r="N69" s="860"/>
      <c r="O69" s="860"/>
      <c r="P69" s="861"/>
      <c r="Q69" s="862">
        <v>745</v>
      </c>
      <c r="R69" s="817"/>
      <c r="S69" s="817"/>
      <c r="T69" s="817"/>
      <c r="U69" s="817"/>
      <c r="V69" s="817">
        <v>727</v>
      </c>
      <c r="W69" s="817"/>
      <c r="X69" s="817"/>
      <c r="Y69" s="817"/>
      <c r="Z69" s="817"/>
      <c r="AA69" s="817">
        <v>18</v>
      </c>
      <c r="AB69" s="817"/>
      <c r="AC69" s="817"/>
      <c r="AD69" s="817"/>
      <c r="AE69" s="817"/>
      <c r="AF69" s="817">
        <v>18</v>
      </c>
      <c r="AG69" s="817"/>
      <c r="AH69" s="817"/>
      <c r="AI69" s="817"/>
      <c r="AJ69" s="817"/>
      <c r="AK69" s="817">
        <v>0</v>
      </c>
      <c r="AL69" s="817"/>
      <c r="AM69" s="817"/>
      <c r="AN69" s="817"/>
      <c r="AO69" s="817"/>
      <c r="AP69" s="817">
        <v>897</v>
      </c>
      <c r="AQ69" s="817"/>
      <c r="AR69" s="817"/>
      <c r="AS69" s="817"/>
      <c r="AT69" s="817"/>
      <c r="AU69" s="817">
        <v>225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c r="C70" s="860"/>
      <c r="D70" s="860"/>
      <c r="E70" s="860"/>
      <c r="F70" s="860"/>
      <c r="G70" s="860"/>
      <c r="H70" s="860"/>
      <c r="I70" s="860"/>
      <c r="J70" s="860"/>
      <c r="K70" s="860"/>
      <c r="L70" s="860"/>
      <c r="M70" s="860"/>
      <c r="N70" s="860"/>
      <c r="O70" s="860"/>
      <c r="P70" s="861"/>
      <c r="Q70" s="862"/>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40</v>
      </c>
      <c r="AG88" s="828"/>
      <c r="AH88" s="828"/>
      <c r="AI88" s="828"/>
      <c r="AJ88" s="828"/>
      <c r="AK88" s="825"/>
      <c r="AL88" s="825"/>
      <c r="AM88" s="825"/>
      <c r="AN88" s="825"/>
      <c r="AO88" s="825"/>
      <c r="AP88" s="828">
        <v>1339</v>
      </c>
      <c r="AQ88" s="828"/>
      <c r="AR88" s="828"/>
      <c r="AS88" s="828"/>
      <c r="AT88" s="828"/>
      <c r="AU88" s="828">
        <v>225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105</v>
      </c>
      <c r="CS102" s="836"/>
      <c r="CT102" s="836"/>
      <c r="CU102" s="836"/>
      <c r="CV102" s="879"/>
      <c r="CW102" s="878">
        <v>0</v>
      </c>
      <c r="CX102" s="836"/>
      <c r="CY102" s="836"/>
      <c r="CZ102" s="836"/>
      <c r="DA102" s="879"/>
      <c r="DB102" s="878">
        <v>0</v>
      </c>
      <c r="DC102" s="836"/>
      <c r="DD102" s="836"/>
      <c r="DE102" s="836"/>
      <c r="DF102" s="879"/>
      <c r="DG102" s="878">
        <v>0</v>
      </c>
      <c r="DH102" s="836"/>
      <c r="DI102" s="836"/>
      <c r="DJ102" s="836"/>
      <c r="DK102" s="879"/>
      <c r="DL102" s="878">
        <v>0</v>
      </c>
      <c r="DM102" s="836"/>
      <c r="DN102" s="836"/>
      <c r="DO102" s="836"/>
      <c r="DP102" s="879"/>
      <c r="DQ102" s="878">
        <v>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286</v>
      </c>
      <c r="AG109" s="881"/>
      <c r="AH109" s="881"/>
      <c r="AI109" s="881"/>
      <c r="AJ109" s="882"/>
      <c r="AK109" s="880" t="s">
        <v>285</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286</v>
      </c>
      <c r="BW109" s="881"/>
      <c r="BX109" s="881"/>
      <c r="BY109" s="881"/>
      <c r="BZ109" s="882"/>
      <c r="CA109" s="880" t="s">
        <v>285</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286</v>
      </c>
      <c r="DM109" s="881"/>
      <c r="DN109" s="881"/>
      <c r="DO109" s="881"/>
      <c r="DP109" s="882"/>
      <c r="DQ109" s="880" t="s">
        <v>285</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929383</v>
      </c>
      <c r="AB110" s="888"/>
      <c r="AC110" s="888"/>
      <c r="AD110" s="888"/>
      <c r="AE110" s="889"/>
      <c r="AF110" s="890">
        <v>891306</v>
      </c>
      <c r="AG110" s="888"/>
      <c r="AH110" s="888"/>
      <c r="AI110" s="888"/>
      <c r="AJ110" s="889"/>
      <c r="AK110" s="890">
        <v>863439</v>
      </c>
      <c r="AL110" s="888"/>
      <c r="AM110" s="888"/>
      <c r="AN110" s="888"/>
      <c r="AO110" s="889"/>
      <c r="AP110" s="891">
        <v>27.7</v>
      </c>
      <c r="AQ110" s="892"/>
      <c r="AR110" s="892"/>
      <c r="AS110" s="892"/>
      <c r="AT110" s="893"/>
      <c r="AU110" s="894" t="s">
        <v>61</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7637469</v>
      </c>
      <c r="BR110" s="925"/>
      <c r="BS110" s="925"/>
      <c r="BT110" s="925"/>
      <c r="BU110" s="925"/>
      <c r="BV110" s="925">
        <v>7712557</v>
      </c>
      <c r="BW110" s="925"/>
      <c r="BX110" s="925"/>
      <c r="BY110" s="925"/>
      <c r="BZ110" s="925"/>
      <c r="CA110" s="925">
        <v>7346443</v>
      </c>
      <c r="CB110" s="925"/>
      <c r="CC110" s="925"/>
      <c r="CD110" s="925"/>
      <c r="CE110" s="925"/>
      <c r="CF110" s="939">
        <v>235.9</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v>652503</v>
      </c>
      <c r="BR111" s="918"/>
      <c r="BS111" s="918"/>
      <c r="BT111" s="918"/>
      <c r="BU111" s="918"/>
      <c r="BV111" s="918">
        <v>590750</v>
      </c>
      <c r="BW111" s="918"/>
      <c r="BX111" s="918"/>
      <c r="BY111" s="918"/>
      <c r="BZ111" s="918"/>
      <c r="CA111" s="918">
        <v>546571</v>
      </c>
      <c r="CB111" s="918"/>
      <c r="CC111" s="918"/>
      <c r="CD111" s="918"/>
      <c r="CE111" s="918"/>
      <c r="CF111" s="912">
        <v>17.5</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2083912</v>
      </c>
      <c r="BR112" s="918"/>
      <c r="BS112" s="918"/>
      <c r="BT112" s="918"/>
      <c r="BU112" s="918"/>
      <c r="BV112" s="918">
        <v>1942762</v>
      </c>
      <c r="BW112" s="918"/>
      <c r="BX112" s="918"/>
      <c r="BY112" s="918"/>
      <c r="BZ112" s="918"/>
      <c r="CA112" s="918">
        <v>1752437</v>
      </c>
      <c r="CB112" s="918"/>
      <c r="CC112" s="918"/>
      <c r="CD112" s="918"/>
      <c r="CE112" s="918"/>
      <c r="CF112" s="912">
        <v>56.3</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46887</v>
      </c>
      <c r="DH112" s="918"/>
      <c r="DI112" s="918"/>
      <c r="DJ112" s="918"/>
      <c r="DK112" s="918"/>
      <c r="DL112" s="918">
        <v>17870</v>
      </c>
      <c r="DM112" s="918"/>
      <c r="DN112" s="918"/>
      <c r="DO112" s="918"/>
      <c r="DP112" s="918"/>
      <c r="DQ112" s="918">
        <v>6427</v>
      </c>
      <c r="DR112" s="918"/>
      <c r="DS112" s="918"/>
      <c r="DT112" s="918"/>
      <c r="DU112" s="918"/>
      <c r="DV112" s="919">
        <v>0.2</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185153</v>
      </c>
      <c r="AB113" s="932"/>
      <c r="AC113" s="932"/>
      <c r="AD113" s="932"/>
      <c r="AE113" s="933"/>
      <c r="AF113" s="934">
        <v>182540</v>
      </c>
      <c r="AG113" s="932"/>
      <c r="AH113" s="932"/>
      <c r="AI113" s="932"/>
      <c r="AJ113" s="933"/>
      <c r="AK113" s="934">
        <v>172946</v>
      </c>
      <c r="AL113" s="932"/>
      <c r="AM113" s="932"/>
      <c r="AN113" s="932"/>
      <c r="AO113" s="933"/>
      <c r="AP113" s="935">
        <v>5.6</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360617</v>
      </c>
      <c r="BR113" s="918"/>
      <c r="BS113" s="918"/>
      <c r="BT113" s="918"/>
      <c r="BU113" s="918"/>
      <c r="BV113" s="918">
        <v>293388</v>
      </c>
      <c r="BW113" s="918"/>
      <c r="BX113" s="918"/>
      <c r="BY113" s="918"/>
      <c r="BZ113" s="918"/>
      <c r="CA113" s="918">
        <v>225357</v>
      </c>
      <c r="CB113" s="918"/>
      <c r="CC113" s="918"/>
      <c r="CD113" s="918"/>
      <c r="CE113" s="918"/>
      <c r="CF113" s="912">
        <v>7.2</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71178</v>
      </c>
      <c r="AB114" s="957"/>
      <c r="AC114" s="957"/>
      <c r="AD114" s="957"/>
      <c r="AE114" s="958"/>
      <c r="AF114" s="959">
        <v>71161</v>
      </c>
      <c r="AG114" s="957"/>
      <c r="AH114" s="957"/>
      <c r="AI114" s="957"/>
      <c r="AJ114" s="958"/>
      <c r="AK114" s="959">
        <v>71160</v>
      </c>
      <c r="AL114" s="957"/>
      <c r="AM114" s="957"/>
      <c r="AN114" s="957"/>
      <c r="AO114" s="958"/>
      <c r="AP114" s="960">
        <v>2.2999999999999998</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657925</v>
      </c>
      <c r="BR114" s="918"/>
      <c r="BS114" s="918"/>
      <c r="BT114" s="918"/>
      <c r="BU114" s="918"/>
      <c r="BV114" s="918">
        <v>655451</v>
      </c>
      <c r="BW114" s="918"/>
      <c r="BX114" s="918"/>
      <c r="BY114" s="918"/>
      <c r="BZ114" s="918"/>
      <c r="CA114" s="918">
        <v>589278</v>
      </c>
      <c r="CB114" s="918"/>
      <c r="CC114" s="918"/>
      <c r="CD114" s="918"/>
      <c r="CE114" s="918"/>
      <c r="CF114" s="912">
        <v>18.899999999999999</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81318</v>
      </c>
      <c r="AB115" s="932"/>
      <c r="AC115" s="932"/>
      <c r="AD115" s="932"/>
      <c r="AE115" s="933"/>
      <c r="AF115" s="934">
        <v>45899</v>
      </c>
      <c r="AG115" s="932"/>
      <c r="AH115" s="932"/>
      <c r="AI115" s="932"/>
      <c r="AJ115" s="933"/>
      <c r="AK115" s="934">
        <v>29022</v>
      </c>
      <c r="AL115" s="932"/>
      <c r="AM115" s="932"/>
      <c r="AN115" s="932"/>
      <c r="AO115" s="933"/>
      <c r="AP115" s="935">
        <v>0.9</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1267032</v>
      </c>
      <c r="AB117" s="964"/>
      <c r="AC117" s="964"/>
      <c r="AD117" s="964"/>
      <c r="AE117" s="965"/>
      <c r="AF117" s="963">
        <v>1190906</v>
      </c>
      <c r="AG117" s="964"/>
      <c r="AH117" s="964"/>
      <c r="AI117" s="964"/>
      <c r="AJ117" s="965"/>
      <c r="AK117" s="963">
        <v>1136567</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286</v>
      </c>
      <c r="AG118" s="881"/>
      <c r="AH118" s="881"/>
      <c r="AI118" s="881"/>
      <c r="AJ118" s="882"/>
      <c r="AK118" s="880" t="s">
        <v>285</v>
      </c>
      <c r="AL118" s="881"/>
      <c r="AM118" s="881"/>
      <c r="AN118" s="881"/>
      <c r="AO118" s="882"/>
      <c r="AP118" s="988" t="s">
        <v>404</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432</v>
      </c>
      <c r="BP118" s="992"/>
      <c r="BQ118" s="983">
        <v>11392426</v>
      </c>
      <c r="BR118" s="984"/>
      <c r="BS118" s="984"/>
      <c r="BT118" s="984"/>
      <c r="BU118" s="984"/>
      <c r="BV118" s="984">
        <v>11194908</v>
      </c>
      <c r="BW118" s="984"/>
      <c r="BX118" s="984"/>
      <c r="BY118" s="984"/>
      <c r="BZ118" s="984"/>
      <c r="CA118" s="984">
        <v>10460086</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1878357</v>
      </c>
      <c r="BR119" s="925"/>
      <c r="BS119" s="925"/>
      <c r="BT119" s="925"/>
      <c r="BU119" s="925"/>
      <c r="BV119" s="925">
        <v>2271123</v>
      </c>
      <c r="BW119" s="925"/>
      <c r="BX119" s="925"/>
      <c r="BY119" s="925"/>
      <c r="BZ119" s="925"/>
      <c r="CA119" s="925">
        <v>2410406</v>
      </c>
      <c r="CB119" s="925"/>
      <c r="CC119" s="925"/>
      <c r="CD119" s="925"/>
      <c r="CE119" s="925"/>
      <c r="CF119" s="939">
        <v>77.400000000000006</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605616</v>
      </c>
      <c r="DH119" s="996"/>
      <c r="DI119" s="996"/>
      <c r="DJ119" s="996"/>
      <c r="DK119" s="997"/>
      <c r="DL119" s="998">
        <v>572880</v>
      </c>
      <c r="DM119" s="996"/>
      <c r="DN119" s="996"/>
      <c r="DO119" s="996"/>
      <c r="DP119" s="997"/>
      <c r="DQ119" s="998">
        <v>540144</v>
      </c>
      <c r="DR119" s="996"/>
      <c r="DS119" s="996"/>
      <c r="DT119" s="996"/>
      <c r="DU119" s="997"/>
      <c r="DV119" s="999">
        <v>17.3</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1543090</v>
      </c>
      <c r="BR120" s="918"/>
      <c r="BS120" s="918"/>
      <c r="BT120" s="918"/>
      <c r="BU120" s="918"/>
      <c r="BV120" s="918">
        <v>1321854</v>
      </c>
      <c r="BW120" s="918"/>
      <c r="BX120" s="918"/>
      <c r="BY120" s="918"/>
      <c r="BZ120" s="918"/>
      <c r="CA120" s="918">
        <v>1193555</v>
      </c>
      <c r="CB120" s="918"/>
      <c r="CC120" s="918"/>
      <c r="CD120" s="918"/>
      <c r="CE120" s="918"/>
      <c r="CF120" s="912">
        <v>38.299999999999997</v>
      </c>
      <c r="CG120" s="913"/>
      <c r="CH120" s="913"/>
      <c r="CI120" s="913"/>
      <c r="CJ120" s="913"/>
      <c r="CK120" s="1011" t="s">
        <v>438</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24">
        <v>1236601</v>
      </c>
      <c r="DH120" s="925"/>
      <c r="DI120" s="925"/>
      <c r="DJ120" s="925"/>
      <c r="DK120" s="925"/>
      <c r="DL120" s="925">
        <v>1173941</v>
      </c>
      <c r="DM120" s="925"/>
      <c r="DN120" s="925"/>
      <c r="DO120" s="925"/>
      <c r="DP120" s="925"/>
      <c r="DQ120" s="925">
        <v>1071770</v>
      </c>
      <c r="DR120" s="925"/>
      <c r="DS120" s="925"/>
      <c r="DT120" s="925"/>
      <c r="DU120" s="925"/>
      <c r="DV120" s="926">
        <v>34.4</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77236</v>
      </c>
      <c r="AB121" s="957"/>
      <c r="AC121" s="957"/>
      <c r="AD121" s="957"/>
      <c r="AE121" s="958"/>
      <c r="AF121" s="959">
        <v>25387</v>
      </c>
      <c r="AG121" s="957"/>
      <c r="AH121" s="957"/>
      <c r="AI121" s="957"/>
      <c r="AJ121" s="958"/>
      <c r="AK121" s="959">
        <v>11749</v>
      </c>
      <c r="AL121" s="957"/>
      <c r="AM121" s="957"/>
      <c r="AN121" s="957"/>
      <c r="AO121" s="958"/>
      <c r="AP121" s="960">
        <v>0.4</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5798189</v>
      </c>
      <c r="BR121" s="984"/>
      <c r="BS121" s="984"/>
      <c r="BT121" s="984"/>
      <c r="BU121" s="984"/>
      <c r="BV121" s="984">
        <v>5858610</v>
      </c>
      <c r="BW121" s="984"/>
      <c r="BX121" s="984"/>
      <c r="BY121" s="984"/>
      <c r="BZ121" s="984"/>
      <c r="CA121" s="984">
        <v>5670170</v>
      </c>
      <c r="CB121" s="984"/>
      <c r="CC121" s="984"/>
      <c r="CD121" s="984"/>
      <c r="CE121" s="984"/>
      <c r="CF121" s="1022">
        <v>182</v>
      </c>
      <c r="CG121" s="1023"/>
      <c r="CH121" s="1023"/>
      <c r="CI121" s="1023"/>
      <c r="CJ121" s="1023"/>
      <c r="CK121" s="1014"/>
      <c r="CL121" s="1015"/>
      <c r="CM121" s="1015"/>
      <c r="CN121" s="1015"/>
      <c r="CO121" s="1016"/>
      <c r="CP121" s="1005" t="s">
        <v>441</v>
      </c>
      <c r="CQ121" s="1006"/>
      <c r="CR121" s="1006"/>
      <c r="CS121" s="1006"/>
      <c r="CT121" s="1006"/>
      <c r="CU121" s="1006"/>
      <c r="CV121" s="1006"/>
      <c r="CW121" s="1006"/>
      <c r="CX121" s="1006"/>
      <c r="CY121" s="1006"/>
      <c r="CZ121" s="1006"/>
      <c r="DA121" s="1006"/>
      <c r="DB121" s="1006"/>
      <c r="DC121" s="1006"/>
      <c r="DD121" s="1006"/>
      <c r="DE121" s="1006"/>
      <c r="DF121" s="1007"/>
      <c r="DG121" s="917">
        <v>456630</v>
      </c>
      <c r="DH121" s="918"/>
      <c r="DI121" s="918"/>
      <c r="DJ121" s="918"/>
      <c r="DK121" s="918"/>
      <c r="DL121" s="918">
        <v>424124</v>
      </c>
      <c r="DM121" s="918"/>
      <c r="DN121" s="918"/>
      <c r="DO121" s="918"/>
      <c r="DP121" s="918"/>
      <c r="DQ121" s="918">
        <v>383160</v>
      </c>
      <c r="DR121" s="918"/>
      <c r="DS121" s="918"/>
      <c r="DT121" s="918"/>
      <c r="DU121" s="918"/>
      <c r="DV121" s="919">
        <v>12.3</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442</v>
      </c>
      <c r="AB122" s="957"/>
      <c r="AC122" s="957"/>
      <c r="AD122" s="957"/>
      <c r="AE122" s="958"/>
      <c r="AF122" s="959" t="s">
        <v>442</v>
      </c>
      <c r="AG122" s="957"/>
      <c r="AH122" s="957"/>
      <c r="AI122" s="957"/>
      <c r="AJ122" s="958"/>
      <c r="AK122" s="959" t="s">
        <v>442</v>
      </c>
      <c r="AL122" s="957"/>
      <c r="AM122" s="957"/>
      <c r="AN122" s="957"/>
      <c r="AO122" s="958"/>
      <c r="AP122" s="960" t="s">
        <v>442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443</v>
      </c>
      <c r="BP122" s="992"/>
      <c r="BQ122" s="1032">
        <v>9219636</v>
      </c>
      <c r="BR122" s="1033"/>
      <c r="BS122" s="1033"/>
      <c r="BT122" s="1033"/>
      <c r="BU122" s="1033"/>
      <c r="BV122" s="1033">
        <v>9451587</v>
      </c>
      <c r="BW122" s="1033"/>
      <c r="BX122" s="1033"/>
      <c r="BY122" s="1033"/>
      <c r="BZ122" s="1033"/>
      <c r="CA122" s="1033">
        <v>9274131</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v>364532</v>
      </c>
      <c r="DH122" s="918"/>
      <c r="DI122" s="918"/>
      <c r="DJ122" s="918"/>
      <c r="DK122" s="918"/>
      <c r="DL122" s="918">
        <v>324878</v>
      </c>
      <c r="DM122" s="918"/>
      <c r="DN122" s="918"/>
      <c r="DO122" s="918"/>
      <c r="DP122" s="918"/>
      <c r="DQ122" s="918">
        <v>282100</v>
      </c>
      <c r="DR122" s="918"/>
      <c r="DS122" s="918"/>
      <c r="DT122" s="918"/>
      <c r="DU122" s="918"/>
      <c r="DV122" s="919">
        <v>9.1</v>
      </c>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444</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73.400000000000006</v>
      </c>
      <c r="BR123" s="1025"/>
      <c r="BS123" s="1025"/>
      <c r="BT123" s="1025"/>
      <c r="BU123" s="1025"/>
      <c r="BV123" s="1025">
        <v>54.6</v>
      </c>
      <c r="BW123" s="1025"/>
      <c r="BX123" s="1025"/>
      <c r="BY123" s="1025"/>
      <c r="BZ123" s="1025"/>
      <c r="CA123" s="1025">
        <v>38</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445</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446</v>
      </c>
      <c r="CL125" s="1012"/>
      <c r="CM125" s="1012"/>
      <c r="CN125" s="1012"/>
      <c r="CO125" s="1013"/>
      <c r="CP125" s="938" t="s">
        <v>447</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3318</v>
      </c>
      <c r="AB126" s="957"/>
      <c r="AC126" s="957"/>
      <c r="AD126" s="957"/>
      <c r="AE126" s="958"/>
      <c r="AF126" s="959">
        <v>19847</v>
      </c>
      <c r="AG126" s="957"/>
      <c r="AH126" s="957"/>
      <c r="AI126" s="957"/>
      <c r="AJ126" s="958"/>
      <c r="AK126" s="959">
        <v>16592</v>
      </c>
      <c r="AL126" s="957"/>
      <c r="AM126" s="957"/>
      <c r="AN126" s="957"/>
      <c r="AO126" s="958"/>
      <c r="AP126" s="960">
        <v>0.5</v>
      </c>
      <c r="AQ126" s="961"/>
      <c r="AR126" s="961"/>
      <c r="AS126" s="961"/>
      <c r="AT126" s="962"/>
      <c r="AU126" s="233"/>
      <c r="AV126" s="233"/>
      <c r="AW126" s="233"/>
      <c r="AX126" s="1034" t="s">
        <v>448</v>
      </c>
      <c r="AY126" s="1035"/>
      <c r="AZ126" s="1035"/>
      <c r="BA126" s="1035"/>
      <c r="BB126" s="1035"/>
      <c r="BC126" s="1035"/>
      <c r="BD126" s="1035"/>
      <c r="BE126" s="1036"/>
      <c r="BF126" s="1050" t="s">
        <v>449</v>
      </c>
      <c r="BG126" s="1035"/>
      <c r="BH126" s="1035"/>
      <c r="BI126" s="1035"/>
      <c r="BJ126" s="1035"/>
      <c r="BK126" s="1035"/>
      <c r="BL126" s="1036"/>
      <c r="BM126" s="1050" t="s">
        <v>450</v>
      </c>
      <c r="BN126" s="1035"/>
      <c r="BO126" s="1035"/>
      <c r="BP126" s="1035"/>
      <c r="BQ126" s="1035"/>
      <c r="BR126" s="1035"/>
      <c r="BS126" s="1036"/>
      <c r="BT126" s="1050" t="s">
        <v>451</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452</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764</v>
      </c>
      <c r="AB127" s="957"/>
      <c r="AC127" s="957"/>
      <c r="AD127" s="957"/>
      <c r="AE127" s="958"/>
      <c r="AF127" s="959">
        <v>665</v>
      </c>
      <c r="AG127" s="957"/>
      <c r="AH127" s="957"/>
      <c r="AI127" s="957"/>
      <c r="AJ127" s="958"/>
      <c r="AK127" s="959">
        <v>681</v>
      </c>
      <c r="AL127" s="957"/>
      <c r="AM127" s="957"/>
      <c r="AN127" s="957"/>
      <c r="AO127" s="958"/>
      <c r="AP127" s="960">
        <v>0</v>
      </c>
      <c r="AQ127" s="961"/>
      <c r="AR127" s="961"/>
      <c r="AS127" s="961"/>
      <c r="AT127" s="962"/>
      <c r="AU127" s="233"/>
      <c r="AV127" s="233"/>
      <c r="AW127" s="233"/>
      <c r="AX127" s="884" t="s">
        <v>454</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455</v>
      </c>
      <c r="CQ127" s="1043"/>
      <c r="CR127" s="1043"/>
      <c r="CS127" s="1043"/>
      <c r="CT127" s="1043"/>
      <c r="CU127" s="1043"/>
      <c r="CV127" s="1043"/>
      <c r="CW127" s="1043"/>
      <c r="CX127" s="1043"/>
      <c r="CY127" s="1043"/>
      <c r="CZ127" s="1043"/>
      <c r="DA127" s="1043"/>
      <c r="DB127" s="1043"/>
      <c r="DC127" s="1043"/>
      <c r="DD127" s="1043"/>
      <c r="DE127" s="1043"/>
      <c r="DF127" s="1044"/>
      <c r="DG127" s="1045" t="s">
        <v>442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457</v>
      </c>
      <c r="X128" s="1071"/>
      <c r="Y128" s="1071"/>
      <c r="Z128" s="1072"/>
      <c r="AA128" s="1073">
        <v>48191</v>
      </c>
      <c r="AB128" s="1074"/>
      <c r="AC128" s="1074"/>
      <c r="AD128" s="1074"/>
      <c r="AE128" s="1075"/>
      <c r="AF128" s="1076">
        <v>48593</v>
      </c>
      <c r="AG128" s="1074"/>
      <c r="AH128" s="1074"/>
      <c r="AI128" s="1074"/>
      <c r="AJ128" s="1075"/>
      <c r="AK128" s="1076">
        <v>50406</v>
      </c>
      <c r="AL128" s="1074"/>
      <c r="AM128" s="1074"/>
      <c r="AN128" s="1074"/>
      <c r="AO128" s="1075"/>
      <c r="AP128" s="1077"/>
      <c r="AQ128" s="1078"/>
      <c r="AR128" s="1078"/>
      <c r="AS128" s="1078"/>
      <c r="AT128" s="1079"/>
      <c r="AU128" s="235"/>
      <c r="AV128" s="235"/>
      <c r="AW128" s="235"/>
      <c r="AX128" s="1052" t="s">
        <v>458</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459</v>
      </c>
      <c r="X129" s="1059"/>
      <c r="Y129" s="1059"/>
      <c r="Z129" s="1060"/>
      <c r="AA129" s="956">
        <v>3671790</v>
      </c>
      <c r="AB129" s="957"/>
      <c r="AC129" s="957"/>
      <c r="AD129" s="957"/>
      <c r="AE129" s="958"/>
      <c r="AF129" s="959">
        <v>3888282</v>
      </c>
      <c r="AG129" s="957"/>
      <c r="AH129" s="957"/>
      <c r="AI129" s="957"/>
      <c r="AJ129" s="958"/>
      <c r="AK129" s="959">
        <v>3816741</v>
      </c>
      <c r="AL129" s="957"/>
      <c r="AM129" s="957"/>
      <c r="AN129" s="957"/>
      <c r="AO129" s="958"/>
      <c r="AP129" s="1061"/>
      <c r="AQ129" s="1062"/>
      <c r="AR129" s="1062"/>
      <c r="AS129" s="1062"/>
      <c r="AT129" s="1063"/>
      <c r="AU129" s="235"/>
      <c r="AV129" s="235"/>
      <c r="AW129" s="235"/>
      <c r="AX129" s="1052" t="s">
        <v>460</v>
      </c>
      <c r="AY129" s="948"/>
      <c r="AZ129" s="948"/>
      <c r="BA129" s="948"/>
      <c r="BB129" s="948"/>
      <c r="BC129" s="948"/>
      <c r="BD129" s="948"/>
      <c r="BE129" s="949"/>
      <c r="BF129" s="1053">
        <v>14.4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461</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462</v>
      </c>
      <c r="X130" s="1059"/>
      <c r="Y130" s="1059"/>
      <c r="Z130" s="1060"/>
      <c r="AA130" s="956">
        <v>714185</v>
      </c>
      <c r="AB130" s="957"/>
      <c r="AC130" s="957"/>
      <c r="AD130" s="957"/>
      <c r="AE130" s="958"/>
      <c r="AF130" s="959">
        <v>700846</v>
      </c>
      <c r="AG130" s="957"/>
      <c r="AH130" s="957"/>
      <c r="AI130" s="957"/>
      <c r="AJ130" s="958"/>
      <c r="AK130" s="959">
        <v>701954</v>
      </c>
      <c r="AL130" s="957"/>
      <c r="AM130" s="957"/>
      <c r="AN130" s="957"/>
      <c r="AO130" s="958"/>
      <c r="AP130" s="1061"/>
      <c r="AQ130" s="1062"/>
      <c r="AR130" s="1062"/>
      <c r="AS130" s="1062"/>
      <c r="AT130" s="1063"/>
      <c r="AU130" s="235"/>
      <c r="AV130" s="235"/>
      <c r="AW130" s="235"/>
      <c r="AX130" s="1097" t="s">
        <v>463</v>
      </c>
      <c r="AY130" s="1043"/>
      <c r="AZ130" s="1043"/>
      <c r="BA130" s="1043"/>
      <c r="BB130" s="1043"/>
      <c r="BC130" s="1043"/>
      <c r="BD130" s="1043"/>
      <c r="BE130" s="1044"/>
      <c r="BF130" s="1098">
        <v>38</v>
      </c>
      <c r="BG130" s="1099"/>
      <c r="BH130" s="1099"/>
      <c r="BI130" s="1099"/>
      <c r="BJ130" s="1099"/>
      <c r="BK130" s="1099"/>
      <c r="BL130" s="1100"/>
      <c r="BM130" s="1098">
        <v>350</v>
      </c>
      <c r="BN130" s="1099"/>
      <c r="BO130" s="1099"/>
      <c r="BP130" s="1099"/>
      <c r="BQ130" s="1099"/>
      <c r="BR130" s="1099"/>
      <c r="BS130" s="1100"/>
      <c r="BT130" s="1101"/>
      <c r="BU130" s="1102"/>
      <c r="BV130" s="1102"/>
      <c r="BW130" s="1102"/>
      <c r="BX130" s="1102"/>
      <c r="BY130" s="1102"/>
      <c r="BZ130" s="110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464</v>
      </c>
      <c r="X131" s="1107"/>
      <c r="Y131" s="1107"/>
      <c r="Z131" s="1108"/>
      <c r="AA131" s="995">
        <v>2957605</v>
      </c>
      <c r="AB131" s="996"/>
      <c r="AC131" s="996"/>
      <c r="AD131" s="996"/>
      <c r="AE131" s="997"/>
      <c r="AF131" s="998">
        <v>3187436</v>
      </c>
      <c r="AG131" s="996"/>
      <c r="AH131" s="996"/>
      <c r="AI131" s="996"/>
      <c r="AJ131" s="997"/>
      <c r="AK131" s="998">
        <v>3114787</v>
      </c>
      <c r="AL131" s="996"/>
      <c r="AM131" s="996"/>
      <c r="AN131" s="996"/>
      <c r="AO131" s="997"/>
      <c r="AP131" s="1109"/>
      <c r="AQ131" s="1110"/>
      <c r="AR131" s="1110"/>
      <c r="AS131" s="1110"/>
      <c r="AT131" s="111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1" t="s">
        <v>465</v>
      </c>
      <c r="B132" s="1082"/>
      <c r="C132" s="1082"/>
      <c r="D132" s="1082"/>
      <c r="E132" s="1082"/>
      <c r="F132" s="1082"/>
      <c r="G132" s="1082"/>
      <c r="H132" s="1082"/>
      <c r="I132" s="1082"/>
      <c r="J132" s="1082"/>
      <c r="K132" s="1082"/>
      <c r="L132" s="1082"/>
      <c r="M132" s="1082"/>
      <c r="N132" s="1082"/>
      <c r="O132" s="1082"/>
      <c r="P132" s="1082"/>
      <c r="Q132" s="1082"/>
      <c r="R132" s="1082"/>
      <c r="S132" s="1082"/>
      <c r="T132" s="1082"/>
      <c r="U132" s="1082"/>
      <c r="V132" s="1085" t="s">
        <v>466</v>
      </c>
      <c r="W132" s="1085"/>
      <c r="X132" s="1085"/>
      <c r="Y132" s="1085"/>
      <c r="Z132" s="1086"/>
      <c r="AA132" s="1087">
        <v>17.062995229999999</v>
      </c>
      <c r="AB132" s="1088"/>
      <c r="AC132" s="1088"/>
      <c r="AD132" s="1088"/>
      <c r="AE132" s="1089"/>
      <c r="AF132" s="1090">
        <v>13.850223189999999</v>
      </c>
      <c r="AG132" s="1088"/>
      <c r="AH132" s="1088"/>
      <c r="AI132" s="1088"/>
      <c r="AJ132" s="1089"/>
      <c r="AK132" s="1090">
        <v>12.33493655</v>
      </c>
      <c r="AL132" s="1088"/>
      <c r="AM132" s="1088"/>
      <c r="AN132" s="1088"/>
      <c r="AO132" s="1089"/>
      <c r="AP132" s="985"/>
      <c r="AQ132" s="986"/>
      <c r="AR132" s="986"/>
      <c r="AS132" s="986"/>
      <c r="AT132" s="109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3"/>
      <c r="B133" s="1084"/>
      <c r="C133" s="1084"/>
      <c r="D133" s="1084"/>
      <c r="E133" s="1084"/>
      <c r="F133" s="1084"/>
      <c r="G133" s="1084"/>
      <c r="H133" s="1084"/>
      <c r="I133" s="1084"/>
      <c r="J133" s="1084"/>
      <c r="K133" s="1084"/>
      <c r="L133" s="1084"/>
      <c r="M133" s="1084"/>
      <c r="N133" s="1084"/>
      <c r="O133" s="1084"/>
      <c r="P133" s="1084"/>
      <c r="Q133" s="1084"/>
      <c r="R133" s="1084"/>
      <c r="S133" s="1084"/>
      <c r="T133" s="1084"/>
      <c r="U133" s="1084"/>
      <c r="V133" s="1092" t="s">
        <v>467</v>
      </c>
      <c r="W133" s="1092"/>
      <c r="X133" s="1092"/>
      <c r="Y133" s="1092"/>
      <c r="Z133" s="1093"/>
      <c r="AA133" s="1094">
        <v>17</v>
      </c>
      <c r="AB133" s="1095"/>
      <c r="AC133" s="1095"/>
      <c r="AD133" s="1095"/>
      <c r="AE133" s="1096"/>
      <c r="AF133" s="1094">
        <v>15.7</v>
      </c>
      <c r="AG133" s="1095"/>
      <c r="AH133" s="1095"/>
      <c r="AI133" s="1095"/>
      <c r="AJ133" s="1096"/>
      <c r="AK133" s="1094">
        <v>14.4</v>
      </c>
      <c r="AL133" s="1095"/>
      <c r="AM133" s="1095"/>
      <c r="AN133" s="1095"/>
      <c r="AO133" s="1096"/>
      <c r="AP133" s="1026"/>
      <c r="AQ133" s="1027"/>
      <c r="AR133" s="1027"/>
      <c r="AS133" s="1027"/>
      <c r="AT133" s="108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5" t="s">
        <v>470</v>
      </c>
      <c r="L7" s="254"/>
      <c r="M7" s="255" t="s">
        <v>471</v>
      </c>
      <c r="N7" s="256"/>
    </row>
    <row r="8" spans="1:16">
      <c r="A8" s="248"/>
      <c r="B8" s="244"/>
      <c r="C8" s="244"/>
      <c r="D8" s="244"/>
      <c r="E8" s="244"/>
      <c r="F8" s="244"/>
      <c r="G8" s="257"/>
      <c r="H8" s="258"/>
      <c r="I8" s="258"/>
      <c r="J8" s="259"/>
      <c r="K8" s="1116"/>
      <c r="L8" s="260" t="s">
        <v>472</v>
      </c>
      <c r="M8" s="261" t="s">
        <v>473</v>
      </c>
      <c r="N8" s="262" t="s">
        <v>474</v>
      </c>
    </row>
    <row r="9" spans="1:16">
      <c r="A9" s="248"/>
      <c r="B9" s="244"/>
      <c r="C9" s="244"/>
      <c r="D9" s="244"/>
      <c r="E9" s="244"/>
      <c r="F9" s="244"/>
      <c r="G9" s="1117" t="s">
        <v>475</v>
      </c>
      <c r="H9" s="1118"/>
      <c r="I9" s="1118"/>
      <c r="J9" s="1119"/>
      <c r="K9" s="263">
        <v>717421</v>
      </c>
      <c r="L9" s="264">
        <v>170126</v>
      </c>
      <c r="M9" s="265">
        <v>183831</v>
      </c>
      <c r="N9" s="266">
        <v>-7.5</v>
      </c>
    </row>
    <row r="10" spans="1:16">
      <c r="A10" s="248"/>
      <c r="B10" s="244"/>
      <c r="C10" s="244"/>
      <c r="D10" s="244"/>
      <c r="E10" s="244"/>
      <c r="F10" s="244"/>
      <c r="G10" s="1117" t="s">
        <v>476</v>
      </c>
      <c r="H10" s="1118"/>
      <c r="I10" s="1118"/>
      <c r="J10" s="1119"/>
      <c r="K10" s="267">
        <v>38327</v>
      </c>
      <c r="L10" s="268">
        <v>9089</v>
      </c>
      <c r="M10" s="269">
        <v>17818</v>
      </c>
      <c r="N10" s="270">
        <v>-49</v>
      </c>
    </row>
    <row r="11" spans="1:16" ht="13.5" customHeight="1">
      <c r="A11" s="248"/>
      <c r="B11" s="244"/>
      <c r="C11" s="244"/>
      <c r="D11" s="244"/>
      <c r="E11" s="244"/>
      <c r="F11" s="244"/>
      <c r="G11" s="1117" t="s">
        <v>477</v>
      </c>
      <c r="H11" s="1118"/>
      <c r="I11" s="1118"/>
      <c r="J11" s="1119"/>
      <c r="K11" s="267">
        <v>149379</v>
      </c>
      <c r="L11" s="268">
        <v>35423</v>
      </c>
      <c r="M11" s="269">
        <v>26667</v>
      </c>
      <c r="N11" s="270">
        <v>32.799999999999997</v>
      </c>
    </row>
    <row r="12" spans="1:16" ht="13.5" customHeight="1">
      <c r="A12" s="248"/>
      <c r="B12" s="244"/>
      <c r="C12" s="244"/>
      <c r="D12" s="244"/>
      <c r="E12" s="244"/>
      <c r="F12" s="244"/>
      <c r="G12" s="1117" t="s">
        <v>478</v>
      </c>
      <c r="H12" s="1118"/>
      <c r="I12" s="1118"/>
      <c r="J12" s="1119"/>
      <c r="K12" s="267">
        <v>336970</v>
      </c>
      <c r="L12" s="268">
        <v>79908</v>
      </c>
      <c r="M12" s="269">
        <v>2490</v>
      </c>
      <c r="N12" s="270">
        <v>3109.2</v>
      </c>
    </row>
    <row r="13" spans="1:16" ht="13.5" customHeight="1">
      <c r="A13" s="248"/>
      <c r="B13" s="244"/>
      <c r="C13" s="244"/>
      <c r="D13" s="244"/>
      <c r="E13" s="244"/>
      <c r="F13" s="244"/>
      <c r="G13" s="1117" t="s">
        <v>479</v>
      </c>
      <c r="H13" s="1118"/>
      <c r="I13" s="1118"/>
      <c r="J13" s="1119"/>
      <c r="K13" s="267" t="s">
        <v>480</v>
      </c>
      <c r="L13" s="268" t="s">
        <v>480</v>
      </c>
      <c r="M13" s="269" t="s">
        <v>480</v>
      </c>
      <c r="N13" s="270" t="s">
        <v>480</v>
      </c>
    </row>
    <row r="14" spans="1:16" ht="13.5" customHeight="1">
      <c r="A14" s="248"/>
      <c r="B14" s="244"/>
      <c r="C14" s="244"/>
      <c r="D14" s="244"/>
      <c r="E14" s="244"/>
      <c r="F14" s="244"/>
      <c r="G14" s="1117" t="s">
        <v>481</v>
      </c>
      <c r="H14" s="1118"/>
      <c r="I14" s="1118"/>
      <c r="J14" s="1119"/>
      <c r="K14" s="267">
        <v>49857</v>
      </c>
      <c r="L14" s="268">
        <v>11823</v>
      </c>
      <c r="M14" s="269">
        <v>9105</v>
      </c>
      <c r="N14" s="270">
        <v>29.9</v>
      </c>
    </row>
    <row r="15" spans="1:16" ht="13.5" customHeight="1">
      <c r="A15" s="248"/>
      <c r="B15" s="244"/>
      <c r="C15" s="244"/>
      <c r="D15" s="244"/>
      <c r="E15" s="244"/>
      <c r="F15" s="244"/>
      <c r="G15" s="1117" t="s">
        <v>482</v>
      </c>
      <c r="H15" s="1118"/>
      <c r="I15" s="1118"/>
      <c r="J15" s="1119"/>
      <c r="K15" s="267">
        <v>13775</v>
      </c>
      <c r="L15" s="268">
        <v>3267</v>
      </c>
      <c r="M15" s="269">
        <v>5055</v>
      </c>
      <c r="N15" s="270">
        <v>-35.4</v>
      </c>
    </row>
    <row r="16" spans="1:16">
      <c r="A16" s="248"/>
      <c r="B16" s="244"/>
      <c r="C16" s="244"/>
      <c r="D16" s="244"/>
      <c r="E16" s="244"/>
      <c r="F16" s="244"/>
      <c r="G16" s="1120" t="s">
        <v>483</v>
      </c>
      <c r="H16" s="1121"/>
      <c r="I16" s="1121"/>
      <c r="J16" s="1122"/>
      <c r="K16" s="268">
        <v>-123112</v>
      </c>
      <c r="L16" s="268">
        <v>-29194</v>
      </c>
      <c r="M16" s="269">
        <v>-22864</v>
      </c>
      <c r="N16" s="270">
        <v>27.7</v>
      </c>
    </row>
    <row r="17" spans="1:16">
      <c r="A17" s="248"/>
      <c r="B17" s="244"/>
      <c r="C17" s="244"/>
      <c r="D17" s="244"/>
      <c r="E17" s="244"/>
      <c r="F17" s="244"/>
      <c r="G17" s="1120" t="s">
        <v>170</v>
      </c>
      <c r="H17" s="1121"/>
      <c r="I17" s="1121"/>
      <c r="J17" s="1122"/>
      <c r="K17" s="268">
        <v>1182617</v>
      </c>
      <c r="L17" s="268">
        <v>280440</v>
      </c>
      <c r="M17" s="269">
        <v>222101</v>
      </c>
      <c r="N17" s="270">
        <v>26.3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2" t="s">
        <v>488</v>
      </c>
      <c r="H21" s="1113"/>
      <c r="I21" s="1113"/>
      <c r="J21" s="1114"/>
      <c r="K21" s="280">
        <v>19.68</v>
      </c>
      <c r="L21" s="281">
        <v>20.61</v>
      </c>
      <c r="M21" s="282">
        <v>-0.93</v>
      </c>
      <c r="N21" s="249"/>
      <c r="O21" s="283"/>
      <c r="P21" s="279"/>
    </row>
    <row r="22" spans="1:16" s="284" customFormat="1">
      <c r="A22" s="279"/>
      <c r="B22" s="249"/>
      <c r="C22" s="249"/>
      <c r="D22" s="249"/>
      <c r="E22" s="249"/>
      <c r="F22" s="249"/>
      <c r="G22" s="1112" t="s">
        <v>489</v>
      </c>
      <c r="H22" s="1113"/>
      <c r="I22" s="1113"/>
      <c r="J22" s="1114"/>
      <c r="K22" s="285">
        <v>96.2</v>
      </c>
      <c r="L22" s="286">
        <v>94.6</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5" t="s">
        <v>470</v>
      </c>
      <c r="L30" s="254"/>
      <c r="M30" s="255" t="s">
        <v>471</v>
      </c>
      <c r="N30" s="256"/>
    </row>
    <row r="31" spans="1:16">
      <c r="A31" s="248"/>
      <c r="B31" s="244"/>
      <c r="C31" s="244"/>
      <c r="D31" s="244"/>
      <c r="E31" s="244"/>
      <c r="F31" s="244"/>
      <c r="G31" s="257"/>
      <c r="H31" s="258"/>
      <c r="I31" s="258"/>
      <c r="J31" s="259"/>
      <c r="K31" s="1116"/>
      <c r="L31" s="260" t="s">
        <v>472</v>
      </c>
      <c r="M31" s="261" t="s">
        <v>473</v>
      </c>
      <c r="N31" s="262" t="s">
        <v>474</v>
      </c>
    </row>
    <row r="32" spans="1:16" ht="27" customHeight="1">
      <c r="A32" s="248"/>
      <c r="B32" s="244"/>
      <c r="C32" s="244"/>
      <c r="D32" s="244"/>
      <c r="E32" s="244"/>
      <c r="F32" s="244"/>
      <c r="G32" s="1128" t="s">
        <v>493</v>
      </c>
      <c r="H32" s="1129"/>
      <c r="I32" s="1129"/>
      <c r="J32" s="1130"/>
      <c r="K32" s="294">
        <v>863439</v>
      </c>
      <c r="L32" s="294">
        <v>204752</v>
      </c>
      <c r="M32" s="295">
        <v>144540</v>
      </c>
      <c r="N32" s="296">
        <v>41.7</v>
      </c>
    </row>
    <row r="33" spans="1:16" ht="13.5" customHeight="1">
      <c r="A33" s="248"/>
      <c r="B33" s="244"/>
      <c r="C33" s="244"/>
      <c r="D33" s="244"/>
      <c r="E33" s="244"/>
      <c r="F33" s="244"/>
      <c r="G33" s="1128" t="s">
        <v>494</v>
      </c>
      <c r="H33" s="1129"/>
      <c r="I33" s="1129"/>
      <c r="J33" s="1130"/>
      <c r="K33" s="294" t="s">
        <v>480</v>
      </c>
      <c r="L33" s="294" t="s">
        <v>480</v>
      </c>
      <c r="M33" s="295" t="s">
        <v>480</v>
      </c>
      <c r="N33" s="296" t="s">
        <v>480</v>
      </c>
    </row>
    <row r="34" spans="1:16" ht="27" customHeight="1">
      <c r="A34" s="248"/>
      <c r="B34" s="244"/>
      <c r="C34" s="244"/>
      <c r="D34" s="244"/>
      <c r="E34" s="244"/>
      <c r="F34" s="244"/>
      <c r="G34" s="1128" t="s">
        <v>495</v>
      </c>
      <c r="H34" s="1129"/>
      <c r="I34" s="1129"/>
      <c r="J34" s="1130"/>
      <c r="K34" s="294" t="s">
        <v>480</v>
      </c>
      <c r="L34" s="294" t="s">
        <v>480</v>
      </c>
      <c r="M34" s="295" t="s">
        <v>480</v>
      </c>
      <c r="N34" s="296" t="s">
        <v>480</v>
      </c>
    </row>
    <row r="35" spans="1:16" ht="27" customHeight="1">
      <c r="A35" s="248"/>
      <c r="B35" s="244"/>
      <c r="C35" s="244"/>
      <c r="D35" s="244"/>
      <c r="E35" s="244"/>
      <c r="F35" s="244"/>
      <c r="G35" s="1128" t="s">
        <v>496</v>
      </c>
      <c r="H35" s="1129"/>
      <c r="I35" s="1129"/>
      <c r="J35" s="1130"/>
      <c r="K35" s="294">
        <v>172946</v>
      </c>
      <c r="L35" s="294">
        <v>41012</v>
      </c>
      <c r="M35" s="295">
        <v>29964</v>
      </c>
      <c r="N35" s="296">
        <v>36.9</v>
      </c>
    </row>
    <row r="36" spans="1:16" ht="27" customHeight="1">
      <c r="A36" s="248"/>
      <c r="B36" s="244"/>
      <c r="C36" s="244"/>
      <c r="D36" s="244"/>
      <c r="E36" s="244"/>
      <c r="F36" s="244"/>
      <c r="G36" s="1128" t="s">
        <v>497</v>
      </c>
      <c r="H36" s="1129"/>
      <c r="I36" s="1129"/>
      <c r="J36" s="1130"/>
      <c r="K36" s="294">
        <v>71160</v>
      </c>
      <c r="L36" s="294">
        <v>16875</v>
      </c>
      <c r="M36" s="295">
        <v>6972</v>
      </c>
      <c r="N36" s="296">
        <v>142</v>
      </c>
    </row>
    <row r="37" spans="1:16" ht="13.5" customHeight="1">
      <c r="A37" s="248"/>
      <c r="B37" s="244"/>
      <c r="C37" s="244"/>
      <c r="D37" s="244"/>
      <c r="E37" s="244"/>
      <c r="F37" s="244"/>
      <c r="G37" s="1128" t="s">
        <v>498</v>
      </c>
      <c r="H37" s="1129"/>
      <c r="I37" s="1129"/>
      <c r="J37" s="1130"/>
      <c r="K37" s="294">
        <v>29022</v>
      </c>
      <c r="L37" s="294">
        <v>6882</v>
      </c>
      <c r="M37" s="295">
        <v>2692</v>
      </c>
      <c r="N37" s="296">
        <v>155.6</v>
      </c>
    </row>
    <row r="38" spans="1:16" ht="27" customHeight="1">
      <c r="A38" s="248"/>
      <c r="B38" s="244"/>
      <c r="C38" s="244"/>
      <c r="D38" s="244"/>
      <c r="E38" s="244"/>
      <c r="F38" s="244"/>
      <c r="G38" s="1131" t="s">
        <v>499</v>
      </c>
      <c r="H38" s="1132"/>
      <c r="I38" s="1132"/>
      <c r="J38" s="1133"/>
      <c r="K38" s="297" t="s">
        <v>480</v>
      </c>
      <c r="L38" s="297" t="s">
        <v>480</v>
      </c>
      <c r="M38" s="298">
        <v>44</v>
      </c>
      <c r="N38" s="299" t="s">
        <v>480</v>
      </c>
      <c r="O38" s="293"/>
    </row>
    <row r="39" spans="1:16">
      <c r="A39" s="248"/>
      <c r="B39" s="244"/>
      <c r="C39" s="244"/>
      <c r="D39" s="244"/>
      <c r="E39" s="244"/>
      <c r="F39" s="244"/>
      <c r="G39" s="1131" t="s">
        <v>500</v>
      </c>
      <c r="H39" s="1132"/>
      <c r="I39" s="1132"/>
      <c r="J39" s="1133"/>
      <c r="K39" s="300">
        <v>-50406</v>
      </c>
      <c r="L39" s="300">
        <v>-11953</v>
      </c>
      <c r="M39" s="301">
        <v>-7752</v>
      </c>
      <c r="N39" s="302">
        <v>54.2</v>
      </c>
      <c r="O39" s="293"/>
    </row>
    <row r="40" spans="1:16" ht="27" customHeight="1">
      <c r="A40" s="248"/>
      <c r="B40" s="244"/>
      <c r="C40" s="244"/>
      <c r="D40" s="244"/>
      <c r="E40" s="244"/>
      <c r="F40" s="244"/>
      <c r="G40" s="1128" t="s">
        <v>501</v>
      </c>
      <c r="H40" s="1129"/>
      <c r="I40" s="1129"/>
      <c r="J40" s="1130"/>
      <c r="K40" s="300">
        <v>-701954</v>
      </c>
      <c r="L40" s="300">
        <v>-166458</v>
      </c>
      <c r="M40" s="301">
        <v>-125847</v>
      </c>
      <c r="N40" s="302">
        <v>32.299999999999997</v>
      </c>
      <c r="O40" s="293"/>
    </row>
    <row r="41" spans="1:16">
      <c r="A41" s="248"/>
      <c r="B41" s="244"/>
      <c r="C41" s="244"/>
      <c r="D41" s="244"/>
      <c r="E41" s="244"/>
      <c r="F41" s="244"/>
      <c r="G41" s="1134" t="s">
        <v>280</v>
      </c>
      <c r="H41" s="1135"/>
      <c r="I41" s="1135"/>
      <c r="J41" s="1136"/>
      <c r="K41" s="294">
        <v>384207</v>
      </c>
      <c r="L41" s="300">
        <v>91109</v>
      </c>
      <c r="M41" s="301">
        <v>50612</v>
      </c>
      <c r="N41" s="302">
        <v>80</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3" t="s">
        <v>470</v>
      </c>
      <c r="J49" s="1125" t="s">
        <v>505</v>
      </c>
      <c r="K49" s="1126"/>
      <c r="L49" s="1126"/>
      <c r="M49" s="1126"/>
      <c r="N49" s="1127"/>
    </row>
    <row r="50" spans="1:14">
      <c r="A50" s="248"/>
      <c r="B50" s="244"/>
      <c r="C50" s="244"/>
      <c r="D50" s="244"/>
      <c r="E50" s="244"/>
      <c r="F50" s="244"/>
      <c r="G50" s="312"/>
      <c r="H50" s="313"/>
      <c r="I50" s="1124"/>
      <c r="J50" s="314" t="s">
        <v>506</v>
      </c>
      <c r="K50" s="315" t="s">
        <v>507</v>
      </c>
      <c r="L50" s="316" t="s">
        <v>508</v>
      </c>
      <c r="M50" s="317" t="s">
        <v>509</v>
      </c>
      <c r="N50" s="318" t="s">
        <v>510</v>
      </c>
    </row>
    <row r="51" spans="1:14">
      <c r="A51" s="248"/>
      <c r="B51" s="244"/>
      <c r="C51" s="244"/>
      <c r="D51" s="244"/>
      <c r="E51" s="244"/>
      <c r="F51" s="244"/>
      <c r="G51" s="310" t="s">
        <v>511</v>
      </c>
      <c r="H51" s="311"/>
      <c r="I51" s="319">
        <v>770212</v>
      </c>
      <c r="J51" s="320">
        <v>170741</v>
      </c>
      <c r="K51" s="321">
        <v>118.3</v>
      </c>
      <c r="L51" s="322">
        <v>262834</v>
      </c>
      <c r="M51" s="323">
        <v>48.9</v>
      </c>
      <c r="N51" s="324">
        <v>69.400000000000006</v>
      </c>
    </row>
    <row r="52" spans="1:14">
      <c r="A52" s="248"/>
      <c r="B52" s="244"/>
      <c r="C52" s="244"/>
      <c r="D52" s="244"/>
      <c r="E52" s="244"/>
      <c r="F52" s="244"/>
      <c r="G52" s="325"/>
      <c r="H52" s="326" t="s">
        <v>512</v>
      </c>
      <c r="I52" s="327">
        <v>540793</v>
      </c>
      <c r="J52" s="328">
        <v>119883</v>
      </c>
      <c r="K52" s="329">
        <v>222</v>
      </c>
      <c r="L52" s="330">
        <v>147509</v>
      </c>
      <c r="M52" s="331">
        <v>95.6</v>
      </c>
      <c r="N52" s="332">
        <v>126.4</v>
      </c>
    </row>
    <row r="53" spans="1:14">
      <c r="A53" s="248"/>
      <c r="B53" s="244"/>
      <c r="C53" s="244"/>
      <c r="D53" s="244"/>
      <c r="E53" s="244"/>
      <c r="F53" s="244"/>
      <c r="G53" s="310" t="s">
        <v>513</v>
      </c>
      <c r="H53" s="311"/>
      <c r="I53" s="319">
        <v>845386</v>
      </c>
      <c r="J53" s="320">
        <v>192396</v>
      </c>
      <c r="K53" s="321">
        <v>12.7</v>
      </c>
      <c r="L53" s="322">
        <v>334234</v>
      </c>
      <c r="M53" s="323">
        <v>27.2</v>
      </c>
      <c r="N53" s="324">
        <v>-14.5</v>
      </c>
    </row>
    <row r="54" spans="1:14">
      <c r="A54" s="248"/>
      <c r="B54" s="244"/>
      <c r="C54" s="244"/>
      <c r="D54" s="244"/>
      <c r="E54" s="244"/>
      <c r="F54" s="244"/>
      <c r="G54" s="325"/>
      <c r="H54" s="326" t="s">
        <v>512</v>
      </c>
      <c r="I54" s="327">
        <v>508916</v>
      </c>
      <c r="J54" s="328">
        <v>115821</v>
      </c>
      <c r="K54" s="329">
        <v>-3.4</v>
      </c>
      <c r="L54" s="330">
        <v>135366</v>
      </c>
      <c r="M54" s="331">
        <v>-8.1999999999999993</v>
      </c>
      <c r="N54" s="332">
        <v>4.8</v>
      </c>
    </row>
    <row r="55" spans="1:14">
      <c r="A55" s="248"/>
      <c r="B55" s="244"/>
      <c r="C55" s="244"/>
      <c r="D55" s="244"/>
      <c r="E55" s="244"/>
      <c r="F55" s="244"/>
      <c r="G55" s="310" t="s">
        <v>514</v>
      </c>
      <c r="H55" s="311"/>
      <c r="I55" s="319">
        <v>943937</v>
      </c>
      <c r="J55" s="320">
        <v>217547</v>
      </c>
      <c r="K55" s="321">
        <v>13.1</v>
      </c>
      <c r="L55" s="322">
        <v>216155</v>
      </c>
      <c r="M55" s="323">
        <v>-35.299999999999997</v>
      </c>
      <c r="N55" s="324">
        <v>48.4</v>
      </c>
    </row>
    <row r="56" spans="1:14">
      <c r="A56" s="248"/>
      <c r="B56" s="244"/>
      <c r="C56" s="244"/>
      <c r="D56" s="244"/>
      <c r="E56" s="244"/>
      <c r="F56" s="244"/>
      <c r="G56" s="325"/>
      <c r="H56" s="326" t="s">
        <v>512</v>
      </c>
      <c r="I56" s="327">
        <v>359626</v>
      </c>
      <c r="J56" s="328">
        <v>82882</v>
      </c>
      <c r="K56" s="329">
        <v>-28.4</v>
      </c>
      <c r="L56" s="330">
        <v>108827</v>
      </c>
      <c r="M56" s="331">
        <v>-19.600000000000001</v>
      </c>
      <c r="N56" s="332">
        <v>-8.8000000000000007</v>
      </c>
    </row>
    <row r="57" spans="1:14">
      <c r="A57" s="248"/>
      <c r="B57" s="244"/>
      <c r="C57" s="244"/>
      <c r="D57" s="244"/>
      <c r="E57" s="244"/>
      <c r="F57" s="244"/>
      <c r="G57" s="310" t="s">
        <v>515</v>
      </c>
      <c r="H57" s="311"/>
      <c r="I57" s="319">
        <v>1489060</v>
      </c>
      <c r="J57" s="320">
        <v>349217</v>
      </c>
      <c r="K57" s="321">
        <v>60.5</v>
      </c>
      <c r="L57" s="322">
        <v>228305</v>
      </c>
      <c r="M57" s="323">
        <v>5.6</v>
      </c>
      <c r="N57" s="324">
        <v>54.9</v>
      </c>
    </row>
    <row r="58" spans="1:14">
      <c r="A58" s="248"/>
      <c r="B58" s="244"/>
      <c r="C58" s="244"/>
      <c r="D58" s="244"/>
      <c r="E58" s="244"/>
      <c r="F58" s="244"/>
      <c r="G58" s="325"/>
      <c r="H58" s="326" t="s">
        <v>512</v>
      </c>
      <c r="I58" s="327">
        <v>249337</v>
      </c>
      <c r="J58" s="328">
        <v>58475</v>
      </c>
      <c r="K58" s="329">
        <v>-29.4</v>
      </c>
      <c r="L58" s="330">
        <v>86611</v>
      </c>
      <c r="M58" s="331">
        <v>-20.399999999999999</v>
      </c>
      <c r="N58" s="332">
        <v>-9</v>
      </c>
    </row>
    <row r="59" spans="1:14">
      <c r="A59" s="248"/>
      <c r="B59" s="244"/>
      <c r="C59" s="244"/>
      <c r="D59" s="244"/>
      <c r="E59" s="244"/>
      <c r="F59" s="244"/>
      <c r="G59" s="310" t="s">
        <v>516</v>
      </c>
      <c r="H59" s="311"/>
      <c r="I59" s="319">
        <v>990756</v>
      </c>
      <c r="J59" s="320">
        <v>234943</v>
      </c>
      <c r="K59" s="321">
        <v>-32.700000000000003</v>
      </c>
      <c r="L59" s="322">
        <v>316331</v>
      </c>
      <c r="M59" s="323">
        <v>38.6</v>
      </c>
      <c r="N59" s="324">
        <v>-71.3</v>
      </c>
    </row>
    <row r="60" spans="1:14">
      <c r="A60" s="248"/>
      <c r="B60" s="244"/>
      <c r="C60" s="244"/>
      <c r="D60" s="244"/>
      <c r="E60" s="244"/>
      <c r="F60" s="244"/>
      <c r="G60" s="325"/>
      <c r="H60" s="326" t="s">
        <v>512</v>
      </c>
      <c r="I60" s="333">
        <v>305168</v>
      </c>
      <c r="J60" s="328">
        <v>72366</v>
      </c>
      <c r="K60" s="329">
        <v>23.8</v>
      </c>
      <c r="L60" s="330">
        <v>106387</v>
      </c>
      <c r="M60" s="331">
        <v>22.8</v>
      </c>
      <c r="N60" s="332">
        <v>1</v>
      </c>
    </row>
    <row r="61" spans="1:14">
      <c r="A61" s="248"/>
      <c r="B61" s="244"/>
      <c r="C61" s="244"/>
      <c r="D61" s="244"/>
      <c r="E61" s="244"/>
      <c r="F61" s="244"/>
      <c r="G61" s="310" t="s">
        <v>517</v>
      </c>
      <c r="H61" s="334"/>
      <c r="I61" s="335">
        <v>1007870</v>
      </c>
      <c r="J61" s="336">
        <v>232969</v>
      </c>
      <c r="K61" s="337">
        <v>34.4</v>
      </c>
      <c r="L61" s="338">
        <v>271572</v>
      </c>
      <c r="M61" s="339">
        <v>17</v>
      </c>
      <c r="N61" s="324">
        <v>17.399999999999999</v>
      </c>
    </row>
    <row r="62" spans="1:14">
      <c r="A62" s="248"/>
      <c r="B62" s="244"/>
      <c r="C62" s="244"/>
      <c r="D62" s="244"/>
      <c r="E62" s="244"/>
      <c r="F62" s="244"/>
      <c r="G62" s="325"/>
      <c r="H62" s="326" t="s">
        <v>512</v>
      </c>
      <c r="I62" s="327">
        <v>392768</v>
      </c>
      <c r="J62" s="328">
        <v>89885</v>
      </c>
      <c r="K62" s="329">
        <v>36.9</v>
      </c>
      <c r="L62" s="330">
        <v>116940</v>
      </c>
      <c r="M62" s="331">
        <v>14</v>
      </c>
      <c r="N62" s="332">
        <v>22.9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10.54</v>
      </c>
      <c r="G47" s="12">
        <v>10.050000000000001</v>
      </c>
      <c r="H47" s="12">
        <v>10.92</v>
      </c>
      <c r="I47" s="12">
        <v>12.89</v>
      </c>
      <c r="J47" s="13">
        <v>13.13</v>
      </c>
    </row>
    <row r="48" spans="2:10" ht="57.75" customHeight="1">
      <c r="B48" s="14"/>
      <c r="C48" s="1139" t="s">
        <v>4</v>
      </c>
      <c r="D48" s="1139"/>
      <c r="E48" s="1140"/>
      <c r="F48" s="15">
        <v>8.23</v>
      </c>
      <c r="G48" s="16">
        <v>12.67</v>
      </c>
      <c r="H48" s="16">
        <v>15.59</v>
      </c>
      <c r="I48" s="16">
        <v>14.26</v>
      </c>
      <c r="J48" s="17">
        <v>14.01</v>
      </c>
    </row>
    <row r="49" spans="2:10" ht="57.75" customHeight="1" thickBot="1">
      <c r="B49" s="18"/>
      <c r="C49" s="1141" t="s">
        <v>5</v>
      </c>
      <c r="D49" s="1141"/>
      <c r="E49" s="1142"/>
      <c r="F49" s="19">
        <v>2.96</v>
      </c>
      <c r="G49" s="20">
        <v>4.8600000000000003</v>
      </c>
      <c r="H49" s="20">
        <v>2.88</v>
      </c>
      <c r="I49" s="20">
        <v>2.12</v>
      </c>
      <c r="J49" s="21" t="s">
        <v>524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525</v>
      </c>
      <c r="D34" s="1149"/>
      <c r="E34" s="1150"/>
      <c r="F34" s="32">
        <v>8.23</v>
      </c>
      <c r="G34" s="33">
        <v>12.67</v>
      </c>
      <c r="H34" s="33">
        <v>15.59</v>
      </c>
      <c r="I34" s="33">
        <v>14.26</v>
      </c>
      <c r="J34" s="34">
        <v>13.77</v>
      </c>
      <c r="K34" s="22"/>
      <c r="L34" s="22"/>
      <c r="M34" s="22"/>
      <c r="N34" s="22"/>
      <c r="O34" s="22"/>
      <c r="P34" s="22"/>
    </row>
    <row r="35" spans="1:16" ht="39" customHeight="1">
      <c r="A35" s="22"/>
      <c r="B35" s="35"/>
      <c r="C35" s="1143" t="s">
        <v>526</v>
      </c>
      <c r="D35" s="1144"/>
      <c r="E35" s="1145"/>
      <c r="F35" s="36">
        <v>4.4000000000000004</v>
      </c>
      <c r="G35" s="37">
        <v>4.74</v>
      </c>
      <c r="H35" s="37">
        <v>5.05</v>
      </c>
      <c r="I35" s="37">
        <v>4.8899999999999997</v>
      </c>
      <c r="J35" s="38">
        <v>4.45</v>
      </c>
      <c r="K35" s="22"/>
      <c r="L35" s="22"/>
      <c r="M35" s="22"/>
      <c r="N35" s="22"/>
      <c r="O35" s="22"/>
      <c r="P35" s="22"/>
    </row>
    <row r="36" spans="1:16" ht="39" customHeight="1">
      <c r="A36" s="22"/>
      <c r="B36" s="35"/>
      <c r="C36" s="1143" t="s">
        <v>527</v>
      </c>
      <c r="D36" s="1144"/>
      <c r="E36" s="1145"/>
      <c r="F36" s="36">
        <v>2.2599999999999998</v>
      </c>
      <c r="G36" s="37">
        <v>2.35</v>
      </c>
      <c r="H36" s="37">
        <v>1.84</v>
      </c>
      <c r="I36" s="37">
        <v>1.96</v>
      </c>
      <c r="J36" s="38">
        <v>2.06</v>
      </c>
      <c r="K36" s="22"/>
      <c r="L36" s="22"/>
      <c r="M36" s="22"/>
      <c r="N36" s="22"/>
      <c r="O36" s="22"/>
      <c r="P36" s="22"/>
    </row>
    <row r="37" spans="1:16" ht="39" customHeight="1">
      <c r="A37" s="22"/>
      <c r="B37" s="35"/>
      <c r="C37" s="1143" t="s">
        <v>528</v>
      </c>
      <c r="D37" s="1144"/>
      <c r="E37" s="1145"/>
      <c r="F37" s="36">
        <v>0.22</v>
      </c>
      <c r="G37" s="37">
        <v>0.37</v>
      </c>
      <c r="H37" s="37">
        <v>0.33</v>
      </c>
      <c r="I37" s="37">
        <v>0.32</v>
      </c>
      <c r="J37" s="38">
        <v>0.56000000000000005</v>
      </c>
      <c r="K37" s="22"/>
      <c r="L37" s="22"/>
      <c r="M37" s="22"/>
      <c r="N37" s="22"/>
      <c r="O37" s="22"/>
      <c r="P37" s="22"/>
    </row>
    <row r="38" spans="1:16" ht="39" customHeight="1">
      <c r="A38" s="22"/>
      <c r="B38" s="35"/>
      <c r="C38" s="1143" t="s">
        <v>529</v>
      </c>
      <c r="D38" s="1144"/>
      <c r="E38" s="1145"/>
      <c r="F38" s="36">
        <v>0.44</v>
      </c>
      <c r="G38" s="37">
        <v>0.35</v>
      </c>
      <c r="H38" s="37">
        <v>0.52</v>
      </c>
      <c r="I38" s="37">
        <v>0.33</v>
      </c>
      <c r="J38" s="38">
        <v>0.24</v>
      </c>
      <c r="K38" s="22"/>
      <c r="L38" s="22"/>
      <c r="M38" s="22"/>
      <c r="N38" s="22"/>
      <c r="O38" s="22"/>
      <c r="P38" s="22"/>
    </row>
    <row r="39" spans="1:16" ht="39" customHeight="1">
      <c r="A39" s="22"/>
      <c r="B39" s="35"/>
      <c r="C39" s="1143" t="s">
        <v>530</v>
      </c>
      <c r="D39" s="1144"/>
      <c r="E39" s="1145"/>
      <c r="F39" s="36" t="s">
        <v>480</v>
      </c>
      <c r="G39" s="37" t="s">
        <v>480</v>
      </c>
      <c r="H39" s="37" t="s">
        <v>480</v>
      </c>
      <c r="I39" s="37" t="s">
        <v>480</v>
      </c>
      <c r="J39" s="38">
        <v>0.24</v>
      </c>
      <c r="K39" s="22"/>
      <c r="L39" s="22"/>
      <c r="M39" s="22"/>
      <c r="N39" s="22"/>
      <c r="O39" s="22"/>
      <c r="P39" s="22"/>
    </row>
    <row r="40" spans="1:16" ht="39" customHeight="1">
      <c r="A40" s="22"/>
      <c r="B40" s="35"/>
      <c r="C40" s="1143" t="s">
        <v>531</v>
      </c>
      <c r="D40" s="1144"/>
      <c r="E40" s="1145"/>
      <c r="F40" s="36">
        <v>0.18</v>
      </c>
      <c r="G40" s="37">
        <v>0.19</v>
      </c>
      <c r="H40" s="37">
        <v>0.14000000000000001</v>
      </c>
      <c r="I40" s="37">
        <v>0.27</v>
      </c>
      <c r="J40" s="38">
        <v>0.21</v>
      </c>
      <c r="K40" s="22"/>
      <c r="L40" s="22"/>
      <c r="M40" s="22"/>
      <c r="N40" s="22"/>
      <c r="O40" s="22"/>
      <c r="P40" s="22"/>
    </row>
    <row r="41" spans="1:16" ht="39" customHeight="1">
      <c r="A41" s="22"/>
      <c r="B41" s="35"/>
      <c r="C41" s="1143" t="s">
        <v>532</v>
      </c>
      <c r="D41" s="1144"/>
      <c r="E41" s="1145"/>
      <c r="F41" s="36">
        <v>0.1</v>
      </c>
      <c r="G41" s="37">
        <v>0.09</v>
      </c>
      <c r="H41" s="37">
        <v>0.11</v>
      </c>
      <c r="I41" s="37">
        <v>0.09</v>
      </c>
      <c r="J41" s="38">
        <v>0.11</v>
      </c>
      <c r="K41" s="22"/>
      <c r="L41" s="22"/>
      <c r="M41" s="22"/>
      <c r="N41" s="22"/>
      <c r="O41" s="22"/>
      <c r="P41" s="22"/>
    </row>
    <row r="42" spans="1:16" ht="39" customHeight="1">
      <c r="A42" s="22"/>
      <c r="B42" s="39"/>
      <c r="C42" s="1143" t="s">
        <v>533</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534</v>
      </c>
      <c r="D43" s="1147"/>
      <c r="E43" s="1148"/>
      <c r="F43" s="41">
        <v>0.03</v>
      </c>
      <c r="G43" s="42">
        <v>0.05</v>
      </c>
      <c r="H43" s="42">
        <v>0.05</v>
      </c>
      <c r="I43" s="42">
        <v>0.05</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1023</v>
      </c>
      <c r="L45" s="60">
        <v>1011</v>
      </c>
      <c r="M45" s="60">
        <v>929</v>
      </c>
      <c r="N45" s="60">
        <v>891</v>
      </c>
      <c r="O45" s="61">
        <v>863</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v>182</v>
      </c>
      <c r="L48" s="64">
        <v>180</v>
      </c>
      <c r="M48" s="64">
        <v>185</v>
      </c>
      <c r="N48" s="64">
        <v>183</v>
      </c>
      <c r="O48" s="65">
        <v>173</v>
      </c>
      <c r="P48" s="48"/>
      <c r="Q48" s="48"/>
      <c r="R48" s="48"/>
      <c r="S48" s="48"/>
      <c r="T48" s="48"/>
      <c r="U48" s="48"/>
    </row>
    <row r="49" spans="1:21" ht="30.75" customHeight="1">
      <c r="A49" s="48"/>
      <c r="B49" s="1161"/>
      <c r="C49" s="1162"/>
      <c r="D49" s="62"/>
      <c r="E49" s="1153" t="s">
        <v>16</v>
      </c>
      <c r="F49" s="1153"/>
      <c r="G49" s="1153"/>
      <c r="H49" s="1153"/>
      <c r="I49" s="1153"/>
      <c r="J49" s="1154"/>
      <c r="K49" s="63">
        <v>72</v>
      </c>
      <c r="L49" s="64">
        <v>72</v>
      </c>
      <c r="M49" s="64">
        <v>71</v>
      </c>
      <c r="N49" s="64">
        <v>71</v>
      </c>
      <c r="O49" s="65">
        <v>71</v>
      </c>
      <c r="P49" s="48"/>
      <c r="Q49" s="48"/>
      <c r="R49" s="48"/>
      <c r="S49" s="48"/>
      <c r="T49" s="48"/>
      <c r="U49" s="48"/>
    </row>
    <row r="50" spans="1:21" ht="30.75" customHeight="1">
      <c r="A50" s="48"/>
      <c r="B50" s="1161"/>
      <c r="C50" s="1162"/>
      <c r="D50" s="62"/>
      <c r="E50" s="1153" t="s">
        <v>17</v>
      </c>
      <c r="F50" s="1153"/>
      <c r="G50" s="1153"/>
      <c r="H50" s="1153"/>
      <c r="I50" s="1153"/>
      <c r="J50" s="1154"/>
      <c r="K50" s="63">
        <v>86</v>
      </c>
      <c r="L50" s="64">
        <v>65</v>
      </c>
      <c r="M50" s="64">
        <v>81</v>
      </c>
      <c r="N50" s="64">
        <v>46</v>
      </c>
      <c r="O50" s="65">
        <v>29</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t="s">
        <v>480</v>
      </c>
      <c r="N51" s="64" t="s">
        <v>480</v>
      </c>
      <c r="O51" s="65" t="s">
        <v>480</v>
      </c>
      <c r="P51" s="48"/>
      <c r="Q51" s="48"/>
      <c r="R51" s="48"/>
      <c r="S51" s="48"/>
      <c r="T51" s="48"/>
      <c r="U51" s="48"/>
    </row>
    <row r="52" spans="1:21" ht="30.75" customHeight="1">
      <c r="A52" s="48"/>
      <c r="B52" s="1151" t="s">
        <v>19</v>
      </c>
      <c r="C52" s="1152"/>
      <c r="D52" s="66"/>
      <c r="E52" s="1153" t="s">
        <v>20</v>
      </c>
      <c r="F52" s="1153"/>
      <c r="G52" s="1153"/>
      <c r="H52" s="1153"/>
      <c r="I52" s="1153"/>
      <c r="J52" s="1154"/>
      <c r="K52" s="63">
        <v>859</v>
      </c>
      <c r="L52" s="64">
        <v>834</v>
      </c>
      <c r="M52" s="64">
        <v>762</v>
      </c>
      <c r="N52" s="64">
        <v>749</v>
      </c>
      <c r="O52" s="65">
        <v>752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504</v>
      </c>
      <c r="L53" s="69">
        <v>494</v>
      </c>
      <c r="M53" s="69">
        <v>504</v>
      </c>
      <c r="N53" s="69">
        <v>442</v>
      </c>
      <c r="O53" s="70">
        <v>384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toyotomi</cp:lastModifiedBy>
  <cp:lastPrinted>2015-03-30T04:23:30Z</cp:lastPrinted>
  <dcterms:created xsi:type="dcterms:W3CDTF">2015-02-17T05:50:44Z</dcterms:created>
  <dcterms:modified xsi:type="dcterms:W3CDTF">2015-03-30T04:23:34Z</dcterms:modified>
  <cp:category/>
</cp:coreProperties>
</file>