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yuuken_taki\Desktop\業務全般\各種調査\財政状況資料集関係\令和05年度財政状況資料集\１回目\回答\"/>
    </mc:Choice>
  </mc:AlternateContent>
  <xr:revisionPtr revIDLastSave="0" documentId="13_ncr:1_{39850F17-71EE-4B3B-A39D-DD413BBC041B}"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U34" i="10" s="1"/>
  <c r="CO36" i="10"/>
  <c r="BW36" i="10"/>
  <c r="BE36" i="10"/>
  <c r="C36" i="10"/>
  <c r="CO35" i="10"/>
  <c r="BE35" i="10"/>
  <c r="C35" i="10"/>
  <c r="CO34" i="10"/>
  <c r="BE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alcChain>
</file>

<file path=xl/sharedStrings.xml><?xml version="1.0" encoding="utf-8"?>
<sst xmlns="http://schemas.openxmlformats.org/spreadsheetml/2006/main" count="1094" uniqueCount="559">
  <si>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</si>
  <si>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</si>
  <si>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</si>
  <si>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</si>
  <si>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</si>
  <si>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</si>
  <si>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</si>
  <si>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</si>
  <si>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</si>
  <si>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</si>
  <si>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</si>
  <si>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</si>
  <si>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</si>
  <si>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</si>
  <si>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</si>
  <si>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</si>
  <si>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</si>
  <si>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</si>
  <si>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</si>
  <si>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</si>
  <si>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</si>
  <si>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</si>
  <si>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</si>
  <si>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</si>
  <si>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</si>
  <si>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</si>
  <si>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</si>
  <si>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</si>
  <si>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</si>
  <si>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</si>
  <si>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</si>
  <si>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</si>
  <si>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</si>
  <si>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</si>
  <si>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</si>
  <si>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</si>
  <si>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</si>
  <si>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</si>
  <si>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</si>
  <si>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</si>
  <si>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</si>
  <si>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</si>
  <si>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</si>
  <si>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</si>
  <si>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</si>
  <si>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</si>
  <si>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</si>
  <si>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</si>
  <si>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</si>
  <si>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</si>
  <si>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</si>
  <si>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</si>
  <si>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</si>
  <si>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</si>
  <si>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</si>
  <si>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</si>
  <si>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</si>
  <si>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</si>
  <si>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</si>
  <si>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</si>
  <si>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</si>
  <si>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</si>
  <si>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</si>
  <si>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</si>
  <si>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</si>
  <si>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</si>
  <si>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</si>
  <si>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</si>
  <si>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</si>
  <si>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</si>
  <si>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</si>
  <si>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</si>
  <si>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</si>
  <si>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</si>
  <si>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</si>
  <si>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</si>
  <si>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</si>
  <si>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</si>
  <si>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</si>
  <si>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</si>
  <si>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</si>
  <si>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</si>
  <si>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</si>
  <si>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</si>
  <si>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</si>
  <si>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</si>
  <si>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</si>
  <si>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</si>
  <si>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</si>
  <si>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</si>
  <si>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</si>
  <si>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</si>
  <si>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</si>
  <si>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</si>
  <si>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</si>
  <si>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</si>
  <si>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</si>
  <si>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</si>
  <si>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</si>
  <si>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</si>
  <si>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</si>
  <si>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</si>
  <si>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</si>
  <si>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</si>
  <si>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</si>
  <si>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</si>
  <si>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</si>
  <si>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</si>
  <si>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</si>
  <si>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</si>
  <si>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</si>
  <si>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</si>
  <si>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</si>
  <si>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</si>
  <si>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</si>
  <si>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</si>
  <si>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</si>
  <si>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</si>
  <si>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</si>
  <si>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</si>
  <si>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</si>
  <si>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</si>
  <si>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</si>
  <si>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</si>
  <si>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</si>
  <si>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</si>
  <si>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</si>
  <si>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</si>
  <si>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</si>
  <si>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</si>
  <si>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</si>
  <si>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</si>
  <si>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</si>
  <si>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</si>
  <si>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</si>
  <si>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</si>
  <si>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</si>
  <si>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</si>
  <si>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</si>
  <si>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</si>
  <si>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</si>
  <si>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</si>
  <si>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</si>
  <si>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</si>
  <si>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</si>
  <si>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</si>
  <si>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</si>
  <si>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</si>
  <si>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</si>
  <si>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</si>
  <si>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</si>
  <si>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</si>
  <si>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</si>
  <si>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</si>
  <si>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</si>
  <si>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</si>
  <si>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</si>
  <si>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</si>
  <si>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</si>
  <si>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</si>
  <si>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</si>
  <si>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</si>
  <si>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</si>
  <si>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</si>
  <si>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</si>
  <si>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</si>
  <si>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</si>
  <si>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</si>
  <si>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</si>
  <si>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</si>
  <si>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</si>
  <si>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</si>
  <si>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</si>
  <si>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</si>
  <si>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</si>
  <si>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</si>
  <si>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</si>
  <si>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</si>
  <si>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</si>
  <si>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</si>
  <si>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</si>
  <si>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</si>
  <si>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</si>
  <si>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</si>
  <si>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</si>
  <si>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</si>
  <si>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</si>
  <si>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</si>
  <si>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</si>
  <si>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</si>
  <si>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</si>
  <si>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</si>
  <si>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</si>
  <si>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</si>
  <si>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</si>
  <si>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</si>
  <si>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</si>
  <si>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</si>
  <si>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</si>
  <si>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</si>
  <si>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</si>
  <si>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</si>
  <si>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北海道豊富町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</si>
  <si>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</si>
  <si>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</si>
  <si>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</si>
  <si>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</si>
  <si>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</si>
  <si>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</si>
  <si>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</si>
  <si>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</si>
  <si>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</si>
  <si>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</si>
  <si>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</si>
  <si>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</si>
  <si>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</si>
  <si>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</si>
  <si>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</si>
  <si>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</si>
  <si>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</si>
  <si>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</si>
  <si>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</si>
  <si>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</si>
  <si>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</si>
  <si>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</si>
  <si>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</si>
  <si>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</si>
  <si>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</si>
  <si>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</si>
  <si>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</si>
  <si>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</si>
  <si>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</si>
  <si>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</si>
  <si>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</si>
  <si>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</si>
  <si>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</si>
  <si>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</si>
  <si>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</si>
  <si>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</si>
  <si>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</si>
  <si>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</si>
  <si>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</si>
  <si>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</si>
  <si>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</si>
  <si>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</si>
  <si>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</si>
  <si>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</si>
  <si>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</si>
  <si>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</si>
  <si>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</si>
  <si>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</si>
  <si>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</si>
  <si>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</si>
  <si>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</si>
  <si>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</si>
  <si>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</si>
  <si>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</si>
  <si>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</si>
  <si>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</si>
  <si>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</si>
  <si>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</si>
  <si>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</si>
  <si>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</si>
  <si>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</si>
  <si>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</si>
  <si>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</si>
  <si>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</si>
  <si>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</si>
  <si>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</si>
  <si>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</si>
  <si>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</si>
  <si>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</si>
  <si>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</si>
  <si>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</si>
  <si>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</si>
  <si>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</si>
  <si>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</si>
  <si>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</si>
  <si>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</si>
  <si>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</si>
  <si>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</si>
  <si>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</si>
  <si>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</si>
  <si>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</si>
  <si>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</si>
  <si>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</si>
  <si>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</si>
  <si>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</si>
  <si>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</si>
  <si>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</si>
  <si>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</si>
  <si>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</si>
  <si>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</si>
  <si>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</si>
  <si>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</si>
  <si>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</si>
  <si>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</si>
  <si>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</si>
  <si>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</si>
  <si>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</si>
  <si>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</si>
  <si>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</si>
  <si>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</si>
  <si>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</si>
  <si>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</si>
  <si>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</si>
  <si>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</si>
  <si>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</si>
  <si>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</si>
  <si>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</si>
  <si>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</si>
  <si>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</si>
  <si>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</si>
  <si>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</si>
  <si>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</si>
  <si>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</si>
  <si>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</si>
  <si>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</si>
  <si>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</si>
  <si>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</si>
  <si>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</si>
  <si>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</si>
  <si>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ガス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</si>
  <si>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</si>
  <si>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</si>
  <si>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</si>
  <si>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</si>
  <si>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</si>
  <si>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</si>
  <si>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</si>
  <si>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</si>
  <si>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</si>
  <si>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</si>
  <si>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</si>
  <si>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</si>
  <si>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</si>
  <si>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</si>
  <si>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</si>
  <si>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</si>
  <si>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</si>
  <si>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</si>
  <si>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</si>
  <si>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</si>
  <si>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</si>
  <si>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</si>
  <si>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</si>
  <si>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</si>
  <si>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</si>
  <si>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</si>
  <si>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</si>
  <si>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</si>
  <si>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</si>
  <si>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</si>
  <si>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北海道豊富町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</si>
  <si>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</si>
  <si>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</si>
  <si>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</si>
  <si>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</si>
  <si>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</si>
  <si>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</si>
  <si>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</si>
  <si>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</si>
  <si>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</si>
  <si>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</si>
  <si>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</si>
  <si>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</si>
  <si>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</si>
  <si>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</si>
  <si>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</si>
  <si>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</si>
  <si>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</si>
  <si>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</si>
  <si>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</si>
  <si>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</si>
  <si>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</si>
  <si>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</si>
  <si>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</si>
  <si>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</si>
  <si>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</si>
  <si>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</si>
  <si>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</si>
  <si>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</si>
  <si>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</si>
  <si>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</si>
  <si>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</si>
  <si>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</si>
  <si>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</si>
  <si>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</si>
  <si>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豊富町国民健康保険診療所直診勘定特別会計</t>
    <phoneticPr fontId="5"/>
  </si>
  <si>
    <t>介護保険事業特別会計</t>
    <phoneticPr fontId="5"/>
  </si>
  <si>
    <t>後期高齢者医療事業特別会計</t>
    <phoneticPr fontId="5"/>
  </si>
  <si>
    <t>豊富町介護サービス事業特別会計</t>
    <phoneticPr fontId="5"/>
  </si>
  <si>
    <t>豊富町簡易水道事業会計</t>
    <phoneticPr fontId="5"/>
  </si>
  <si>
    <t>法適用企業</t>
    <phoneticPr fontId="5"/>
  </si>
  <si>
    <t>豊富町公共下水道事業会計</t>
    <phoneticPr fontId="5"/>
  </si>
  <si>
    <t>豊富町ガス事業会計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</si>
  <si>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</si>
  <si>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</si>
  <si>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</si>
  <si>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</si>
  <si>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</si>
  <si>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</si>
  <si>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</si>
  <si>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</si>
  <si>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</si>
  <si>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</si>
  <si>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</si>
  <si>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</si>
  <si>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</si>
  <si>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</si>
  <si>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</si>
  <si>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</si>
  <si>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</si>
  <si>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</si>
  <si>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</si>
  <si>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</si>
  <si>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</si>
  <si>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</si>
  <si>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</si>
  <si>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</si>
  <si>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</si>
  <si>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</si>
  <si>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</si>
  <si>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</si>
  <si>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</si>
  <si>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</si>
  <si>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</si>
  <si>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</si>
  <si>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</si>
  <si>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</si>
  <si>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</si>
  <si>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</si>
  <si>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</si>
  <si>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</si>
  <si>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</si>
  <si>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</si>
  <si>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</si>
  <si>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</si>
  <si>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</si>
  <si>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</si>
  <si>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</si>
  <si>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</si>
  <si>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</si>
  <si>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</si>
  <si>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</si>
  <si>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</si>
  <si>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</si>
  <si>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</si>
  <si>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</si>
  <si>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</si>
  <si>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</si>
  <si>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</si>
  <si>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</si>
  <si>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</si>
  <si>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</si>
  <si>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</si>
  <si>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</si>
  <si>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</si>
  <si>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</si>
  <si>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</si>
  <si>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</si>
  <si>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</si>
  <si>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</si>
  <si>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</si>
  <si>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</si>
  <si>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</si>
  <si>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</si>
  <si>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</si>
  <si>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</si>
  <si>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</si>
  <si>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</si>
  <si>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</si>
  <si>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</si>
  <si>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</si>
  <si>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</si>
  <si>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</si>
  <si>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</si>
  <si>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</si>
  <si>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</si>
  <si>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</si>
  <si>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</si>
  <si>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</si>
  <si>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</si>
  <si>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</si>
  <si>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</si>
  <si>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</si>
  <si>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</si>
  <si>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</si>
  <si>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</si>
  <si>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</si>
  <si>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</si>
  <si>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</si>
  <si>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</si>
  <si>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</si>
  <si>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</si>
  <si>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</si>
  <si>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</si>
  <si>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</si>
  <si>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</si>
  <si>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</si>
  <si>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</si>
  <si>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</si>
  <si>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</si>
  <si>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</si>
  <si>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</si>
  <si>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</si>
  <si>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</si>
  <si>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</si>
  <si>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</si>
  <si>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</si>
  <si>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</si>
  <si>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</si>
  <si>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</si>
  <si>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</si>
  <si>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</si>
  <si>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</si>
  <si>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</si>
  <si>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</si>
  <si>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</si>
  <si>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</si>
  <si>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</si>
  <si>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</si>
  <si>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</si>
  <si>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</si>
  <si>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</si>
  <si>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</si>
  <si>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</si>
  <si>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</si>
  <si>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</si>
  <si>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</si>
  <si>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</si>
  <si>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</si>
  <si>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 2.62</t>
  </si>
  <si>
    <t>一般会計</t>
  </si>
  <si>
    <t>豊富町公共下水道事業会計</t>
  </si>
  <si>
    <t>豊富町簡易水道事業会計</t>
  </si>
  <si>
    <t>豊富町ガス事業会計</t>
  </si>
  <si>
    <t>国民健康保険事業特別会計</t>
  </si>
  <si>
    <t>豊富町国民健康保険診療所直診勘定特別会計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</si>
  <si>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</si>
  <si>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</si>
  <si>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</si>
  <si>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</si>
  <si>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</si>
  <si>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</si>
  <si>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</si>
  <si>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</si>
  <si>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</si>
  <si>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</si>
  <si>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稚内地区消防事務組合</t>
    <rPh sb="0" eb="2">
      <t>ワッカナイ</t>
    </rPh>
    <rPh sb="2" eb="4">
      <t>チク</t>
    </rPh>
    <rPh sb="4" eb="10">
      <t>ショウボウジムクミアイ</t>
    </rPh>
    <phoneticPr fontId="2"/>
  </si>
  <si>
    <t>西天北五町衛生施設組合</t>
    <rPh sb="0" eb="1">
      <t>ニシ</t>
    </rPh>
    <rPh sb="1" eb="2">
      <t>テン</t>
    </rPh>
    <rPh sb="2" eb="3">
      <t>ボク</t>
    </rPh>
    <rPh sb="3" eb="11">
      <t>ゴチョウエイセイシセツクミアイ</t>
    </rPh>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</si>
  <si>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</si>
  <si>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</si>
  <si>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（株）サロベツカントリークラブ</t>
    <rPh sb="0" eb="3">
      <t>カブ</t>
    </rPh>
    <phoneticPr fontId="2"/>
  </si>
  <si>
    <t>豊富町ふるさと応援基金</t>
    <rPh sb="0" eb="3">
      <t>トヨトミチョウ</t>
    </rPh>
    <rPh sb="7" eb="9">
      <t>オウエン</t>
    </rPh>
    <rPh sb="9" eb="11">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</si>
  <si>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</si>
  <si>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</si>
  <si>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教育振興基金</t>
    <rPh sb="0" eb="2">
      <t>キョウイク</t>
    </rPh>
    <rPh sb="2" eb="4">
      <t>シンコウ</t>
    </rPh>
    <rPh sb="4" eb="6">
      <t>キキン</t>
    </rPh>
    <phoneticPr fontId="2"/>
  </si>
  <si>
    <t>まちづくり基金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</si>
</sst>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E81D-4A42-B4CA-722D772829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160712</c:v>
                </c:pt>
                <c:pt idx="1">
                  <c:v>182521</c:v>
                </c:pt>
                <c:pt idx="2">
                  <c:v>133267</c:v>
                </c:pt>
                <c:pt idx="3">
                  <c:v>230968</c:v>
                </c:pt>
                <c:pt idx="4">
                  <c:v>214578</c:v>
                </c:pt>
              </c:numCache>
            </c:numRef>
          </c:val>
          <c:smooth val="0"/>
          <c:extLst>
            <c:ext xmlns:c16="http://schemas.microsoft.com/office/drawing/2014/chart" uri="{C3380CC4-5D6E-409C-BE32-E72D297353CC}">
              <c16:uniqueId val="{00000001-E81D-4A42-B4CA-722D772829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20.100000000000001</c:v>
                </c:pt>
                <c:pt idx="1">
                  <c:v>18.010000000000002</c:v>
                </c:pt>
                <c:pt idx="2">
                  <c:v>19.329999999999998</c:v>
                </c:pt>
                <c:pt idx="3">
                  <c:v>17.5</c:v>
                </c:pt>
                <c:pt idx="4">
                  <c:v>11.43</c:v>
                </c:pt>
              </c:numCache>
            </c:numRef>
          </c:val>
          <c:extLst>
            <c:ext xmlns:c16="http://schemas.microsoft.com/office/drawing/2014/chart" uri="{C3380CC4-5D6E-409C-BE32-E72D297353CC}">
              <c16:uniqueId val="{00000000-6FA7-4584-A0C8-FAB0894CE0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16.149999999999999</c:v>
                </c:pt>
                <c:pt idx="1">
                  <c:v>15.66</c:v>
                </c:pt>
                <c:pt idx="2">
                  <c:v>17.66</c:v>
                </c:pt>
                <c:pt idx="3">
                  <c:v>25.57</c:v>
                </c:pt>
                <c:pt idx="4">
                  <c:v>28.62</c:v>
                </c:pt>
              </c:numCache>
            </c:numRef>
          </c:val>
          <c:extLst>
            <c:ext xmlns:c16="http://schemas.microsoft.com/office/drawing/2014/chart" uri="{C3380CC4-5D6E-409C-BE32-E72D297353CC}">
              <c16:uniqueId val="{00000001-6FA7-4584-A0C8-FAB0894CE0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1.78</c:v>
                </c:pt>
                <c:pt idx="1">
                  <c:v>-1.47</c:v>
                </c:pt>
                <c:pt idx="2">
                  <c:v>5.18</c:v>
                </c:pt>
                <c:pt idx="3">
                  <c:v>5.41</c:v>
                </c:pt>
                <c:pt idx="4">
                  <c:v>-2.62</c:v>
                </c:pt>
              </c:numCache>
            </c:numRef>
          </c:val>
          <c:smooth val="0"/>
          <c:extLst>
            <c:ext xmlns:c16="http://schemas.microsoft.com/office/drawing/2014/chart" uri="{C3380CC4-5D6E-409C-BE32-E72D297353CC}">
              <c16:uniqueId val="{00000002-6FA7-4584-A0C8-FAB0894CE0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0.6</c:v>
                </c:pt>
                <c:pt idx="4">
                  <c:v>#N/A</c:v>
                </c:pt>
                <c:pt idx="5">
                  <c:v>0.75</c:v>
                </c:pt>
                <c:pt idx="6">
                  <c:v>#N/A</c:v>
                </c:pt>
                <c:pt idx="7">
                  <c:v>0.01</c:v>
                </c:pt>
                <c:pt idx="8">
                  <c:v>#N/A</c:v>
                </c:pt>
                <c:pt idx="9">
                  <c:v>0.01</c:v>
                </c:pt>
              </c:numCache>
            </c:numRef>
          </c:val>
          <c:extLst>
            <c:ext xmlns:c16="http://schemas.microsoft.com/office/drawing/2014/chart" uri="{C3380CC4-5D6E-409C-BE32-E72D297353CC}">
              <c16:uniqueId val="{00000000-8CED-4E4F-B34C-3FD51E399F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D-4E4F-B34C-3FD51E399F3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0.06</c:v>
                </c:pt>
                <c:pt idx="4">
                  <c:v>#N/A</c:v>
                </c:pt>
                <c:pt idx="5">
                  <c:v>0.06</c:v>
                </c:pt>
                <c:pt idx="6">
                  <c:v>#N/A</c:v>
                </c:pt>
                <c:pt idx="7">
                  <c:v>0.03</c:v>
                </c:pt>
                <c:pt idx="8">
                  <c:v>#N/A</c:v>
                </c:pt>
                <c:pt idx="9">
                  <c:v>7.0000000000000007E-2</c:v>
                </c:pt>
              </c:numCache>
            </c:numRef>
          </c:val>
          <c:extLst>
            <c:ext xmlns:c16="http://schemas.microsoft.com/office/drawing/2014/chart" uri="{C3380CC4-5D6E-409C-BE32-E72D297353CC}">
              <c16:uniqueId val="{00000002-8CED-4E4F-B34C-3FD51E399F3A}"/>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0.79</c:v>
                </c:pt>
                <c:pt idx="2">
                  <c:v>#N/A</c:v>
                </c:pt>
                <c:pt idx="3">
                  <c:v>0.85</c:v>
                </c:pt>
                <c:pt idx="4">
                  <c:v>#N/A</c:v>
                </c:pt>
                <c:pt idx="5">
                  <c:v>0.38</c:v>
                </c:pt>
                <c:pt idx="6">
                  <c:v>#N/A</c:v>
                </c:pt>
                <c:pt idx="7">
                  <c:v>0.56999999999999995</c:v>
                </c:pt>
                <c:pt idx="8">
                  <c:v>#N/A</c:v>
                </c:pt>
                <c:pt idx="9">
                  <c:v>0.28999999999999998</c:v>
                </c:pt>
              </c:numCache>
            </c:numRef>
          </c:val>
          <c:extLst>
            <c:ext xmlns:c16="http://schemas.microsoft.com/office/drawing/2014/chart" uri="{C3380CC4-5D6E-409C-BE32-E72D297353CC}">
              <c16:uniqueId val="{00000003-8CED-4E4F-B34C-3FD51E399F3A}"/>
            </c:ext>
          </c:extLst>
        </c:ser>
        <c:ser>
          <c:idx val="4"/>
          <c:order val="4"/>
          <c:tx>
            <c:strRef>
              <c:f>データシート!$A$31</c:f>
              <c:strCache>
                <c:ptCount val="1"/>
                <c:pt idx="0">
                  <c:v>豊富町国民健康保険診療所直診勘定特別会計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2.41</c:v>
                </c:pt>
                <c:pt idx="2">
                  <c:v>#N/A</c:v>
                </c:pt>
                <c:pt idx="3">
                  <c:v>2.52</c:v>
                </c:pt>
                <c:pt idx="4">
                  <c:v>#N/A</c:v>
                </c:pt>
                <c:pt idx="5">
                  <c:v>2.63</c:v>
                </c:pt>
                <c:pt idx="6">
                  <c:v>#N/A</c:v>
                </c:pt>
                <c:pt idx="7">
                  <c:v>1.74</c:v>
                </c:pt>
                <c:pt idx="8">
                  <c:v>#N/A</c:v>
                </c:pt>
                <c:pt idx="9">
                  <c:v>0.83</c:v>
                </c:pt>
              </c:numCache>
            </c:numRef>
          </c:val>
          <c:extLst>
            <c:ext xmlns:c16="http://schemas.microsoft.com/office/drawing/2014/chart" uri="{C3380CC4-5D6E-409C-BE32-E72D297353CC}">
              <c16:uniqueId val="{00000004-8CED-4E4F-B34C-3FD51E399F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1.1499999999999999</c:v>
                </c:pt>
                <c:pt idx="2">
                  <c:v>#N/A</c:v>
                </c:pt>
                <c:pt idx="3">
                  <c:v>0.92</c:v>
                </c:pt>
                <c:pt idx="4">
                  <c:v>#N/A</c:v>
                </c:pt>
                <c:pt idx="5">
                  <c:v>1.22</c:v>
                </c:pt>
                <c:pt idx="6">
                  <c:v>#N/A</c:v>
                </c:pt>
                <c:pt idx="7">
                  <c:v>1.46</c:v>
                </c:pt>
                <c:pt idx="8">
                  <c:v>#N/A</c:v>
                </c:pt>
                <c:pt idx="9">
                  <c:v>1.21</c:v>
                </c:pt>
              </c:numCache>
            </c:numRef>
          </c:val>
          <c:extLst>
            <c:ext xmlns:c16="http://schemas.microsoft.com/office/drawing/2014/chart" uri="{C3380CC4-5D6E-409C-BE32-E72D297353CC}">
              <c16:uniqueId val="{00000005-8CED-4E4F-B34C-3FD51E399F3A}"/>
            </c:ext>
          </c:extLst>
        </c:ser>
        <c:ser>
          <c:idx val="6"/>
          <c:order val="6"/>
          <c:tx>
            <c:strRef>
              <c:f>データシート!$A$33</c:f>
              <c:strCache>
                <c:ptCount val="1"/>
                <c:pt idx="0">
                  <c:v>豊富町ガス事業会計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1.03</c:v>
                </c:pt>
                <c:pt idx="4">
                  <c:v>#N/A</c:v>
                </c:pt>
                <c:pt idx="5">
                  <c:v>1.25</c:v>
                </c:pt>
                <c:pt idx="6">
                  <c:v>#N/A</c:v>
                </c:pt>
                <c:pt idx="7">
                  <c:v>1.21</c:v>
                </c:pt>
                <c:pt idx="8">
                  <c:v>#N/A</c:v>
                </c:pt>
                <c:pt idx="9">
                  <c:v>1.28</c:v>
                </c:pt>
              </c:numCache>
            </c:numRef>
          </c:val>
          <c:extLst>
            <c:ext xmlns:c16="http://schemas.microsoft.com/office/drawing/2014/chart" uri="{C3380CC4-5D6E-409C-BE32-E72D297353CC}">
              <c16:uniqueId val="{00000006-8CED-4E4F-B34C-3FD51E399F3A}"/>
            </c:ext>
          </c:extLst>
        </c:ser>
        <c:ser>
          <c:idx val="7"/>
          <c:order val="7"/>
          <c:tx>
            <c:strRef>
              <c:f>データシート!$A$34</c:f>
              <c:strCache>
                <c:ptCount val="1"/>
                <c:pt idx="0">
                  <c:v>豊富町簡易水道事業会計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1.37</c:v>
                </c:pt>
                <c:pt idx="4">
                  <c:v>#N/A</c:v>
                </c:pt>
                <c:pt idx="5">
                  <c:v>0.88</c:v>
                </c:pt>
                <c:pt idx="6">
                  <c:v>#N/A</c:v>
                </c:pt>
                <c:pt idx="7">
                  <c:v>1.97</c:v>
                </c:pt>
                <c:pt idx="8">
                  <c:v>#N/A</c:v>
                </c:pt>
                <c:pt idx="9">
                  <c:v>2.44</c:v>
                </c:pt>
              </c:numCache>
            </c:numRef>
          </c:val>
          <c:extLst>
            <c:ext xmlns:c16="http://schemas.microsoft.com/office/drawing/2014/chart" uri="{C3380CC4-5D6E-409C-BE32-E72D297353CC}">
              <c16:uniqueId val="{00000007-8CED-4E4F-B34C-3FD51E399F3A}"/>
            </c:ext>
          </c:extLst>
        </c:ser>
        <c:ser>
          <c:idx val="8"/>
          <c:order val="8"/>
          <c:tx>
            <c:strRef>
              <c:f>データシート!$A$35</c:f>
              <c:strCache>
                <c:ptCount val="1"/>
                <c:pt idx="0">
                  <c:v>豊富町公共下水道事業会計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3.68</c:v>
                </c:pt>
                <c:pt idx="8">
                  <c:v>#N/A</c:v>
                </c:pt>
                <c:pt idx="9">
                  <c:v>2.56</c:v>
                </c:pt>
              </c:numCache>
            </c:numRef>
          </c:val>
          <c:extLst>
            <c:ext xmlns:c16="http://schemas.microsoft.com/office/drawing/2014/chart" uri="{C3380CC4-5D6E-409C-BE32-E72D297353CC}">
              <c16:uniqueId val="{00000008-8CED-4E4F-B34C-3FD51E399F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20.09</c:v>
                </c:pt>
                <c:pt idx="2">
                  <c:v>#N/A</c:v>
                </c:pt>
                <c:pt idx="3">
                  <c:v>18.010000000000002</c:v>
                </c:pt>
                <c:pt idx="4">
                  <c:v>#N/A</c:v>
                </c:pt>
                <c:pt idx="5">
                  <c:v>19.329999999999998</c:v>
                </c:pt>
                <c:pt idx="6">
                  <c:v>#N/A</c:v>
                </c:pt>
                <c:pt idx="7">
                  <c:v>17.489999999999998</c:v>
                </c:pt>
                <c:pt idx="8">
                  <c:v>#N/A</c:v>
                </c:pt>
                <c:pt idx="9">
                  <c:v>11.43</c:v>
                </c:pt>
              </c:numCache>
            </c:numRef>
          </c:val>
          <c:extLst>
            <c:ext xmlns:c16="http://schemas.microsoft.com/office/drawing/2014/chart" uri="{C3380CC4-5D6E-409C-BE32-E72D297353CC}">
              <c16:uniqueId val="{00000009-8CED-4E4F-B34C-3FD51E399F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c:v>
                </c:pt>
                <c:pt idx="5">
                  <c:v>591</c:v>
                </c:pt>
                <c:pt idx="8">
                  <c:v>586</c:v>
                </c:pt>
                <c:pt idx="11">
                  <c:v>560</c:v>
                </c:pt>
                <c:pt idx="14">
                  <c:v>540</c:v>
                </c:pt>
              </c:numCache>
            </c:numRef>
          </c:val>
          <c:extLst>
            <c:ext xmlns:c16="http://schemas.microsoft.com/office/drawing/2014/chart" uri="{C3380CC4-5D6E-409C-BE32-E72D297353CC}">
              <c16:uniqueId val="{00000000-DADB-4FDA-ADA3-57A63B5FDB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DB-4FDA-ADA3-57A63B5FDB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21</c:v>
                </c:pt>
                <c:pt idx="6">
                  <c:v>22</c:v>
                </c:pt>
                <c:pt idx="9">
                  <c:v>23</c:v>
                </c:pt>
                <c:pt idx="12">
                  <c:v>24</c:v>
                </c:pt>
              </c:numCache>
            </c:numRef>
          </c:val>
          <c:extLst>
            <c:ext xmlns:c16="http://schemas.microsoft.com/office/drawing/2014/chart" uri="{C3380CC4-5D6E-409C-BE32-E72D297353CC}">
              <c16:uniqueId val="{00000002-DADB-4FDA-ADA3-57A63B5FDB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DB-4FDA-ADA3-57A63B5FDB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c:v>
                </c:pt>
                <c:pt idx="3">
                  <c:v>138</c:v>
                </c:pt>
                <c:pt idx="6">
                  <c:v>132</c:v>
                </c:pt>
                <c:pt idx="9">
                  <c:v>153</c:v>
                </c:pt>
                <c:pt idx="12">
                  <c:v>145</c:v>
                </c:pt>
              </c:numCache>
            </c:numRef>
          </c:val>
          <c:extLst>
            <c:ext xmlns:c16="http://schemas.microsoft.com/office/drawing/2014/chart" uri="{C3380CC4-5D6E-409C-BE32-E72D297353CC}">
              <c16:uniqueId val="{00000004-DADB-4FDA-ADA3-57A63B5FDB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DB-4FDA-ADA3-57A63B5FDB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DB-4FDA-ADA3-57A63B5FDB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833</c:v>
                </c:pt>
                <c:pt idx="3">
                  <c:v>820</c:v>
                </c:pt>
                <c:pt idx="6">
                  <c:v>750</c:v>
                </c:pt>
                <c:pt idx="9">
                  <c:v>717</c:v>
                </c:pt>
                <c:pt idx="12">
                  <c:v>693</c:v>
                </c:pt>
              </c:numCache>
            </c:numRef>
          </c:val>
          <c:extLst>
            <c:ext xmlns:c16="http://schemas.microsoft.com/office/drawing/2014/chart" uri="{C3380CC4-5D6E-409C-BE32-E72D297353CC}">
              <c16:uniqueId val="{00000007-DADB-4FDA-ADA3-57A63B5FDB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397</c:v>
                </c:pt>
                <c:pt idx="2">
                  <c:v>#N/A</c:v>
                </c:pt>
                <c:pt idx="3">
                  <c:v>#N/A</c:v>
                </c:pt>
                <c:pt idx="4">
                  <c:v>388</c:v>
                </c:pt>
                <c:pt idx="5">
                  <c:v>#N/A</c:v>
                </c:pt>
                <c:pt idx="6">
                  <c:v>#N/A</c:v>
                </c:pt>
                <c:pt idx="7">
                  <c:v>318</c:v>
                </c:pt>
                <c:pt idx="8">
                  <c:v>#N/A</c:v>
                </c:pt>
                <c:pt idx="9">
                  <c:v>#N/A</c:v>
                </c:pt>
                <c:pt idx="10">
                  <c:v>333</c:v>
                </c:pt>
                <c:pt idx="11">
                  <c:v>#N/A</c:v>
                </c:pt>
                <c:pt idx="12">
                  <c:v>#N/A</c:v>
                </c:pt>
                <c:pt idx="13">
                  <c:v>322</c:v>
                </c:pt>
                <c:pt idx="14">
                  <c:v>#N/A</c:v>
                </c:pt>
              </c:numCache>
            </c:numRef>
          </c:val>
          <c:smooth val="0"/>
          <c:extLst>
            <c:ext xmlns:c16="http://schemas.microsoft.com/office/drawing/2014/chart" uri="{C3380CC4-5D6E-409C-BE32-E72D297353CC}">
              <c16:uniqueId val="{00000008-DADB-4FDA-ADA3-57A63B5FDB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4648</c:v>
                </c:pt>
                <c:pt idx="5">
                  <c:v>4515</c:v>
                </c:pt>
                <c:pt idx="8">
                  <c:v>4308</c:v>
                </c:pt>
                <c:pt idx="11">
                  <c:v>3998</c:v>
                </c:pt>
                <c:pt idx="14">
                  <c:v>3824</c:v>
                </c:pt>
              </c:numCache>
            </c:numRef>
          </c:val>
          <c:extLst>
            <c:ext xmlns:c16="http://schemas.microsoft.com/office/drawing/2014/chart" uri="{C3380CC4-5D6E-409C-BE32-E72D297353CC}">
              <c16:uniqueId val="{00000000-A662-41DB-A517-6925541BA1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662</c:v>
                </c:pt>
                <c:pt idx="5">
                  <c:v>643</c:v>
                </c:pt>
                <c:pt idx="8">
                  <c:v>624</c:v>
                </c:pt>
                <c:pt idx="11">
                  <c:v>569</c:v>
                </c:pt>
                <c:pt idx="14">
                  <c:v>531</c:v>
                </c:pt>
              </c:numCache>
            </c:numRef>
          </c:val>
          <c:extLst>
            <c:ext xmlns:c16="http://schemas.microsoft.com/office/drawing/2014/chart" uri="{C3380CC4-5D6E-409C-BE32-E72D297353CC}">
              <c16:uniqueId val="{00000001-A662-41DB-A517-6925541BA1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3118</c:v>
                </c:pt>
                <c:pt idx="5">
                  <c:v>3314</c:v>
                </c:pt>
                <c:pt idx="8">
                  <c:v>3726</c:v>
                </c:pt>
                <c:pt idx="11">
                  <c:v>4069</c:v>
                </c:pt>
                <c:pt idx="14">
                  <c:v>4443</c:v>
                </c:pt>
              </c:numCache>
            </c:numRef>
          </c:val>
          <c:extLst>
            <c:ext xmlns:c16="http://schemas.microsoft.com/office/drawing/2014/chart" uri="{C3380CC4-5D6E-409C-BE32-E72D297353CC}">
              <c16:uniqueId val="{00000002-A662-41DB-A517-6925541BA1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62-41DB-A517-6925541BA1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62-41DB-A517-6925541BA1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62-41DB-A517-6925541BA1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445</c:v>
                </c:pt>
                <c:pt idx="3">
                  <c:v>401</c:v>
                </c:pt>
                <c:pt idx="6">
                  <c:v>381</c:v>
                </c:pt>
                <c:pt idx="9">
                  <c:v>388</c:v>
                </c:pt>
                <c:pt idx="12">
                  <c:v>371</c:v>
                </c:pt>
              </c:numCache>
            </c:numRef>
          </c:val>
          <c:extLst>
            <c:ext xmlns:c16="http://schemas.microsoft.com/office/drawing/2014/chart" uri="{C3380CC4-5D6E-409C-BE32-E72D297353CC}">
              <c16:uniqueId val="{00000006-A662-41DB-A517-6925541BA1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662-41DB-A517-6925541BA1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1033</c:v>
                </c:pt>
                <c:pt idx="3">
                  <c:v>928</c:v>
                </c:pt>
                <c:pt idx="6">
                  <c:v>859</c:v>
                </c:pt>
                <c:pt idx="9">
                  <c:v>862</c:v>
                </c:pt>
                <c:pt idx="12">
                  <c:v>872</c:v>
                </c:pt>
              </c:numCache>
            </c:numRef>
          </c:val>
          <c:extLst>
            <c:ext xmlns:c16="http://schemas.microsoft.com/office/drawing/2014/chart" uri="{C3380CC4-5D6E-409C-BE32-E72D297353CC}">
              <c16:uniqueId val="{00000008-A662-41DB-A517-6925541BA1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517</c:v>
                </c:pt>
                <c:pt idx="3">
                  <c:v>475</c:v>
                </c:pt>
                <c:pt idx="6">
                  <c:v>434</c:v>
                </c:pt>
                <c:pt idx="9">
                  <c:v>392</c:v>
                </c:pt>
                <c:pt idx="12">
                  <c:v>351</c:v>
                </c:pt>
              </c:numCache>
            </c:numRef>
          </c:val>
          <c:extLst>
            <c:ext xmlns:c16="http://schemas.microsoft.com/office/drawing/2014/chart" uri="{C3380CC4-5D6E-409C-BE32-E72D297353CC}">
              <c16:uniqueId val="{00000009-A662-41DB-A517-6925541BA1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5856</c:v>
                </c:pt>
                <c:pt idx="3">
                  <c:v>5545</c:v>
                </c:pt>
                <c:pt idx="6">
                  <c:v>5136</c:v>
                </c:pt>
                <c:pt idx="9">
                  <c:v>4731</c:v>
                </c:pt>
                <c:pt idx="12">
                  <c:v>4291</c:v>
                </c:pt>
              </c:numCache>
            </c:numRef>
          </c:val>
          <c:extLst>
            <c:ext xmlns:c16="http://schemas.microsoft.com/office/drawing/2014/chart" uri="{C3380CC4-5D6E-409C-BE32-E72D297353CC}">
              <c16:uniqueId val="{0000000A-A662-41DB-A517-6925541BA1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62-41DB-A517-6925541BA1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623</c:v>
                </c:pt>
                <c:pt idx="1">
                  <c:v>886</c:v>
                </c:pt>
                <c:pt idx="2">
                  <c:v>1001</c:v>
                </c:pt>
              </c:numCache>
            </c:numRef>
          </c:val>
          <c:extLst>
            <c:ext xmlns:c16="http://schemas.microsoft.com/office/drawing/2014/chart" uri="{C3380CC4-5D6E-409C-BE32-E72D297353CC}">
              <c16:uniqueId val="{00000000-BDB1-4ADE-8761-93AF7B7B24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268</c:v>
                </c:pt>
                <c:pt idx="1">
                  <c:v>268</c:v>
                </c:pt>
                <c:pt idx="2">
                  <c:v>281</c:v>
                </c:pt>
              </c:numCache>
            </c:numRef>
          </c:val>
          <c:extLst>
            <c:ext xmlns:c16="http://schemas.microsoft.com/office/drawing/2014/chart" uri="{C3380CC4-5D6E-409C-BE32-E72D297353CC}">
              <c16:uniqueId val="{00000001-BDB1-4ADE-8761-93AF7B7B24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2537</c:v>
                </c:pt>
                <c:pt idx="1">
                  <c:v>2621</c:v>
                </c:pt>
                <c:pt idx="2">
                  <c:v>2869</c:v>
                </c:pt>
              </c:numCache>
            </c:numRef>
          </c:val>
          <c:extLst>
            <c:ext xmlns:c16="http://schemas.microsoft.com/office/drawing/2014/chart" uri="{C3380CC4-5D6E-409C-BE32-E72D297353CC}">
              <c16:uniqueId val="{00000002-BDB1-4ADE-8761-93AF7B7B24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3,583
3,529
520.69
6,574,381
6,174,576
399,781
3,496,815
4,290,908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昨年度と同じ指数であり、また類似団体平均より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今後も引き続き緊急性を含め必要な事業を峻別し、投資的経費を抑制することにより歳出の削減を実施するとともに、税収の徴収率向上対策を中心とする歳入確保に努める。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地方債の発行を伴う普通建設事業を段階的に縮減してきており、経常収支比率は類似団体を</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今後も実施事業の見直しなど行財政改革への取組みを通じて、義務的経費の削減に努め、現在の水準を維持する。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60</xdr:row>
      <xdr:rowOff>166158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848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41487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99271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88270"/>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61</xdr:row>
      <xdr:rowOff>99271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9685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131885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48471</xdr:rowOff>
    </xdr:from>
    <xdr:to>
      <xdr:col>11</xdr:col>
      <xdr:colOff>82550</xdr:colOff>
      <xdr:row>61</xdr:row>
      <xdr:rowOff>150071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160248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概ね類似団体平均の決算額となっているが、年々増加傾向となっている。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引き続き効率的な職員の配置や行財政改革への取組みを通じて、人件費の抑制を図っていきたい。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また、物件費についても、公共施設の民間委託や指定管理者制度の活用による管理等の合理化を図り、経費を抑制していきたい。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167918</xdr:rowOff>
    </xdr:from>
    <xdr:to>
      <xdr:col>23</xdr:col>
      <xdr:colOff>133350</xdr:colOff>
      <xdr:row>83</xdr:row>
      <xdr:rowOff>12192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6818"/>
          <a:ext cx="8382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156533</xdr:rowOff>
    </xdr:from>
    <xdr:to>
      <xdr:col>19</xdr:col>
      <xdr:colOff>133350</xdr:colOff>
      <xdr:row>82</xdr:row>
      <xdr:rowOff>167918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5433"/>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128922</xdr:rowOff>
    </xdr:from>
    <xdr:to>
      <xdr:col>15</xdr:col>
      <xdr:colOff>82550</xdr:colOff>
      <xdr:row>82</xdr:row>
      <xdr:rowOff>156533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782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76778</xdr:rowOff>
    </xdr:from>
    <xdr:to>
      <xdr:col>11</xdr:col>
      <xdr:colOff>31750</xdr:colOff>
      <xdr:row>82</xdr:row>
      <xdr:rowOff>128922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5678"/>
          <a:ext cx="889000" cy="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132842</xdr:rowOff>
    </xdr:from>
    <xdr:to>
      <xdr:col>23</xdr:col>
      <xdr:colOff>184150</xdr:colOff>
      <xdr:row>83</xdr:row>
      <xdr:rowOff>62992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104919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117118</xdr:rowOff>
    </xdr:from>
    <xdr:to>
      <xdr:col>19</xdr:col>
      <xdr:colOff>184150</xdr:colOff>
      <xdr:row>83</xdr:row>
      <xdr:rowOff>47268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32045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105733</xdr:rowOff>
    </xdr:from>
    <xdr:to>
      <xdr:col>15</xdr:col>
      <xdr:colOff>133350</xdr:colOff>
      <xdr:row>83</xdr:row>
      <xdr:rowOff>35883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20660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78122</xdr:rowOff>
    </xdr:from>
    <xdr:to>
      <xdr:col>11</xdr:col>
      <xdr:colOff>82550</xdr:colOff>
      <xdr:row>83</xdr:row>
      <xdr:rowOff>8272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164499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25978</xdr:rowOff>
    </xdr:from>
    <xdr:to>
      <xdr:col>7</xdr:col>
      <xdr:colOff>31750</xdr:colOff>
      <xdr:row>82</xdr:row>
      <xdr:rowOff>127578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137755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概ね類似団体平均の指数となっている。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38736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9456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32702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945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93027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488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93027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86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概ね類似団体平均の職員数となっている。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今後も効率的な人員配置等に伴う職員数の削減による人件費の削減や、行財政改革への取組を通じて、より適切な定員管理に努める。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51038</xdr:rowOff>
    </xdr:from>
    <xdr:to>
      <xdr:col>81</xdr:col>
      <xdr:colOff>44450</xdr:colOff>
      <xdr:row>60</xdr:row>
      <xdr:rowOff>67628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8038"/>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147383</xdr:rowOff>
    </xdr:from>
    <xdr:to>
      <xdr:col>77</xdr:col>
      <xdr:colOff>44450</xdr:colOff>
      <xdr:row>60</xdr:row>
      <xdr:rowOff>51038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62933"/>
          <a:ext cx="889000" cy="7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135620</xdr:rowOff>
    </xdr:from>
    <xdr:to>
      <xdr:col>72</xdr:col>
      <xdr:colOff>203200</xdr:colOff>
      <xdr:row>59</xdr:row>
      <xdr:rowOff>147383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1170"/>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124158</xdr:rowOff>
    </xdr:from>
    <xdr:to>
      <xdr:col>68</xdr:col>
      <xdr:colOff>152400</xdr:colOff>
      <xdr:row>59</xdr:row>
      <xdr:rowOff>135620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3970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160355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238</xdr:rowOff>
    </xdr:from>
    <xdr:to>
      <xdr:col>77</xdr:col>
      <xdr:colOff>95250</xdr:colOff>
      <xdr:row>60</xdr:row>
      <xdr:rowOff>101838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86615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7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96583</xdr:rowOff>
    </xdr:from>
    <xdr:to>
      <xdr:col>73</xdr:col>
      <xdr:colOff>44450</xdr:colOff>
      <xdr:row>60</xdr:row>
      <xdr:rowOff>26733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84820</xdr:rowOff>
    </xdr:from>
    <xdr:to>
      <xdr:col>68</xdr:col>
      <xdr:colOff>203200</xdr:colOff>
      <xdr:row>60</xdr:row>
      <xdr:rowOff>14970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25147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6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73358</xdr:rowOff>
    </xdr:from>
    <xdr:to>
      <xdr:col>64</xdr:col>
      <xdr:colOff>152400</xdr:colOff>
      <xdr:row>60</xdr:row>
      <xdr:rowOff>3508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ポイント上回っているが、昨年度と比べて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今後も新規発行を抑制することにより、実質公債費比率の減少に努める。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5151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99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74083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本町では、財政の健全化を図るため、平成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年度より地方債の発行を伴う普通建設事業の段階的縮減を図ってきたことと、地方債の償還額等に充てることのできる基金が増加したことにより、将来負担比率は減少した。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今後も新規事業を含め実施事業の適正化を図り、財政の健全化に努める。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3,583
3,529
520.69
6,574,381
6,174,576
399,781
3,496,815
4,290,908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baseline="0">
              <a:latin typeface="ＭＳ Ｐゴシック" panose="020B0600070205080204" pitchFamily="50" charset="-128"/>
              <a:ea typeface="ＭＳ Ｐゴシック" panose="020B0600070205080204" pitchFamily="50" charset="-128"/>
            </a:rPr>
            <a:t>4.8</a:t>
          </a:r>
          <a:r>
            <a:rPr kumimoji="1" lang="ja-JP" altLang="en-US" sz="1300" baseline="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今後においても、効率的な人員配置等に伴う職員数の削減等による人件費の削減や行財政改革への取組みを通じて、人件費の抑制を図っていきたい。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0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今後においても、物件費の効率的な執行や制度の運用・あり方等を見直し、経費の削減に努める。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83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9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今後は、医療や介護に係る負担金等のさらなる増加が見込まれるため、増加傾向にある扶助費の現状を分析して抑制の可能性を探る。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老朽化した施設の維持補修費や特別会計の繰出金が増加傾向にあることから、今後においても経費の削減に努める。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57</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4247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42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56</xdr:row>
      <xdr:rowOff>121285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93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144145</xdr:rowOff>
    </xdr:from>
    <xdr:to>
      <xdr:col>69</xdr:col>
      <xdr:colOff>92075</xdr:colOff>
      <xdr:row>56</xdr:row>
      <xdr:rowOff>121285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7389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10812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93345</xdr:rowOff>
    </xdr:from>
    <xdr:to>
      <xdr:col>65</xdr:col>
      <xdr:colOff>53975</xdr:colOff>
      <xdr:row>56</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今後も引き続き、企業会計の経営改善や補助金等の見直しをさらに進め、補助費等の抑制に努める。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67564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44704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今後においても、地方債の発行を伴う普通建設事業の段階的縮減を図り、さらに財政の健全化に努める。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105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46989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37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486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今後においても、効率的な人員配置等による人件費の削減、行財政改革への取組みを通じて物件費等の効率的な執行や制度の運用・あり方を精査し、経費縮減に努める。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また、増加が見込まれる扶助費や補助費等については、現状を分析しながら見直しをさらに進め、経費抑制の可能性を探る。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xdr:rowOff>
    </xdr:from>
    <xdr:to>
      <xdr:col>82</xdr:col>
      <xdr:colOff>107950</xdr:colOff>
      <xdr:row>75</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638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143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73660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143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62230</xdr:rowOff>
    </xdr:from>
    <xdr:to>
      <xdr:col>69</xdr:col>
      <xdr:colOff>92075</xdr:colOff>
      <xdr:row>75</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7495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125730</xdr:rowOff>
    </xdr:from>
    <xdr:to>
      <xdr:col>78</xdr:col>
      <xdr:colOff>120650</xdr:colOff>
      <xdr:row>75</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66057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22860</xdr:rowOff>
    </xdr:from>
    <xdr:to>
      <xdr:col>69</xdr:col>
      <xdr:colOff>142875</xdr:colOff>
      <xdr:row>75</xdr:row>
      <xdr:rowOff>124460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134637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xdr:rowOff>
    </xdr:from>
    <xdr:to>
      <xdr:col>65</xdr:col>
      <xdr:colOff>53975</xdr:colOff>
      <xdr:row>74</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123207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159511</xdr:rowOff>
    </xdr:from>
    <xdr:to>
      <xdr:col>29</xdr:col>
      <xdr:colOff>127000</xdr:colOff>
      <xdr:row>17</xdr:row>
      <xdr:rowOff>11347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0336"/>
          <a:ext cx="647700" cy="2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144287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11347</xdr:rowOff>
    </xdr:from>
    <xdr:to>
      <xdr:col>26</xdr:col>
      <xdr:colOff>50800</xdr:colOff>
      <xdr:row>17</xdr:row>
      <xdr:rowOff>11555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3622"/>
          <a:ext cx="698500" cy="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166102</xdr:rowOff>
    </xdr:from>
    <xdr:to>
      <xdr:col>22</xdr:col>
      <xdr:colOff>114300</xdr:colOff>
      <xdr:row>17</xdr:row>
      <xdr:rowOff>11555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56927"/>
          <a:ext cx="698500" cy="1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166102</xdr:rowOff>
    </xdr:from>
    <xdr:to>
      <xdr:col>18</xdr:col>
      <xdr:colOff>177800</xdr:colOff>
      <xdr:row>17</xdr:row>
      <xdr:rowOff>51535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56927"/>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108711</xdr:rowOff>
    </xdr:from>
    <xdr:to>
      <xdr:col>29</xdr:col>
      <xdr:colOff>177800</xdr:colOff>
      <xdr:row>17</xdr:row>
      <xdr:rowOff>38861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125238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131997</xdr:rowOff>
    </xdr:from>
    <xdr:to>
      <xdr:col>26</xdr:col>
      <xdr:colOff>101600</xdr:colOff>
      <xdr:row>17</xdr:row>
      <xdr:rowOff>62147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72324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132205</xdr:rowOff>
    </xdr:from>
    <xdr:to>
      <xdr:col>22</xdr:col>
      <xdr:colOff>165100</xdr:colOff>
      <xdr:row>17</xdr:row>
      <xdr:rowOff>62355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72532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115302</xdr:rowOff>
    </xdr:from>
    <xdr:to>
      <xdr:col>19</xdr:col>
      <xdr:colOff>38100</xdr:colOff>
      <xdr:row>17</xdr:row>
      <xdr:rowOff>45452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0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735</xdr:rowOff>
    </xdr:from>
    <xdr:to>
      <xdr:col>15</xdr:col>
      <xdr:colOff>101600</xdr:colOff>
      <xdr:row>17</xdr:row>
      <xdr:rowOff>102335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6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112512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3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2011</xdr:rowOff>
    </xdr:from>
    <xdr:to>
      <xdr:col>29</xdr:col>
      <xdr:colOff>127000</xdr:colOff>
      <xdr:row>35</xdr:row>
      <xdr:rowOff>2705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12361"/>
          <a:ext cx="6477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2705</xdr:rowOff>
    </xdr:from>
    <xdr:to>
      <xdr:col>26</xdr:col>
      <xdr:colOff>50800</xdr:colOff>
      <xdr:row>35</xdr:row>
      <xdr:rowOff>26699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13055"/>
          <a:ext cx="698500" cy="2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291203</xdr:rowOff>
    </xdr:from>
    <xdr:to>
      <xdr:col>22</xdr:col>
      <xdr:colOff>114300</xdr:colOff>
      <xdr:row>35</xdr:row>
      <xdr:rowOff>26699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58653"/>
          <a:ext cx="698500" cy="7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289352</xdr:rowOff>
    </xdr:from>
    <xdr:to>
      <xdr:col>18</xdr:col>
      <xdr:colOff>177800</xdr:colOff>
      <xdr:row>34</xdr:row>
      <xdr:rowOff>291203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6802"/>
          <a:ext cx="698500" cy="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294111</xdr:rowOff>
    </xdr:from>
    <xdr:to>
      <xdr:col>29</xdr:col>
      <xdr:colOff>177800</xdr:colOff>
      <xdr:row>35</xdr:row>
      <xdr:rowOff>52811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6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139188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0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294805</xdr:rowOff>
    </xdr:from>
    <xdr:to>
      <xdr:col>26</xdr:col>
      <xdr:colOff>101600</xdr:colOff>
      <xdr:row>35</xdr:row>
      <xdr:rowOff>53505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6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63683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318799</xdr:rowOff>
    </xdr:from>
    <xdr:to>
      <xdr:col>22</xdr:col>
      <xdr:colOff>165100</xdr:colOff>
      <xdr:row>35</xdr:row>
      <xdr:rowOff>77499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8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87677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240403</xdr:rowOff>
    </xdr:from>
    <xdr:to>
      <xdr:col>19</xdr:col>
      <xdr:colOff>38100</xdr:colOff>
      <xdr:row>34</xdr:row>
      <xdr:rowOff>342003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0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7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238552</xdr:rowOff>
    </xdr:from>
    <xdr:to>
      <xdr:col>15</xdr:col>
      <xdr:colOff>101600</xdr:colOff>
      <xdr:row>34</xdr:row>
      <xdr:rowOff>340152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7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3,583
3,529
520.69
6,574,381
6,174,576
399,781
3,496,815
4,290,908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147105</xdr:rowOff>
    </xdr:from>
    <xdr:to>
      <xdr:col>24</xdr:col>
      <xdr:colOff>63500</xdr:colOff>
      <xdr:row>36</xdr:row>
      <xdr:rowOff>149469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19305"/>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147105</xdr:rowOff>
    </xdr:from>
    <xdr:to>
      <xdr:col>19</xdr:col>
      <xdr:colOff>177800</xdr:colOff>
      <xdr:row>36</xdr:row>
      <xdr:rowOff>171283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9305"/>
          <a:ext cx="8890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171283</xdr:rowOff>
    </xdr:from>
    <xdr:to>
      <xdr:col>15</xdr:col>
      <xdr:colOff>50800</xdr:colOff>
      <xdr:row>37</xdr:row>
      <xdr:rowOff>13415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3483"/>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13415</xdr:rowOff>
    </xdr:from>
    <xdr:to>
      <xdr:col>10</xdr:col>
      <xdr:colOff>114300</xdr:colOff>
      <xdr:row>37</xdr:row>
      <xdr:rowOff>54970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7065"/>
          <a:ext cx="8890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98669</xdr:rowOff>
    </xdr:from>
    <xdr:to>
      <xdr:col>24</xdr:col>
      <xdr:colOff>114300</xdr:colOff>
      <xdr:row>37</xdr:row>
      <xdr:rowOff>28819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77096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96305</xdr:rowOff>
    </xdr:from>
    <xdr:to>
      <xdr:col>20</xdr:col>
      <xdr:colOff>38100</xdr:colOff>
      <xdr:row>37</xdr:row>
      <xdr:rowOff>26455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17582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120483</xdr:rowOff>
    </xdr:from>
    <xdr:to>
      <xdr:col>15</xdr:col>
      <xdr:colOff>101600</xdr:colOff>
      <xdr:row>37</xdr:row>
      <xdr:rowOff>50633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41760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134065</xdr:rowOff>
    </xdr:from>
    <xdr:to>
      <xdr:col>10</xdr:col>
      <xdr:colOff>165100</xdr:colOff>
      <xdr:row>37</xdr:row>
      <xdr:rowOff>64215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55342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4170</xdr:rowOff>
    </xdr:from>
    <xdr:to>
      <xdr:col>6</xdr:col>
      <xdr:colOff>38100</xdr:colOff>
      <xdr:row>37</xdr:row>
      <xdr:rowOff>105770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96897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66925</xdr:rowOff>
    </xdr:from>
    <xdr:to>
      <xdr:col>24</xdr:col>
      <xdr:colOff>63500</xdr:colOff>
      <xdr:row>57</xdr:row>
      <xdr:rowOff>90985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9575"/>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66925</xdr:rowOff>
    </xdr:from>
    <xdr:to>
      <xdr:col>19</xdr:col>
      <xdr:colOff>177800</xdr:colOff>
      <xdr:row>57</xdr:row>
      <xdr:rowOff>90887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9575"/>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90887</xdr:rowOff>
    </xdr:from>
    <xdr:to>
      <xdr:col>15</xdr:col>
      <xdr:colOff>50800</xdr:colOff>
      <xdr:row>57</xdr:row>
      <xdr:rowOff>104429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3537"/>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104429</xdr:rowOff>
    </xdr:from>
    <xdr:to>
      <xdr:col>10</xdr:col>
      <xdr:colOff>114300</xdr:colOff>
      <xdr:row>57</xdr:row>
      <xdr:rowOff>127086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7079"/>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40185</xdr:rowOff>
    </xdr:from>
    <xdr:to>
      <xdr:col>24</xdr:col>
      <xdr:colOff>114300</xdr:colOff>
      <xdr:row>57</xdr:row>
      <xdr:rowOff>141785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18612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16125</xdr:rowOff>
    </xdr:from>
    <xdr:to>
      <xdr:col>20</xdr:col>
      <xdr:colOff>38100</xdr:colOff>
      <xdr:row>57</xdr:row>
      <xdr:rowOff>117725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108852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40087</xdr:rowOff>
    </xdr:from>
    <xdr:to>
      <xdr:col>15</xdr:col>
      <xdr:colOff>101600</xdr:colOff>
      <xdr:row>57</xdr:row>
      <xdr:rowOff>141687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132814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0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53629</xdr:rowOff>
    </xdr:from>
    <xdr:to>
      <xdr:col>10</xdr:col>
      <xdr:colOff>165100</xdr:colOff>
      <xdr:row>57</xdr:row>
      <xdr:rowOff>155229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146356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1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76286</xdr:rowOff>
    </xdr:from>
    <xdr:to>
      <xdr:col>6</xdr:col>
      <xdr:colOff>38100</xdr:colOff>
      <xdr:row>58</xdr:row>
      <xdr:rowOff>6436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169013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4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150023</xdr:rowOff>
    </xdr:from>
    <xdr:to>
      <xdr:col>24</xdr:col>
      <xdr:colOff>63500</xdr:colOff>
      <xdr:row>76</xdr:row>
      <xdr:rowOff>104866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08773"/>
          <a:ext cx="838200" cy="1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51127</xdr:rowOff>
    </xdr:from>
    <xdr:to>
      <xdr:col>19</xdr:col>
      <xdr:colOff>177800</xdr:colOff>
      <xdr:row>76</xdr:row>
      <xdr:rowOff>104866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81327"/>
          <a:ext cx="889000" cy="5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51127</xdr:rowOff>
    </xdr:from>
    <xdr:to>
      <xdr:col>15</xdr:col>
      <xdr:colOff>50800</xdr:colOff>
      <xdr:row>76</xdr:row>
      <xdr:rowOff>133679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81327"/>
          <a:ext cx="889000" cy="8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133679</xdr:rowOff>
    </xdr:from>
    <xdr:to>
      <xdr:col>10</xdr:col>
      <xdr:colOff>114300</xdr:colOff>
      <xdr:row>77</xdr:row>
      <xdr:rowOff>68610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63879"/>
          <a:ext cx="889000" cy="10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99223</xdr:rowOff>
    </xdr:from>
    <xdr:to>
      <xdr:col>24</xdr:col>
      <xdr:colOff>114300</xdr:colOff>
      <xdr:row>76</xdr:row>
      <xdr:rowOff>29373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122100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0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54066</xdr:rowOff>
    </xdr:from>
    <xdr:to>
      <xdr:col>20</xdr:col>
      <xdr:colOff>38100</xdr:colOff>
      <xdr:row>76</xdr:row>
      <xdr:rowOff>155666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327</xdr:rowOff>
    </xdr:from>
    <xdr:to>
      <xdr:col>15</xdr:col>
      <xdr:colOff>101600</xdr:colOff>
      <xdr:row>76</xdr:row>
      <xdr:rowOff>101927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118453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82879</xdr:rowOff>
    </xdr:from>
    <xdr:to>
      <xdr:col>10</xdr:col>
      <xdr:colOff>165100</xdr:colOff>
      <xdr:row>77</xdr:row>
      <xdr:rowOff>13029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29556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8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17810</xdr:rowOff>
    </xdr:from>
    <xdr:to>
      <xdr:col>6</xdr:col>
      <xdr:colOff>38100</xdr:colOff>
      <xdr:row>77</xdr:row>
      <xdr:rowOff>119410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135937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123264</xdr:rowOff>
    </xdr:from>
    <xdr:to>
      <xdr:col>24</xdr:col>
      <xdr:colOff>63500</xdr:colOff>
      <xdr:row>96</xdr:row>
      <xdr:rowOff>15791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11014"/>
          <a:ext cx="838200" cy="6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41974</xdr:rowOff>
    </xdr:from>
    <xdr:to>
      <xdr:col>19</xdr:col>
      <xdr:colOff>177800</xdr:colOff>
      <xdr:row>96</xdr:row>
      <xdr:rowOff>15791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29724"/>
          <a:ext cx="889000" cy="1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41974</xdr:rowOff>
    </xdr:from>
    <xdr:to>
      <xdr:col>15</xdr:col>
      <xdr:colOff>50800</xdr:colOff>
      <xdr:row>96</xdr:row>
      <xdr:rowOff>87168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29724"/>
          <a:ext cx="889000" cy="2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87168</xdr:rowOff>
    </xdr:from>
    <xdr:to>
      <xdr:col>10</xdr:col>
      <xdr:colOff>114300</xdr:colOff>
      <xdr:row>96</xdr:row>
      <xdr:rowOff>96022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46368"/>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72464</xdr:rowOff>
    </xdr:from>
    <xdr:to>
      <xdr:col>24</xdr:col>
      <xdr:colOff>114300</xdr:colOff>
      <xdr:row>96</xdr:row>
      <xdr:rowOff>2614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50891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136441</xdr:rowOff>
    </xdr:from>
    <xdr:to>
      <xdr:col>20</xdr:col>
      <xdr:colOff>38100</xdr:colOff>
      <xdr:row>96</xdr:row>
      <xdr:rowOff>66591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57718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162624</xdr:rowOff>
    </xdr:from>
    <xdr:to>
      <xdr:col>15</xdr:col>
      <xdr:colOff>101600</xdr:colOff>
      <xdr:row>95</xdr:row>
      <xdr:rowOff>92774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83901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7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36368</xdr:rowOff>
    </xdr:from>
    <xdr:to>
      <xdr:col>10</xdr:col>
      <xdr:colOff>165100</xdr:colOff>
      <xdr:row>96</xdr:row>
      <xdr:rowOff>137968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45222</xdr:rowOff>
    </xdr:from>
    <xdr:to>
      <xdr:col>6</xdr:col>
      <xdr:colOff>38100</xdr:colOff>
      <xdr:row>96</xdr:row>
      <xdr:rowOff>146822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137949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48643</xdr:rowOff>
    </xdr:from>
    <xdr:to>
      <xdr:col>55</xdr:col>
      <xdr:colOff>0</xdr:colOff>
      <xdr:row>35</xdr:row>
      <xdr:rowOff>54368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49393"/>
          <a:ext cx="8382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54368</xdr:rowOff>
    </xdr:from>
    <xdr:to>
      <xdr:col>50</xdr:col>
      <xdr:colOff>114300</xdr:colOff>
      <xdr:row>35</xdr:row>
      <xdr:rowOff>148659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55118"/>
          <a:ext cx="889000" cy="9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153784</xdr:rowOff>
    </xdr:from>
    <xdr:to>
      <xdr:col>45</xdr:col>
      <xdr:colOff>177800</xdr:colOff>
      <xdr:row>35</xdr:row>
      <xdr:rowOff>148659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11634"/>
          <a:ext cx="889000" cy="33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153784</xdr:rowOff>
    </xdr:from>
    <xdr:to>
      <xdr:col>41</xdr:col>
      <xdr:colOff>50800</xdr:colOff>
      <xdr:row>36</xdr:row>
      <xdr:rowOff>73669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11634"/>
          <a:ext cx="889000" cy="4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169293</xdr:rowOff>
    </xdr:from>
    <xdr:to>
      <xdr:col>55</xdr:col>
      <xdr:colOff>50800</xdr:colOff>
      <xdr:row>35</xdr:row>
      <xdr:rowOff>99443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20720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5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3568</xdr:rowOff>
    </xdr:from>
    <xdr:to>
      <xdr:col>50</xdr:col>
      <xdr:colOff>165100</xdr:colOff>
      <xdr:row>35</xdr:row>
      <xdr:rowOff>105168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121695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7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97859</xdr:rowOff>
    </xdr:from>
    <xdr:to>
      <xdr:col>46</xdr:col>
      <xdr:colOff>38100</xdr:colOff>
      <xdr:row>36</xdr:row>
      <xdr:rowOff>28009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44536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7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102984</xdr:rowOff>
    </xdr:from>
    <xdr:to>
      <xdr:col>41</xdr:col>
      <xdr:colOff>101600</xdr:colOff>
      <xdr:row>34</xdr:row>
      <xdr:rowOff>33134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49661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22869</xdr:rowOff>
    </xdr:from>
    <xdr:to>
      <xdr:col>36</xdr:col>
      <xdr:colOff>165100</xdr:colOff>
      <xdr:row>36</xdr:row>
      <xdr:rowOff>124469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140996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39902</xdr:rowOff>
    </xdr:from>
    <xdr:to>
      <xdr:col>55</xdr:col>
      <xdr:colOff>0</xdr:colOff>
      <xdr:row>58</xdr:row>
      <xdr:rowOff>52391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4002"/>
          <a:ext cx="8382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39902</xdr:rowOff>
    </xdr:from>
    <xdr:to>
      <xdr:col>50</xdr:col>
      <xdr:colOff>114300</xdr:colOff>
      <xdr:row>58</xdr:row>
      <xdr:rowOff>114350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4002"/>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76819</xdr:rowOff>
    </xdr:from>
    <xdr:to>
      <xdr:col>45</xdr:col>
      <xdr:colOff>177800</xdr:colOff>
      <xdr:row>58</xdr:row>
      <xdr:rowOff>114350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0919"/>
          <a:ext cx="889000" cy="3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76819</xdr:rowOff>
    </xdr:from>
    <xdr:to>
      <xdr:col>41</xdr:col>
      <xdr:colOff>50800</xdr:colOff>
      <xdr:row>58</xdr:row>
      <xdr:rowOff>93438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20919"/>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1591</xdr:rowOff>
    </xdr:from>
    <xdr:to>
      <xdr:col>55</xdr:col>
      <xdr:colOff>50800</xdr:colOff>
      <xdr:row>58</xdr:row>
      <xdr:rowOff>103191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151468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160552</xdr:rowOff>
    </xdr:from>
    <xdr:to>
      <xdr:col>50</xdr:col>
      <xdr:colOff>165100</xdr:colOff>
      <xdr:row>58</xdr:row>
      <xdr:rowOff>90702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2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63550</xdr:rowOff>
    </xdr:from>
    <xdr:to>
      <xdr:col>46</xdr:col>
      <xdr:colOff>38100</xdr:colOff>
      <xdr:row>58</xdr:row>
      <xdr:rowOff>165150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156277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26019</xdr:rowOff>
    </xdr:from>
    <xdr:to>
      <xdr:col>41</xdr:col>
      <xdr:colOff>101600</xdr:colOff>
      <xdr:row>58</xdr:row>
      <xdr:rowOff>127619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118746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42638</xdr:rowOff>
    </xdr:from>
    <xdr:to>
      <xdr:col>36</xdr:col>
      <xdr:colOff>165100</xdr:colOff>
      <xdr:row>58</xdr:row>
      <xdr:rowOff>144238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135365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86058</xdr:rowOff>
    </xdr:from>
    <xdr:to>
      <xdr:col>55</xdr:col>
      <xdr:colOff>0</xdr:colOff>
      <xdr:row>79</xdr:row>
      <xdr:rowOff>87026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0608"/>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74244</xdr:rowOff>
    </xdr:from>
    <xdr:to>
      <xdr:col>50</xdr:col>
      <xdr:colOff>114300</xdr:colOff>
      <xdr:row>79</xdr:row>
      <xdr:rowOff>86058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8794"/>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51915</xdr:rowOff>
    </xdr:from>
    <xdr:to>
      <xdr:col>45</xdr:col>
      <xdr:colOff>177800</xdr:colOff>
      <xdr:row>79</xdr:row>
      <xdr:rowOff>74244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96465"/>
          <a:ext cx="8890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46089</xdr:rowOff>
    </xdr:from>
    <xdr:to>
      <xdr:col>41</xdr:col>
      <xdr:colOff>50800</xdr:colOff>
      <xdr:row>79</xdr:row>
      <xdr:rowOff>51915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90639"/>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36226</xdr:rowOff>
    </xdr:from>
    <xdr:to>
      <xdr:col>55</xdr:col>
      <xdr:colOff>50800</xdr:colOff>
      <xdr:row>79</xdr:row>
      <xdr:rowOff>137826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122603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35258</xdr:rowOff>
    </xdr:from>
    <xdr:to>
      <xdr:col>50</xdr:col>
      <xdr:colOff>165100</xdr:colOff>
      <xdr:row>79</xdr:row>
      <xdr:rowOff>136858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127985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23444</xdr:rowOff>
    </xdr:from>
    <xdr:to>
      <xdr:col>46</xdr:col>
      <xdr:colOff>38100</xdr:colOff>
      <xdr:row>79</xdr:row>
      <xdr:rowOff>125044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116171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1115</xdr:rowOff>
    </xdr:from>
    <xdr:to>
      <xdr:col>41</xdr:col>
      <xdr:colOff>101600</xdr:colOff>
      <xdr:row>79</xdr:row>
      <xdr:rowOff>102715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93842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166739</xdr:rowOff>
    </xdr:from>
    <xdr:to>
      <xdr:col>36</xdr:col>
      <xdr:colOff>165100</xdr:colOff>
      <xdr:row>79</xdr:row>
      <xdr:rowOff>96889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88016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69087</xdr:rowOff>
    </xdr:from>
    <xdr:to>
      <xdr:col>55</xdr:col>
      <xdr:colOff>0</xdr:colOff>
      <xdr:row>98</xdr:row>
      <xdr:rowOff>140111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71187"/>
          <a:ext cx="838200" cy="7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69087</xdr:rowOff>
    </xdr:from>
    <xdr:to>
      <xdr:col>50</xdr:col>
      <xdr:colOff>114300</xdr:colOff>
      <xdr:row>98</xdr:row>
      <xdr:rowOff>164914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1187"/>
          <a:ext cx="889000" cy="9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141176</xdr:rowOff>
    </xdr:from>
    <xdr:to>
      <xdr:col>45</xdr:col>
      <xdr:colOff>177800</xdr:colOff>
      <xdr:row>98</xdr:row>
      <xdr:rowOff>164914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43276"/>
          <a:ext cx="8890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141176</xdr:rowOff>
    </xdr:from>
    <xdr:to>
      <xdr:col>41</xdr:col>
      <xdr:colOff>50800</xdr:colOff>
      <xdr:row>99</xdr:row>
      <xdr:rowOff>3051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43276"/>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89311</xdr:rowOff>
    </xdr:from>
    <xdr:to>
      <xdr:col>55</xdr:col>
      <xdr:colOff>50800</xdr:colOff>
      <xdr:row>99</xdr:row>
      <xdr:rowOff>19461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67738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18287</xdr:rowOff>
    </xdr:from>
    <xdr:to>
      <xdr:col>50</xdr:col>
      <xdr:colOff>165100</xdr:colOff>
      <xdr:row>98</xdr:row>
      <xdr:rowOff>119887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136414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9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114114</xdr:rowOff>
    </xdr:from>
    <xdr:to>
      <xdr:col>46</xdr:col>
      <xdr:colOff>38100</xdr:colOff>
      <xdr:row>99</xdr:row>
      <xdr:rowOff>44264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35391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90376</xdr:rowOff>
    </xdr:from>
    <xdr:to>
      <xdr:col>41</xdr:col>
      <xdr:colOff>101600</xdr:colOff>
      <xdr:row>99</xdr:row>
      <xdr:rowOff>20526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11653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123701</xdr:rowOff>
    </xdr:from>
    <xdr:to>
      <xdr:col>36</xdr:col>
      <xdr:colOff>165100</xdr:colOff>
      <xdr:row>99</xdr:row>
      <xdr:rowOff>53851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44978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38003</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4553"/>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38003</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4553"/>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158653</xdr:rowOff>
    </xdr:from>
    <xdr:to>
      <xdr:col>72</xdr:col>
      <xdr:colOff>38100</xdr:colOff>
      <xdr:row>39</xdr:row>
      <xdr:rowOff>88803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79930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18523</xdr:rowOff>
    </xdr:from>
    <xdr:to>
      <xdr:col>85</xdr:col>
      <xdr:colOff>127000</xdr:colOff>
      <xdr:row>77</xdr:row>
      <xdr:rowOff>19019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20173"/>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7150</xdr:rowOff>
    </xdr:from>
    <xdr:to>
      <xdr:col>81</xdr:col>
      <xdr:colOff>50800</xdr:colOff>
      <xdr:row>77</xdr:row>
      <xdr:rowOff>18523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0880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150437</xdr:rowOff>
    </xdr:from>
    <xdr:to>
      <xdr:col>76</xdr:col>
      <xdr:colOff>114300</xdr:colOff>
      <xdr:row>77</xdr:row>
      <xdr:rowOff>7150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80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150437</xdr:rowOff>
    </xdr:from>
    <xdr:to>
      <xdr:col>71</xdr:col>
      <xdr:colOff>177800</xdr:colOff>
      <xdr:row>76</xdr:row>
      <xdr:rowOff>151067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8063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139669</xdr:rowOff>
    </xdr:from>
    <xdr:to>
      <xdr:col>85</xdr:col>
      <xdr:colOff>177800</xdr:colOff>
      <xdr:row>77</xdr:row>
      <xdr:rowOff>69819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162546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139173</xdr:rowOff>
    </xdr:from>
    <xdr:to>
      <xdr:col>81</xdr:col>
      <xdr:colOff>101600</xdr:colOff>
      <xdr:row>77</xdr:row>
      <xdr:rowOff>69323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85850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4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127800</xdr:rowOff>
    </xdr:from>
    <xdr:to>
      <xdr:col>76</xdr:col>
      <xdr:colOff>165100</xdr:colOff>
      <xdr:row>77</xdr:row>
      <xdr:rowOff>57950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74477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99637</xdr:rowOff>
    </xdr:from>
    <xdr:to>
      <xdr:col>72</xdr:col>
      <xdr:colOff>38100</xdr:colOff>
      <xdr:row>77</xdr:row>
      <xdr:rowOff>29787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46314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100267</xdr:rowOff>
    </xdr:from>
    <xdr:to>
      <xdr:col>67</xdr:col>
      <xdr:colOff>101600</xdr:colOff>
      <xdr:row>77</xdr:row>
      <xdr:rowOff>30417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46944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0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24005</xdr:rowOff>
    </xdr:from>
    <xdr:to>
      <xdr:col>85</xdr:col>
      <xdr:colOff>127000</xdr:colOff>
      <xdr:row>98</xdr:row>
      <xdr:rowOff>25065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6105"/>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4956</xdr:rowOff>
    </xdr:from>
    <xdr:to>
      <xdr:col>81</xdr:col>
      <xdr:colOff>50800</xdr:colOff>
      <xdr:row>98</xdr:row>
      <xdr:rowOff>25065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0705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4956</xdr:rowOff>
    </xdr:from>
    <xdr:to>
      <xdr:col>76</xdr:col>
      <xdr:colOff>114300</xdr:colOff>
      <xdr:row>98</xdr:row>
      <xdr:rowOff>49648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705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49648</xdr:rowOff>
    </xdr:from>
    <xdr:to>
      <xdr:col>71</xdr:col>
      <xdr:colOff>177800</xdr:colOff>
      <xdr:row>98</xdr:row>
      <xdr:rowOff>81240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1748"/>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144655</xdr:rowOff>
    </xdr:from>
    <xdr:to>
      <xdr:col>85</xdr:col>
      <xdr:colOff>177800</xdr:colOff>
      <xdr:row>98</xdr:row>
      <xdr:rowOff>74805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167532</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2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145715</xdr:rowOff>
    </xdr:from>
    <xdr:to>
      <xdr:col>81</xdr:col>
      <xdr:colOff>101600</xdr:colOff>
      <xdr:row>98</xdr:row>
      <xdr:rowOff>75865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92392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5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125606</xdr:rowOff>
    </xdr:from>
    <xdr:to>
      <xdr:col>76</xdr:col>
      <xdr:colOff>165100</xdr:colOff>
      <xdr:row>98</xdr:row>
      <xdr:rowOff>55756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72283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170298</xdr:rowOff>
    </xdr:from>
    <xdr:to>
      <xdr:col>72</xdr:col>
      <xdr:colOff>38100</xdr:colOff>
      <xdr:row>98</xdr:row>
      <xdr:rowOff>100448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116975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7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30440</xdr:rowOff>
    </xdr:from>
    <xdr:to>
      <xdr:col>67</xdr:col>
      <xdr:colOff>101600</xdr:colOff>
      <xdr:row>98</xdr:row>
      <xdr:rowOff>132040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148567</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60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95123</xdr:rowOff>
    </xdr:from>
    <xdr:to>
      <xdr:col>116</xdr:col>
      <xdr:colOff>63500</xdr:colOff>
      <xdr:row>36</xdr:row>
      <xdr:rowOff>102934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267323"/>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95123</xdr:rowOff>
    </xdr:from>
    <xdr:to>
      <xdr:col>111</xdr:col>
      <xdr:colOff>177800</xdr:colOff>
      <xdr:row>39</xdr:row>
      <xdr:rowOff>27705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267323"/>
          <a:ext cx="889000" cy="4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15208</xdr:rowOff>
    </xdr:from>
    <xdr:to>
      <xdr:col>107</xdr:col>
      <xdr:colOff>50800</xdr:colOff>
      <xdr:row>39</xdr:row>
      <xdr:rowOff>27705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0175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144196</xdr:rowOff>
    </xdr:from>
    <xdr:to>
      <xdr:col>102</xdr:col>
      <xdr:colOff>114300</xdr:colOff>
      <xdr:row>39</xdr:row>
      <xdr:rowOff>15208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9296"/>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52134</xdr:rowOff>
    </xdr:from>
    <xdr:to>
      <xdr:col>116</xdr:col>
      <xdr:colOff>114300</xdr:colOff>
      <xdr:row>36</xdr:row>
      <xdr:rowOff>153734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75011</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44323</xdr:rowOff>
    </xdr:from>
    <xdr:to>
      <xdr:col>112</xdr:col>
      <xdr:colOff>38100</xdr:colOff>
      <xdr:row>36</xdr:row>
      <xdr:rowOff>145923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162450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148355</xdr:rowOff>
    </xdr:from>
    <xdr:to>
      <xdr:col>107</xdr:col>
      <xdr:colOff>101600</xdr:colOff>
      <xdr:row>39</xdr:row>
      <xdr:rowOff>78505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69632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5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135858</xdr:rowOff>
    </xdr:from>
    <xdr:to>
      <xdr:col>102</xdr:col>
      <xdr:colOff>165100</xdr:colOff>
      <xdr:row>39</xdr:row>
      <xdr:rowOff>66008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57135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93396</xdr:rowOff>
    </xdr:from>
    <xdr:to>
      <xdr:col>98</xdr:col>
      <xdr:colOff>38100</xdr:colOff>
      <xdr:row>39</xdr:row>
      <xdr:rowOff>23546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40073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137807</xdr:rowOff>
    </xdr:from>
    <xdr:to>
      <xdr:col>116</xdr:col>
      <xdr:colOff>63500</xdr:colOff>
      <xdr:row>57</xdr:row>
      <xdr:rowOff>153691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10457"/>
          <a:ext cx="8382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137807</xdr:rowOff>
    </xdr:from>
    <xdr:to>
      <xdr:col>111</xdr:col>
      <xdr:colOff>177800</xdr:colOff>
      <xdr:row>57</xdr:row>
      <xdr:rowOff>157778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10457"/>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152574</xdr:rowOff>
    </xdr:from>
    <xdr:to>
      <xdr:col>107</xdr:col>
      <xdr:colOff>50800</xdr:colOff>
      <xdr:row>57</xdr:row>
      <xdr:rowOff>157778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25224"/>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152574</xdr:rowOff>
    </xdr:from>
    <xdr:to>
      <xdr:col>102</xdr:col>
      <xdr:colOff>114300</xdr:colOff>
      <xdr:row>57</xdr:row>
      <xdr:rowOff>161307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25224"/>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102891</xdr:rowOff>
    </xdr:from>
    <xdr:to>
      <xdr:col>116</xdr:col>
      <xdr:colOff>114300</xdr:colOff>
      <xdr:row>58</xdr:row>
      <xdr:rowOff>33041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125768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87007</xdr:rowOff>
    </xdr:from>
    <xdr:to>
      <xdr:col>112</xdr:col>
      <xdr:colOff>38100</xdr:colOff>
      <xdr:row>58</xdr:row>
      <xdr:rowOff>17157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33684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106978</xdr:rowOff>
    </xdr:from>
    <xdr:to>
      <xdr:col>107</xdr:col>
      <xdr:colOff>101600</xdr:colOff>
      <xdr:row>58</xdr:row>
      <xdr:rowOff>37128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53655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101774</xdr:rowOff>
    </xdr:from>
    <xdr:to>
      <xdr:col>102</xdr:col>
      <xdr:colOff>165100</xdr:colOff>
      <xdr:row>58</xdr:row>
      <xdr:rowOff>31924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48451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110507</xdr:rowOff>
    </xdr:from>
    <xdr:to>
      <xdr:col>98</xdr:col>
      <xdr:colOff>38100</xdr:colOff>
      <xdr:row>58</xdr:row>
      <xdr:rowOff>40657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57184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74202</xdr:rowOff>
    </xdr:from>
    <xdr:to>
      <xdr:col>116</xdr:col>
      <xdr:colOff>63500</xdr:colOff>
      <xdr:row>76</xdr:row>
      <xdr:rowOff>88554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04402"/>
          <a:ext cx="8382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68324</xdr:rowOff>
    </xdr:from>
    <xdr:to>
      <xdr:col>111</xdr:col>
      <xdr:colOff>177800</xdr:colOff>
      <xdr:row>76</xdr:row>
      <xdr:rowOff>88554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27074"/>
          <a:ext cx="889000" cy="1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160887</xdr:rowOff>
    </xdr:from>
    <xdr:to>
      <xdr:col>107</xdr:col>
      <xdr:colOff>50800</xdr:colOff>
      <xdr:row>75</xdr:row>
      <xdr:rowOff>68324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48187"/>
          <a:ext cx="889000" cy="7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160887</xdr:rowOff>
    </xdr:from>
    <xdr:to>
      <xdr:col>102</xdr:col>
      <xdr:colOff>114300</xdr:colOff>
      <xdr:row>75</xdr:row>
      <xdr:rowOff>81308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48187"/>
          <a:ext cx="8890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23402</xdr:rowOff>
    </xdr:from>
    <xdr:to>
      <xdr:col>116</xdr:col>
      <xdr:colOff>114300</xdr:colOff>
      <xdr:row>76</xdr:row>
      <xdr:rowOff>125002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46279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37754</xdr:rowOff>
    </xdr:from>
    <xdr:to>
      <xdr:col>112</xdr:col>
      <xdr:colOff>38100</xdr:colOff>
      <xdr:row>76</xdr:row>
      <xdr:rowOff>139354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155881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17524</xdr:rowOff>
    </xdr:from>
    <xdr:to>
      <xdr:col>107</xdr:col>
      <xdr:colOff>101600</xdr:colOff>
      <xdr:row>75</xdr:row>
      <xdr:rowOff>119124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7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135651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110087</xdr:rowOff>
    </xdr:from>
    <xdr:to>
      <xdr:col>102</xdr:col>
      <xdr:colOff>165100</xdr:colOff>
      <xdr:row>75</xdr:row>
      <xdr:rowOff>40237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56764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30508</xdr:rowOff>
    </xdr:from>
    <xdr:to>
      <xdr:col>98</xdr:col>
      <xdr:colOff>38100</xdr:colOff>
      <xdr:row>75</xdr:row>
      <xdr:rowOff>132108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148635</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6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について、類似団体平均に比べ突出して高い状態である。その要因は、企業会計に対する出資金が多くなっていることが挙げられる。今後は、経営改善をさらに進め経費抑制に努める。維持補修費についても、投資及び出資金と同様高い状態であるため、老朽化した公共施設等の現状分析を進めて計画的な維持に努めるとともに、維持補修費の見直しを実施し経費抑制に努める。補助費等についても同様に高い状態であるため、必要性の低い補助金の見直しを行う等事業見直しを実施することにより経費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3,583
3,529
520.69
6,574,381
6,174,576
399,781
3,496,815
4,290,908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83141</xdr:rowOff>
    </xdr:from>
    <xdr:to>
      <xdr:col>24</xdr:col>
      <xdr:colOff>63500</xdr:colOff>
      <xdr:row>37</xdr:row>
      <xdr:rowOff>100762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791"/>
          <a:ext cx="8382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100762</xdr:rowOff>
    </xdr:from>
    <xdr:to>
      <xdr:col>19</xdr:col>
      <xdr:colOff>177800</xdr:colOff>
      <xdr:row>37</xdr:row>
      <xdr:rowOff>113983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441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111563</xdr:rowOff>
    </xdr:from>
    <xdr:to>
      <xdr:col>15</xdr:col>
      <xdr:colOff>50800</xdr:colOff>
      <xdr:row>37</xdr:row>
      <xdr:rowOff>113983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5213"/>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111563</xdr:rowOff>
    </xdr:from>
    <xdr:to>
      <xdr:col>10</xdr:col>
      <xdr:colOff>114300</xdr:colOff>
      <xdr:row>37</xdr:row>
      <xdr:rowOff>112859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521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32341</xdr:rowOff>
    </xdr:from>
    <xdr:to>
      <xdr:col>24</xdr:col>
      <xdr:colOff>114300</xdr:colOff>
      <xdr:row>37</xdr:row>
      <xdr:rowOff>133941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49962</xdr:rowOff>
    </xdr:from>
    <xdr:to>
      <xdr:col>20</xdr:col>
      <xdr:colOff>38100</xdr:colOff>
      <xdr:row>37</xdr:row>
      <xdr:rowOff>151562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142689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63183</xdr:rowOff>
    </xdr:from>
    <xdr:to>
      <xdr:col>15</xdr:col>
      <xdr:colOff>101600</xdr:colOff>
      <xdr:row>37</xdr:row>
      <xdr:rowOff>164782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6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155909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60763</xdr:rowOff>
    </xdr:from>
    <xdr:to>
      <xdr:col>10</xdr:col>
      <xdr:colOff>165100</xdr:colOff>
      <xdr:row>37</xdr:row>
      <xdr:rowOff>162363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153490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62059</xdr:rowOff>
    </xdr:from>
    <xdr:to>
      <xdr:col>6</xdr:col>
      <xdr:colOff>38100</xdr:colOff>
      <xdr:row>37</xdr:row>
      <xdr:rowOff>163658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5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154785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120384</xdr:rowOff>
    </xdr:from>
    <xdr:to>
      <xdr:col>24</xdr:col>
      <xdr:colOff>63500</xdr:colOff>
      <xdr:row>57</xdr:row>
      <xdr:rowOff>3652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21584"/>
          <a:ext cx="838200" cy="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120384</xdr:rowOff>
    </xdr:from>
    <xdr:to>
      <xdr:col>19</xdr:col>
      <xdr:colOff>177800</xdr:colOff>
      <xdr:row>56</xdr:row>
      <xdr:rowOff>155387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21584"/>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121916</xdr:rowOff>
    </xdr:from>
    <xdr:to>
      <xdr:col>15</xdr:col>
      <xdr:colOff>50800</xdr:colOff>
      <xdr:row>56</xdr:row>
      <xdr:rowOff>155387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23116"/>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121916</xdr:rowOff>
    </xdr:from>
    <xdr:to>
      <xdr:col>10</xdr:col>
      <xdr:colOff>114300</xdr:colOff>
      <xdr:row>57</xdr:row>
      <xdr:rowOff>32917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23116"/>
          <a:ext cx="889000" cy="8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124302</xdr:rowOff>
    </xdr:from>
    <xdr:to>
      <xdr:col>24</xdr:col>
      <xdr:colOff>114300</xdr:colOff>
      <xdr:row>57</xdr:row>
      <xdr:rowOff>54452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69584</xdr:rowOff>
    </xdr:from>
    <xdr:to>
      <xdr:col>20</xdr:col>
      <xdr:colOff>38100</xdr:colOff>
      <xdr:row>56</xdr:row>
      <xdr:rowOff>171184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16261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4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104587</xdr:rowOff>
    </xdr:from>
    <xdr:to>
      <xdr:col>15</xdr:col>
      <xdr:colOff>101600</xdr:colOff>
      <xdr:row>57</xdr:row>
      <xdr:rowOff>34737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51264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8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71116</xdr:rowOff>
    </xdr:from>
    <xdr:to>
      <xdr:col>10</xdr:col>
      <xdr:colOff>165100</xdr:colOff>
      <xdr:row>57</xdr:row>
      <xdr:rowOff>1266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17793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4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153567</xdr:rowOff>
    </xdr:from>
    <xdr:to>
      <xdr:col>6</xdr:col>
      <xdr:colOff>38100</xdr:colOff>
      <xdr:row>57</xdr:row>
      <xdr:rowOff>83717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100244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2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95134</xdr:rowOff>
    </xdr:from>
    <xdr:to>
      <xdr:col>24</xdr:col>
      <xdr:colOff>63500</xdr:colOff>
      <xdr:row>77</xdr:row>
      <xdr:rowOff>9305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25334"/>
          <a:ext cx="838200" cy="8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153481</xdr:rowOff>
    </xdr:from>
    <xdr:to>
      <xdr:col>19</xdr:col>
      <xdr:colOff>177800</xdr:colOff>
      <xdr:row>77</xdr:row>
      <xdr:rowOff>9305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83681"/>
          <a:ext cx="889000" cy="2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153481</xdr:rowOff>
    </xdr:from>
    <xdr:to>
      <xdr:col>15</xdr:col>
      <xdr:colOff>50800</xdr:colOff>
      <xdr:row>77</xdr:row>
      <xdr:rowOff>42807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83681"/>
          <a:ext cx="8890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42807</xdr:rowOff>
    </xdr:from>
    <xdr:to>
      <xdr:col>10</xdr:col>
      <xdr:colOff>114300</xdr:colOff>
      <xdr:row>77</xdr:row>
      <xdr:rowOff>64222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44457"/>
          <a:ext cx="8890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44334</xdr:rowOff>
    </xdr:from>
    <xdr:to>
      <xdr:col>24</xdr:col>
      <xdr:colOff>114300</xdr:colOff>
      <xdr:row>76</xdr:row>
      <xdr:rowOff>145934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22761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5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129955</xdr:rowOff>
    </xdr:from>
    <xdr:to>
      <xdr:col>20</xdr:col>
      <xdr:colOff>38100</xdr:colOff>
      <xdr:row>77</xdr:row>
      <xdr:rowOff>60105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51232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5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102681</xdr:rowOff>
    </xdr:from>
    <xdr:to>
      <xdr:col>15</xdr:col>
      <xdr:colOff>101600</xdr:colOff>
      <xdr:row>77</xdr:row>
      <xdr:rowOff>32831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23958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163457</xdr:rowOff>
    </xdr:from>
    <xdr:to>
      <xdr:col>10</xdr:col>
      <xdr:colOff>165100</xdr:colOff>
      <xdr:row>77</xdr:row>
      <xdr:rowOff>93607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84734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8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13422</xdr:rowOff>
    </xdr:from>
    <xdr:to>
      <xdr:col>6</xdr:col>
      <xdr:colOff>38100</xdr:colOff>
      <xdr:row>77</xdr:row>
      <xdr:rowOff>115022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106149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103215</xdr:rowOff>
    </xdr:from>
    <xdr:to>
      <xdr:col>24</xdr:col>
      <xdr:colOff>63500</xdr:colOff>
      <xdr:row>97</xdr:row>
      <xdr:rowOff>109569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33865"/>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84685</xdr:rowOff>
    </xdr:from>
    <xdr:to>
      <xdr:col>19</xdr:col>
      <xdr:colOff>177800</xdr:colOff>
      <xdr:row>97</xdr:row>
      <xdr:rowOff>103215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15335"/>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31637</xdr:rowOff>
    </xdr:from>
    <xdr:to>
      <xdr:col>15</xdr:col>
      <xdr:colOff>50800</xdr:colOff>
      <xdr:row>97</xdr:row>
      <xdr:rowOff>84685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62287"/>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31637</xdr:rowOff>
    </xdr:from>
    <xdr:to>
      <xdr:col>10</xdr:col>
      <xdr:colOff>114300</xdr:colOff>
      <xdr:row>97</xdr:row>
      <xdr:rowOff>74042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2287"/>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58769</xdr:rowOff>
    </xdr:from>
    <xdr:to>
      <xdr:col>24</xdr:col>
      <xdr:colOff>114300</xdr:colOff>
      <xdr:row>97</xdr:row>
      <xdr:rowOff>160369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37196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52415</xdr:rowOff>
    </xdr:from>
    <xdr:to>
      <xdr:col>20</xdr:col>
      <xdr:colOff>38100</xdr:colOff>
      <xdr:row>97</xdr:row>
      <xdr:rowOff>154015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170542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5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33885</xdr:rowOff>
    </xdr:from>
    <xdr:to>
      <xdr:col>15</xdr:col>
      <xdr:colOff>101600</xdr:colOff>
      <xdr:row>97</xdr:row>
      <xdr:rowOff>135485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152012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152287</xdr:rowOff>
    </xdr:from>
    <xdr:to>
      <xdr:col>10</xdr:col>
      <xdr:colOff>165100</xdr:colOff>
      <xdr:row>97</xdr:row>
      <xdr:rowOff>82437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98964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23242</xdr:rowOff>
    </xdr:from>
    <xdr:to>
      <xdr:col>6</xdr:col>
      <xdr:colOff>38100</xdr:colOff>
      <xdr:row>97</xdr:row>
      <xdr:rowOff>124842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141369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29319</xdr:rowOff>
    </xdr:from>
    <xdr:to>
      <xdr:col>55</xdr:col>
      <xdr:colOff>0</xdr:colOff>
      <xdr:row>39</xdr:row>
      <xdr:rowOff>44124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15869"/>
          <a:ext cx="8382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125875</xdr:rowOff>
    </xdr:from>
    <xdr:to>
      <xdr:col>50</xdr:col>
      <xdr:colOff>114300</xdr:colOff>
      <xdr:row>39</xdr:row>
      <xdr:rowOff>44124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0975"/>
          <a:ext cx="889000" cy="8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125875</xdr:rowOff>
    </xdr:from>
    <xdr:to>
      <xdr:col>45</xdr:col>
      <xdr:colOff>177800</xdr:colOff>
      <xdr:row>38</xdr:row>
      <xdr:rowOff>144272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097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124024</xdr:rowOff>
    </xdr:from>
    <xdr:to>
      <xdr:col>41</xdr:col>
      <xdr:colOff>50800</xdr:colOff>
      <xdr:row>38</xdr:row>
      <xdr:rowOff>144272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39124"/>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149969</xdr:rowOff>
    </xdr:from>
    <xdr:to>
      <xdr:col>55</xdr:col>
      <xdr:colOff>50800</xdr:colOff>
      <xdr:row>39</xdr:row>
      <xdr:rowOff>80119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164774</xdr:rowOff>
    </xdr:from>
    <xdr:to>
      <xdr:col>50</xdr:col>
      <xdr:colOff>165100</xdr:colOff>
      <xdr:row>39</xdr:row>
      <xdr:rowOff>94924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86051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75075</xdr:rowOff>
    </xdr:from>
    <xdr:to>
      <xdr:col>46</xdr:col>
      <xdr:colOff>38100</xdr:colOff>
      <xdr:row>39</xdr:row>
      <xdr:rowOff>5225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21752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40149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8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73224</xdr:rowOff>
    </xdr:from>
    <xdr:to>
      <xdr:col>36</xdr:col>
      <xdr:colOff>165100</xdr:colOff>
      <xdr:row>39</xdr:row>
      <xdr:rowOff>3374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19902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32845</xdr:rowOff>
    </xdr:from>
    <xdr:to>
      <xdr:col>55</xdr:col>
      <xdr:colOff>0</xdr:colOff>
      <xdr:row>57</xdr:row>
      <xdr:rowOff>66490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05495"/>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66490</xdr:rowOff>
    </xdr:from>
    <xdr:to>
      <xdr:col>50</xdr:col>
      <xdr:colOff>114300</xdr:colOff>
      <xdr:row>57</xdr:row>
      <xdr:rowOff>83010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39140"/>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19874</xdr:rowOff>
    </xdr:from>
    <xdr:to>
      <xdr:col>45</xdr:col>
      <xdr:colOff>177800</xdr:colOff>
      <xdr:row>57</xdr:row>
      <xdr:rowOff>83010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92524"/>
          <a:ext cx="88900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19874</xdr:rowOff>
    </xdr:from>
    <xdr:to>
      <xdr:col>41</xdr:col>
      <xdr:colOff>50800</xdr:colOff>
      <xdr:row>57</xdr:row>
      <xdr:rowOff>92108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92524"/>
          <a:ext cx="889000" cy="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153495</xdr:rowOff>
    </xdr:from>
    <xdr:to>
      <xdr:col>55</xdr:col>
      <xdr:colOff>50800</xdr:colOff>
      <xdr:row>57</xdr:row>
      <xdr:rowOff>83645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4922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15690</xdr:rowOff>
    </xdr:from>
    <xdr:to>
      <xdr:col>50</xdr:col>
      <xdr:colOff>165100</xdr:colOff>
      <xdr:row>57</xdr:row>
      <xdr:rowOff>117290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133817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6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32210</xdr:rowOff>
    </xdr:from>
    <xdr:to>
      <xdr:col>46</xdr:col>
      <xdr:colOff>38100</xdr:colOff>
      <xdr:row>57</xdr:row>
      <xdr:rowOff>133810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150337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8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140524</xdr:rowOff>
    </xdr:from>
    <xdr:to>
      <xdr:col>41</xdr:col>
      <xdr:colOff>101600</xdr:colOff>
      <xdr:row>57</xdr:row>
      <xdr:rowOff>70674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87201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1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41308</xdr:rowOff>
    </xdr:from>
    <xdr:to>
      <xdr:col>36</xdr:col>
      <xdr:colOff>165100</xdr:colOff>
      <xdr:row>57</xdr:row>
      <xdr:rowOff>142908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159435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8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57556</xdr:rowOff>
    </xdr:from>
    <xdr:to>
      <xdr:col>55</xdr:col>
      <xdr:colOff>0</xdr:colOff>
      <xdr:row>76</xdr:row>
      <xdr:rowOff>143906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087756"/>
          <a:ext cx="838200" cy="8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57556</xdr:rowOff>
    </xdr:from>
    <xdr:to>
      <xdr:col>50</xdr:col>
      <xdr:colOff>114300</xdr:colOff>
      <xdr:row>77</xdr:row>
      <xdr:rowOff>26749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87756"/>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26749</xdr:rowOff>
    </xdr:from>
    <xdr:to>
      <xdr:col>45</xdr:col>
      <xdr:colOff>177800</xdr:colOff>
      <xdr:row>77</xdr:row>
      <xdr:rowOff>63447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28399"/>
          <a:ext cx="889000" cy="3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32814</xdr:rowOff>
    </xdr:from>
    <xdr:to>
      <xdr:col>41</xdr:col>
      <xdr:colOff>50800</xdr:colOff>
      <xdr:row>77</xdr:row>
      <xdr:rowOff>63447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3446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93106</xdr:rowOff>
    </xdr:from>
    <xdr:to>
      <xdr:col>55</xdr:col>
      <xdr:colOff>50800</xdr:colOff>
      <xdr:row>77</xdr:row>
      <xdr:rowOff>23256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115983</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6756</xdr:rowOff>
    </xdr:from>
    <xdr:to>
      <xdr:col>50</xdr:col>
      <xdr:colOff>165100</xdr:colOff>
      <xdr:row>76</xdr:row>
      <xdr:rowOff>108356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124883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1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147399</xdr:rowOff>
    </xdr:from>
    <xdr:to>
      <xdr:col>46</xdr:col>
      <xdr:colOff>38100</xdr:colOff>
      <xdr:row>77</xdr:row>
      <xdr:rowOff>77549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94076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12647</xdr:rowOff>
    </xdr:from>
    <xdr:to>
      <xdr:col>41</xdr:col>
      <xdr:colOff>101600</xdr:colOff>
      <xdr:row>77</xdr:row>
      <xdr:rowOff>114247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130774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153464</xdr:rowOff>
    </xdr:from>
    <xdr:to>
      <xdr:col>36</xdr:col>
      <xdr:colOff>165100</xdr:colOff>
      <xdr:row>77</xdr:row>
      <xdr:rowOff>83614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100141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70996</xdr:rowOff>
    </xdr:from>
    <xdr:to>
      <xdr:col>55</xdr:col>
      <xdr:colOff>0</xdr:colOff>
      <xdr:row>97</xdr:row>
      <xdr:rowOff>100160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1646"/>
          <a:ext cx="8382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100160</xdr:rowOff>
    </xdr:from>
    <xdr:to>
      <xdr:col>50</xdr:col>
      <xdr:colOff>114300</xdr:colOff>
      <xdr:row>97</xdr:row>
      <xdr:rowOff>124540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0810"/>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107804</xdr:rowOff>
    </xdr:from>
    <xdr:to>
      <xdr:col>45</xdr:col>
      <xdr:colOff>177800</xdr:colOff>
      <xdr:row>97</xdr:row>
      <xdr:rowOff>124540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38454"/>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107804</xdr:rowOff>
    </xdr:from>
    <xdr:to>
      <xdr:col>41</xdr:col>
      <xdr:colOff>50800</xdr:colOff>
      <xdr:row>98</xdr:row>
      <xdr:rowOff>21571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8454"/>
          <a:ext cx="88900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20196</xdr:rowOff>
    </xdr:from>
    <xdr:to>
      <xdr:col>55</xdr:col>
      <xdr:colOff>50800</xdr:colOff>
      <xdr:row>97</xdr:row>
      <xdr:rowOff>121796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43073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49360</xdr:rowOff>
    </xdr:from>
    <xdr:to>
      <xdr:col>50</xdr:col>
      <xdr:colOff>165100</xdr:colOff>
      <xdr:row>97</xdr:row>
      <xdr:rowOff>150960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167487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5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73740</xdr:rowOff>
    </xdr:from>
    <xdr:to>
      <xdr:col>46</xdr:col>
      <xdr:colOff>38100</xdr:colOff>
      <xdr:row>98</xdr:row>
      <xdr:rowOff>3890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20417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57004</xdr:rowOff>
    </xdr:from>
    <xdr:to>
      <xdr:col>41</xdr:col>
      <xdr:colOff>101600</xdr:colOff>
      <xdr:row>97</xdr:row>
      <xdr:rowOff>158604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3681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142221</xdr:rowOff>
    </xdr:from>
    <xdr:to>
      <xdr:col>36</xdr:col>
      <xdr:colOff>165100</xdr:colOff>
      <xdr:row>98</xdr:row>
      <xdr:rowOff>72371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88898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4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64276</xdr:rowOff>
    </xdr:from>
    <xdr:to>
      <xdr:col>85</xdr:col>
      <xdr:colOff>127000</xdr:colOff>
      <xdr:row>37</xdr:row>
      <xdr:rowOff>71733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07926"/>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3724</xdr:rowOff>
    </xdr:from>
    <xdr:to>
      <xdr:col>81</xdr:col>
      <xdr:colOff>50800</xdr:colOff>
      <xdr:row>37</xdr:row>
      <xdr:rowOff>64276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47374"/>
          <a:ext cx="8890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3724</xdr:rowOff>
    </xdr:from>
    <xdr:to>
      <xdr:col>76</xdr:col>
      <xdr:colOff>114300</xdr:colOff>
      <xdr:row>37</xdr:row>
      <xdr:rowOff>97674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47374"/>
          <a:ext cx="889000" cy="9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97674</xdr:rowOff>
    </xdr:from>
    <xdr:to>
      <xdr:col>71</xdr:col>
      <xdr:colOff>177800</xdr:colOff>
      <xdr:row>37</xdr:row>
      <xdr:rowOff>108112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1324"/>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20933</xdr:rowOff>
    </xdr:from>
    <xdr:to>
      <xdr:col>85</xdr:col>
      <xdr:colOff>177800</xdr:colOff>
      <xdr:row>37</xdr:row>
      <xdr:rowOff>122533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170810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13476</xdr:rowOff>
    </xdr:from>
    <xdr:to>
      <xdr:col>81</xdr:col>
      <xdr:colOff>101600</xdr:colOff>
      <xdr:row>37</xdr:row>
      <xdr:rowOff>115076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106203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124374</xdr:rowOff>
    </xdr:from>
    <xdr:to>
      <xdr:col>76</xdr:col>
      <xdr:colOff>165100</xdr:colOff>
      <xdr:row>37</xdr:row>
      <xdr:rowOff>54524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71051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7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46874</xdr:rowOff>
    </xdr:from>
    <xdr:to>
      <xdr:col>72</xdr:col>
      <xdr:colOff>38100</xdr:colOff>
      <xdr:row>37</xdr:row>
      <xdr:rowOff>148474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139601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57312</xdr:rowOff>
    </xdr:from>
    <xdr:to>
      <xdr:col>67</xdr:col>
      <xdr:colOff>101600</xdr:colOff>
      <xdr:row>37</xdr:row>
      <xdr:rowOff>158912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150039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16128</xdr:rowOff>
    </xdr:from>
    <xdr:to>
      <xdr:col>85</xdr:col>
      <xdr:colOff>127000</xdr:colOff>
      <xdr:row>58</xdr:row>
      <xdr:rowOff>25967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60228"/>
          <a:ext cx="8382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25967</xdr:rowOff>
    </xdr:from>
    <xdr:to>
      <xdr:col>81</xdr:col>
      <xdr:colOff>50800</xdr:colOff>
      <xdr:row>58</xdr:row>
      <xdr:rowOff>27949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7006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23872</xdr:rowOff>
    </xdr:from>
    <xdr:to>
      <xdr:col>76</xdr:col>
      <xdr:colOff>114300</xdr:colOff>
      <xdr:row>58</xdr:row>
      <xdr:rowOff>27949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6797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23872</xdr:rowOff>
    </xdr:from>
    <xdr:to>
      <xdr:col>71</xdr:col>
      <xdr:colOff>177800</xdr:colOff>
      <xdr:row>58</xdr:row>
      <xdr:rowOff>48071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67972"/>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136778</xdr:rowOff>
    </xdr:from>
    <xdr:to>
      <xdr:col>85</xdr:col>
      <xdr:colOff>177800</xdr:colOff>
      <xdr:row>58</xdr:row>
      <xdr:rowOff>66928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51705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146617</xdr:rowOff>
    </xdr:from>
    <xdr:to>
      <xdr:col>81</xdr:col>
      <xdr:colOff>101600</xdr:colOff>
      <xdr:row>58</xdr:row>
      <xdr:rowOff>76767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67894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148599</xdr:rowOff>
    </xdr:from>
    <xdr:to>
      <xdr:col>76</xdr:col>
      <xdr:colOff>165100</xdr:colOff>
      <xdr:row>58</xdr:row>
      <xdr:rowOff>78749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69876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144522</xdr:rowOff>
    </xdr:from>
    <xdr:to>
      <xdr:col>72</xdr:col>
      <xdr:colOff>38100</xdr:colOff>
      <xdr:row>58</xdr:row>
      <xdr:rowOff>74672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65799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168721</xdr:rowOff>
    </xdr:from>
    <xdr:to>
      <xdr:col>67</xdr:col>
      <xdr:colOff>101600</xdr:colOff>
      <xdr:row>58</xdr:row>
      <xdr:rowOff>98871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89998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38004</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255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38004</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255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158654</xdr:rowOff>
    </xdr:from>
    <xdr:to>
      <xdr:col>72</xdr:col>
      <xdr:colOff>38100</xdr:colOff>
      <xdr:row>79</xdr:row>
      <xdr:rowOff>88804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79931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18523</xdr:rowOff>
    </xdr:from>
    <xdr:to>
      <xdr:col>85</xdr:col>
      <xdr:colOff>127000</xdr:colOff>
      <xdr:row>97</xdr:row>
      <xdr:rowOff>19019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49173"/>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7150</xdr:rowOff>
    </xdr:from>
    <xdr:to>
      <xdr:col>81</xdr:col>
      <xdr:colOff>50800</xdr:colOff>
      <xdr:row>97</xdr:row>
      <xdr:rowOff>18523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3780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150437</xdr:rowOff>
    </xdr:from>
    <xdr:to>
      <xdr:col>76</xdr:col>
      <xdr:colOff>114300</xdr:colOff>
      <xdr:row>97</xdr:row>
      <xdr:rowOff>7150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09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150437</xdr:rowOff>
    </xdr:from>
    <xdr:to>
      <xdr:col>71</xdr:col>
      <xdr:colOff>177800</xdr:colOff>
      <xdr:row>96</xdr:row>
      <xdr:rowOff>151067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0963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139669</xdr:rowOff>
    </xdr:from>
    <xdr:to>
      <xdr:col>85</xdr:col>
      <xdr:colOff>177800</xdr:colOff>
      <xdr:row>97</xdr:row>
      <xdr:rowOff>69819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162546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139173</xdr:rowOff>
    </xdr:from>
    <xdr:to>
      <xdr:col>81</xdr:col>
      <xdr:colOff>101600</xdr:colOff>
      <xdr:row>97</xdr:row>
      <xdr:rowOff>69323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85850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7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127800</xdr:rowOff>
    </xdr:from>
    <xdr:to>
      <xdr:col>76</xdr:col>
      <xdr:colOff>165100</xdr:colOff>
      <xdr:row>97</xdr:row>
      <xdr:rowOff>57950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74477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99637</xdr:rowOff>
    </xdr:from>
    <xdr:to>
      <xdr:col>72</xdr:col>
      <xdr:colOff>38100</xdr:colOff>
      <xdr:row>97</xdr:row>
      <xdr:rowOff>29787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46314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3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100267</xdr:rowOff>
    </xdr:from>
    <xdr:to>
      <xdr:col>67</xdr:col>
      <xdr:colOff>101600</xdr:colOff>
      <xdr:row>97</xdr:row>
      <xdr:rowOff>30417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46944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3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141033</xdr:rowOff>
    </xdr:from>
    <xdr:to>
      <xdr:col>116</xdr:col>
      <xdr:colOff>63500</xdr:colOff>
      <xdr:row>38</xdr:row>
      <xdr:rowOff>145783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656133"/>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145783</xdr:rowOff>
    </xdr:from>
    <xdr:to>
      <xdr:col>111</xdr:col>
      <xdr:colOff>177800</xdr:colOff>
      <xdr:row>38</xdr:row>
      <xdr:rowOff>168923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660883"/>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145149</xdr:rowOff>
    </xdr:from>
    <xdr:to>
      <xdr:col>107</xdr:col>
      <xdr:colOff>50800</xdr:colOff>
      <xdr:row>38</xdr:row>
      <xdr:rowOff>168923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6024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124434</xdr:rowOff>
    </xdr:from>
    <xdr:to>
      <xdr:col>102</xdr:col>
      <xdr:colOff>114300</xdr:colOff>
      <xdr:row>38</xdr:row>
      <xdr:rowOff>145149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39534"/>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90233</xdr:rowOff>
    </xdr:from>
    <xdr:to>
      <xdr:col>116</xdr:col>
      <xdr:colOff>114300</xdr:colOff>
      <xdr:row>39</xdr:row>
      <xdr:rowOff>20383</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49611</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94983</xdr:rowOff>
    </xdr:from>
    <xdr:to>
      <xdr:col>112</xdr:col>
      <xdr:colOff>38100</xdr:colOff>
      <xdr:row>39</xdr:row>
      <xdr:rowOff>25133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41660</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3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118123</xdr:rowOff>
    </xdr:from>
    <xdr:to>
      <xdr:col>107</xdr:col>
      <xdr:colOff>101600</xdr:colOff>
      <xdr:row>39</xdr:row>
      <xdr:rowOff>48273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64800</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40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94349</xdr:rowOff>
    </xdr:from>
    <xdr:to>
      <xdr:col>102</xdr:col>
      <xdr:colOff>165100</xdr:colOff>
      <xdr:row>39</xdr:row>
      <xdr:rowOff>24499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41025</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73634</xdr:rowOff>
    </xdr:from>
    <xdr:to>
      <xdr:col>98</xdr:col>
      <xdr:colOff>38100</xdr:colOff>
      <xdr:row>39</xdr:row>
      <xdr:rowOff>3784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5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20312</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3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類似団体平均に比べ高い水準が続いているが、施設の維持管理費用や商工会、観光協会等への補助金が多くなっていることが挙げられる。引き続き、施設の維持補修費の見直しや補助金の見直しを実施して経費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財政調整基金残高については、標準財政規模比では増加している状態である。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今後も、行財政改革や実施事業等の見直しを実施し、健全な財政運営に努めていく。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一般会計については、例年より多く基金を積み立てたことにより標準財政規模比は減少しているものの、黒字額を維持している状況である。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特別会計についても、一般会計からの繰出金はあるものの黒字決算となっており、近年はほぼ横ばい状態である。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本町では、財政の健全化を図るため、平成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年度より地方債の発行を伴う普通建設事業の段階的縮減を図ってきている。それにより元利償還金が減少傾向にあることから、徐々に改善されている。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本町では、財政の健全化を図るため、平成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より地方債の発行を伴う普通建設事業の段階的縮減を図ってきて来ているため、一般会計等に係る地方債の現在高は減少傾向にある。また、充当可能基金の計画的な積み立てを行い、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北海道豊富町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地域活性化や地域課題の解決に向けた事業を推進するため「豊富町ふるさと応援基金」を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百万円、森林整備及びその促進に関する費用として「森林環境譲与税基金」を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百万円取り崩した一方、公共施設の整備のため「公共施設整備基金」を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百万円、今後の地域活性化や地域課題の解決のため「豊富町ふるさと応援基金」を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百万円それぞれ積み立てる等により、基金全体では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計画、まち・ひと・しごと創生総合戦略や公共施設等総合管理計画などの各種計画を達成するための財政需要を適切に把握するとともに、将来負担比率の推計等を踏まえながら積み立てていくことを想定している。また、基金の使途明確化を図るために、豊富町ふるさと応援基金や公共施設整備基金などの特定目的基金を中心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豊富町ふるさと応援基金：個性豊かで活力あるまちづくりに資する。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公共施設整備基金：公共施設整備事業の推進に必要な財源の確保に資する。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豊富町ふるさと応援基金：寄附金額は減少したものの、取り崩した金額よりも積み立てた金額の方が大きいため。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豊富町ふるさと応援基金：今後もふるさと応援寄附金事業を推進し、地域活性化や地域課題の解決に向けた事業の推進に必要な財源の確保として、今後も基金への積み立てを実施する。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公共施設整備基金：老朽化した各公共施設の整備・改修等の対策が必要となった際には大きな負担が生じることから、それらの財政支出に備えるべく引き続き一定程度の積み立てを実施する。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今後の突発的な災害等の財政需要に対応するため、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突発的な災害の発生等に対する財政調整に伴う一時的な減少は見込まれるものの、中長期的には大規模な取り崩しは行わない予定である。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普通交付税の再算定により算定された「臨時財政対策債償還基金費」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地方債償還のピークは過ぎているため、自発的に大きな積み立てや取り崩しは行わない予定である。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6574381</v>
      </c>
      <c r="BO4" s="371"/>
      <c r="BP4" s="371"/>
      <c r="BQ4" s="371"/>
      <c r="BR4" s="371"/>
      <c r="BS4" s="371"/>
      <c r="BT4" s="371"/>
      <c r="BU4" s="372"/>
      <c r="BV4" s="370">
        <v>6968701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11.4</v>
      </c>
      <c r="CU4" s="377"/>
      <c r="CV4" s="377"/>
      <c r="CW4" s="377"/>
      <c r="CX4" s="377"/>
      <c r="CY4" s="377"/>
      <c r="CZ4" s="377"/>
      <c r="DA4" s="378"/>
      <c r="DB4" s="376">
        <v>17.5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6174576</v>
      </c>
      <c r="BO5" s="408"/>
      <c r="BP5" s="408"/>
      <c r="BQ5" s="408"/>
      <c r="BR5" s="408"/>
      <c r="BS5" s="408"/>
      <c r="BT5" s="408"/>
      <c r="BU5" s="409"/>
      <c r="BV5" s="407">
        <v>6362455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71.5</v>
      </c>
      <c r="CU5" s="405"/>
      <c r="CV5" s="405"/>
      <c r="CW5" s="405"/>
      <c r="CX5" s="405"/>
      <c r="CY5" s="405"/>
      <c r="CZ5" s="405"/>
      <c r="DA5" s="406"/>
      <c r="DB5" s="404">
        <v>68.400000000000006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399805</v>
      </c>
      <c r="BO6" s="408"/>
      <c r="BP6" s="408"/>
      <c r="BQ6" s="408"/>
      <c r="BR6" s="408"/>
      <c r="BS6" s="408"/>
      <c r="BT6" s="408"/>
      <c r="BU6" s="409"/>
      <c r="BV6" s="407">
        <v>606246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71.8</v>
      </c>
      <c r="CU6" s="445"/>
      <c r="CV6" s="445"/>
      <c r="CW6" s="445"/>
      <c r="CX6" s="445"/>
      <c r="CY6" s="445"/>
      <c r="CZ6" s="445"/>
      <c r="DA6" s="446"/>
      <c r="DB6" s="444">
        <v>69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24</v>
      </c>
      <c r="BO7" s="408"/>
      <c r="BP7" s="408"/>
      <c r="BQ7" s="408"/>
      <c r="BR7" s="408"/>
      <c r="BS7" s="408"/>
      <c r="BT7" s="408"/>
      <c r="BU7" s="409"/>
      <c r="BV7" s="407">
        <v>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3496815</v>
      </c>
      <c r="CU7" s="408"/>
      <c r="CV7" s="408"/>
      <c r="CW7" s="408"/>
      <c r="CX7" s="408"/>
      <c r="CY7" s="408"/>
      <c r="CZ7" s="408"/>
      <c r="DA7" s="409"/>
      <c r="DB7" s="407">
        <v>3464394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399781</v>
      </c>
      <c r="BO8" s="408"/>
      <c r="BP8" s="408"/>
      <c r="BQ8" s="408"/>
      <c r="BR8" s="408"/>
      <c r="BS8" s="408"/>
      <c r="BT8" s="408"/>
      <c r="BU8" s="409"/>
      <c r="BV8" s="407">
        <v>606246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3974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-206465</v>
      </c>
      <c r="BO9" s="408"/>
      <c r="BP9" s="408"/>
      <c r="BQ9" s="408"/>
      <c r="BR9" s="408"/>
      <c r="BS9" s="408"/>
      <c r="BT9" s="408"/>
      <c r="BU9" s="409"/>
      <c r="BV9" s="407">
        <v>-75518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13.3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4054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115018</v>
      </c>
      <c r="BO10" s="408"/>
      <c r="BP10" s="408"/>
      <c r="BQ10" s="408"/>
      <c r="BR10" s="408"/>
      <c r="BS10" s="408"/>
      <c r="BT10" s="408"/>
      <c r="BU10" s="409"/>
      <c r="BV10" s="407">
        <v>263013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3583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3529</v>
      </c>
      <c r="S13" s="492"/>
      <c r="T13" s="492"/>
      <c r="U13" s="492"/>
      <c r="V13" s="493"/>
      <c r="W13" s="423" t="s">
        <v>131</v>
      </c>
      <c r="X13" s="424"/>
      <c r="Y13" s="424"/>
      <c r="Z13" s="424"/>
      <c r="AA13" s="424"/>
      <c r="AB13" s="414"/>
      <c r="AC13" s="458">
        <v>513</v>
      </c>
      <c r="AD13" s="459"/>
      <c r="AE13" s="459"/>
      <c r="AF13" s="459"/>
      <c r="AG13" s="501"/>
      <c r="AH13" s="458">
        <v>552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-91447</v>
      </c>
      <c r="BO13" s="408"/>
      <c r="BP13" s="408"/>
      <c r="BQ13" s="408"/>
      <c r="BR13" s="408"/>
      <c r="BS13" s="408"/>
      <c r="BT13" s="408"/>
      <c r="BU13" s="409"/>
      <c r="BV13" s="407">
        <v>187495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10.8</v>
      </c>
      <c r="CU13" s="405"/>
      <c r="CV13" s="405"/>
      <c r="CW13" s="405"/>
      <c r="CX13" s="405"/>
      <c r="CY13" s="405"/>
      <c r="CZ13" s="405"/>
      <c r="DA13" s="406"/>
      <c r="DB13" s="404">
        <v>11.9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3702</v>
      </c>
      <c r="S14" s="492"/>
      <c r="T14" s="492"/>
      <c r="U14" s="492"/>
      <c r="V14" s="493"/>
      <c r="W14" s="397"/>
      <c r="X14" s="398"/>
      <c r="Y14" s="398"/>
      <c r="Z14" s="398"/>
      <c r="AA14" s="398"/>
      <c r="AB14" s="387"/>
      <c r="AC14" s="494">
        <v>22.8</v>
      </c>
      <c r="AD14" s="495"/>
      <c r="AE14" s="495"/>
      <c r="AF14" s="495"/>
      <c r="AG14" s="496"/>
      <c r="AH14" s="494">
        <v>25.3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3647</v>
      </c>
      <c r="S15" s="492"/>
      <c r="T15" s="492"/>
      <c r="U15" s="492"/>
      <c r="V15" s="493"/>
      <c r="W15" s="423" t="s">
        <v>137</v>
      </c>
      <c r="X15" s="424"/>
      <c r="Y15" s="424"/>
      <c r="Z15" s="424"/>
      <c r="AA15" s="424"/>
      <c r="AB15" s="414"/>
      <c r="AC15" s="458">
        <v>473</v>
      </c>
      <c r="AD15" s="459"/>
      <c r="AE15" s="459"/>
      <c r="AF15" s="459"/>
      <c r="AG15" s="501"/>
      <c r="AH15" s="458">
        <v>322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643443</v>
      </c>
      <c r="BO15" s="371"/>
      <c r="BP15" s="371"/>
      <c r="BQ15" s="371"/>
      <c r="BR15" s="371"/>
      <c r="BS15" s="371"/>
      <c r="BT15" s="371"/>
      <c r="BU15" s="372"/>
      <c r="BV15" s="370">
        <v>641783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14.8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3344315</v>
      </c>
      <c r="BO16" s="408"/>
      <c r="BP16" s="408"/>
      <c r="BQ16" s="408"/>
      <c r="BR16" s="408"/>
      <c r="BS16" s="408"/>
      <c r="BT16" s="408"/>
      <c r="BU16" s="409"/>
      <c r="BV16" s="407">
        <v>3292851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1265</v>
      </c>
      <c r="AD17" s="459"/>
      <c r="AE17" s="459"/>
      <c r="AF17" s="459"/>
      <c r="AG17" s="501"/>
      <c r="AH17" s="458">
        <v>1304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782109</v>
      </c>
      <c r="BO17" s="408"/>
      <c r="BP17" s="408"/>
      <c r="BQ17" s="408"/>
      <c r="BR17" s="408"/>
      <c r="BS17" s="408"/>
      <c r="BT17" s="408"/>
      <c r="BU17" s="409"/>
      <c r="BV17" s="407">
        <v>784280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146</v>
      </c>
      <c r="C18" s="450"/>
      <c r="D18" s="450"/>
      <c r="E18" s="533"/>
      <c r="F18" s="533"/>
      <c r="G18" s="533"/>
      <c r="H18" s="533"/>
      <c r="I18" s="533"/>
      <c r="J18" s="533"/>
      <c r="K18" s="533"/>
      <c r="L18" s="534">
        <v>520.69000000000005</v>
      </c>
      <c r="M18" s="534"/>
      <c r="N18" s="534"/>
      <c r="O18" s="534"/>
      <c r="P18" s="534"/>
      <c r="Q18" s="534"/>
      <c r="R18" s="535"/>
      <c r="S18" s="535"/>
      <c r="T18" s="535"/>
      <c r="U18" s="535"/>
      <c r="V18" s="536"/>
      <c r="W18" s="425"/>
      <c r="X18" s="426"/>
      <c r="Y18" s="426"/>
      <c r="Z18" s="426"/>
      <c r="AA18" s="426"/>
      <c r="AB18" s="417"/>
      <c r="AC18" s="537">
        <v>56.2</v>
      </c>
      <c r="AD18" s="538"/>
      <c r="AE18" s="538"/>
      <c r="AF18" s="538"/>
      <c r="AG18" s="539"/>
      <c r="AH18" s="537">
        <v>59.9</v>
      </c>
      <c r="AI18" s="538"/>
      <c r="AJ18" s="538"/>
      <c r="AK18" s="538"/>
      <c r="AL18" s="540"/>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2522122</v>
      </c>
      <c r="BO18" s="408"/>
      <c r="BP18" s="408"/>
      <c r="BQ18" s="408"/>
      <c r="BR18" s="408"/>
      <c r="BS18" s="408"/>
      <c r="BT18" s="408"/>
      <c r="BU18" s="409"/>
      <c r="BV18" s="407">
        <v>2390846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148</v>
      </c>
      <c r="C19" s="450"/>
      <c r="D19" s="450"/>
      <c r="E19" s="533"/>
      <c r="F19" s="533"/>
      <c r="G19" s="533"/>
      <c r="H19" s="533"/>
      <c r="I19" s="533"/>
      <c r="J19" s="533"/>
      <c r="K19" s="533"/>
      <c r="L19" s="541">
        <v>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4645969</v>
      </c>
      <c r="BO19" s="408"/>
      <c r="BP19" s="408"/>
      <c r="BQ19" s="408"/>
      <c r="BR19" s="408"/>
      <c r="BS19" s="408"/>
      <c r="BT19" s="408"/>
      <c r="BU19" s="409"/>
      <c r="BV19" s="407">
        <v>5010689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150</v>
      </c>
      <c r="C20" s="450"/>
      <c r="D20" s="450"/>
      <c r="E20" s="533"/>
      <c r="F20" s="533"/>
      <c r="G20" s="533"/>
      <c r="H20" s="533"/>
      <c r="I20" s="533"/>
      <c r="J20" s="533"/>
      <c r="K20" s="533"/>
      <c r="L20" s="541">
        <v>1951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4290908</v>
      </c>
      <c r="BO22" s="371"/>
      <c r="BP22" s="371"/>
      <c r="BQ22" s="371"/>
      <c r="BR22" s="371"/>
      <c r="BS22" s="371"/>
      <c r="BT22" s="371"/>
      <c r="BU22" s="372"/>
      <c r="BV22" s="370">
        <v>4731371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4186520</v>
      </c>
      <c r="BO23" s="408"/>
      <c r="BP23" s="408"/>
      <c r="BQ23" s="408"/>
      <c r="BR23" s="408"/>
      <c r="BS23" s="408"/>
      <c r="BT23" s="408"/>
      <c r="BU23" s="409"/>
      <c r="BV23" s="407">
        <v>4584560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7500</v>
      </c>
      <c r="R24" s="459"/>
      <c r="S24" s="459"/>
      <c r="T24" s="459"/>
      <c r="U24" s="459"/>
      <c r="V24" s="501"/>
      <c r="W24" s="553"/>
      <c r="X24" s="554"/>
      <c r="Y24" s="555"/>
      <c r="Z24" s="457" t="s">
        <v>161</v>
      </c>
      <c r="AA24" s="437"/>
      <c r="AB24" s="437"/>
      <c r="AC24" s="437"/>
      <c r="AD24" s="437"/>
      <c r="AE24" s="437"/>
      <c r="AF24" s="437"/>
      <c r="AG24" s="438"/>
      <c r="AH24" s="458">
        <v>91</v>
      </c>
      <c r="AI24" s="459"/>
      <c r="AJ24" s="459"/>
      <c r="AK24" s="459"/>
      <c r="AL24" s="501"/>
      <c r="AM24" s="458">
        <v>253617</v>
      </c>
      <c r="AN24" s="459"/>
      <c r="AO24" s="459"/>
      <c r="AP24" s="459"/>
      <c r="AQ24" s="459"/>
      <c r="AR24" s="501"/>
      <c r="AS24" s="458">
        <v>2787</v>
      </c>
      <c r="AT24" s="459"/>
      <c r="AU24" s="459"/>
      <c r="AV24" s="459"/>
      <c r="AW24" s="459"/>
      <c r="AX24" s="460"/>
      <c r="AY24" s="526" t="s">
        <v>162</v>
      </c>
      <c r="AZ24" s="527"/>
      <c r="BA24" s="527"/>
      <c r="BB24" s="527"/>
      <c r="BC24" s="527"/>
      <c r="BD24" s="527"/>
      <c r="BE24" s="527"/>
      <c r="BF24" s="527"/>
      <c r="BG24" s="527"/>
      <c r="BH24" s="527"/>
      <c r="BI24" s="527"/>
      <c r="BJ24" s="527"/>
      <c r="BK24" s="527"/>
      <c r="BL24" s="527"/>
      <c r="BM24" s="528"/>
      <c r="BN24" s="407">
        <v>2844588</v>
      </c>
      <c r="BO24" s="408"/>
      <c r="BP24" s="408"/>
      <c r="BQ24" s="408"/>
      <c r="BR24" s="408"/>
      <c r="BS24" s="408"/>
      <c r="BT24" s="408"/>
      <c r="BU24" s="409"/>
      <c r="BV24" s="407">
        <v>3135957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2</v>
      </c>
      <c r="M25" s="459"/>
      <c r="N25" s="459"/>
      <c r="O25" s="459"/>
      <c r="P25" s="501"/>
      <c r="Q25" s="458">
        <v>6100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361129</v>
      </c>
      <c r="BO25" s="371"/>
      <c r="BP25" s="371"/>
      <c r="BQ25" s="371"/>
      <c r="BR25" s="371"/>
      <c r="BS25" s="371"/>
      <c r="BT25" s="371"/>
      <c r="BU25" s="372"/>
      <c r="BV25" s="370">
        <v>404781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5700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2500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9">
        <v>93157</v>
      </c>
      <c r="BO27" s="530"/>
      <c r="BP27" s="530"/>
      <c r="BQ27" s="530"/>
      <c r="BR27" s="530"/>
      <c r="BS27" s="530"/>
      <c r="BT27" s="530"/>
      <c r="BU27" s="531"/>
      <c r="BV27" s="529">
        <v>93156</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2000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1000706</v>
      </c>
      <c r="BO28" s="371"/>
      <c r="BP28" s="371"/>
      <c r="BQ28" s="371"/>
      <c r="BR28" s="371"/>
      <c r="BS28" s="371"/>
      <c r="BT28" s="371"/>
      <c r="BU28" s="372"/>
      <c r="BV28" s="370">
        <v>885689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8</v>
      </c>
      <c r="M29" s="459"/>
      <c r="N29" s="459"/>
      <c r="O29" s="459"/>
      <c r="P29" s="501"/>
      <c r="Q29" s="458">
        <v>1800</v>
      </c>
      <c r="R29" s="459"/>
      <c r="S29" s="459"/>
      <c r="T29" s="459"/>
      <c r="U29" s="459"/>
      <c r="V29" s="501"/>
      <c r="W29" s="556"/>
      <c r="X29" s="557"/>
      <c r="Y29" s="558"/>
      <c r="Z29" s="457" t="s">
        <v>176</v>
      </c>
      <c r="AA29" s="437"/>
      <c r="AB29" s="437"/>
      <c r="AC29" s="437"/>
      <c r="AD29" s="437"/>
      <c r="AE29" s="437"/>
      <c r="AF29" s="437"/>
      <c r="AG29" s="438"/>
      <c r="AH29" s="458">
        <v>91</v>
      </c>
      <c r="AI29" s="459"/>
      <c r="AJ29" s="459"/>
      <c r="AK29" s="459"/>
      <c r="AL29" s="501"/>
      <c r="AM29" s="458">
        <v>253617</v>
      </c>
      <c r="AN29" s="459"/>
      <c r="AO29" s="459"/>
      <c r="AP29" s="459"/>
      <c r="AQ29" s="459"/>
      <c r="AR29" s="501"/>
      <c r="AS29" s="458">
        <v>2787</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281089</v>
      </c>
      <c r="BO29" s="408"/>
      <c r="BP29" s="408"/>
      <c r="BQ29" s="408"/>
      <c r="BR29" s="408"/>
      <c r="BS29" s="408"/>
      <c r="BT29" s="408"/>
      <c r="BU29" s="409"/>
      <c r="BV29" s="407">
        <v>268065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7">
        <v>95.8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2869189</v>
      </c>
      <c r="BO30" s="530"/>
      <c r="BP30" s="530"/>
      <c r="BQ30" s="530"/>
      <c r="BR30" s="530"/>
      <c r="BS30" s="530"/>
      <c r="BT30" s="530"/>
      <c r="BU30" s="531"/>
      <c r="BV30" s="529">
        <v>2621329</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豊富町簡易水道事業会計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稚内地区消防事務組合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豊富牛乳公社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豊富町国民健康保険診療所直診勘定特別会計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豊富町公共下水道事業会計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西天北五町衛生施設組合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豊富町振興公社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豊富町ガス事業会計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14</v>
      </c>
      <c r="CP36" s="597"/>
      <c r="CQ36" s="598" t="str">
        <f>IF('各会計、関係団体の財政状況及び健全化判断比率'!BS9="","",'各会計、関係団体の財政状況及び健全化判断比率'!BS9)</f>
        <v>（株）サロベツカントリークラブ</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豊富町介護サービス事業特別会計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W2d51wzIrDZdL92jAbF1QnLBjxhuQzfQWRiSerdZ1LRA4WIt6ONFTkZkVpskCGmltvLBklwq3mazsRm8epPtA==" saltValue="ZWjUFgJ6deJtzp8/bFbU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540527</v>
      </c>
      <c r="S5" s="613"/>
      <c r="T5" s="613"/>
      <c r="U5" s="613"/>
      <c r="V5" s="613"/>
      <c r="W5" s="613"/>
      <c r="X5" s="613"/>
      <c r="Y5" s="614"/>
      <c r="Z5" s="615">
        <v>8.1999999999999993</v>
      </c>
      <c r="AA5" s="615"/>
      <c r="AB5" s="615"/>
      <c r="AC5" s="615"/>
      <c r="AD5" s="616">
        <v>540527</v>
      </c>
      <c r="AE5" s="616"/>
      <c r="AF5" s="616"/>
      <c r="AG5" s="616"/>
      <c r="AH5" s="616"/>
      <c r="AI5" s="616"/>
      <c r="AJ5" s="616"/>
      <c r="AK5" s="616"/>
      <c r="AL5" s="617">
        <v>15.4</v>
      </c>
      <c r="AM5" s="618"/>
      <c r="AN5" s="618"/>
      <c r="AO5" s="619"/>
      <c r="AP5" s="609" t="s">
        <v>215</v>
      </c>
      <c r="AQ5" s="610"/>
      <c r="AR5" s="610"/>
      <c r="AS5" s="610"/>
      <c r="AT5" s="610"/>
      <c r="AU5" s="610"/>
      <c r="AV5" s="610"/>
      <c r="AW5" s="610"/>
      <c r="AX5" s="610"/>
      <c r="AY5" s="610"/>
      <c r="AZ5" s="610"/>
      <c r="BA5" s="610"/>
      <c r="BB5" s="610"/>
      <c r="BC5" s="610"/>
      <c r="BD5" s="610"/>
      <c r="BE5" s="610"/>
      <c r="BF5" s="611"/>
      <c r="BG5" s="623">
        <v>534840</v>
      </c>
      <c r="BH5" s="624"/>
      <c r="BI5" s="624"/>
      <c r="BJ5" s="624"/>
      <c r="BK5" s="624"/>
      <c r="BL5" s="624"/>
      <c r="BM5" s="624"/>
      <c r="BN5" s="625"/>
      <c r="BO5" s="626">
        <v>98.9</v>
      </c>
      <c r="BP5" s="626"/>
      <c r="BQ5" s="626"/>
      <c r="BR5" s="626"/>
      <c r="BS5" s="627">
        <v>10269</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123723</v>
      </c>
      <c r="S6" s="624"/>
      <c r="T6" s="624"/>
      <c r="U6" s="624"/>
      <c r="V6" s="624"/>
      <c r="W6" s="624"/>
      <c r="X6" s="624"/>
      <c r="Y6" s="625"/>
      <c r="Z6" s="626">
        <v>1.9</v>
      </c>
      <c r="AA6" s="626"/>
      <c r="AB6" s="626"/>
      <c r="AC6" s="626"/>
      <c r="AD6" s="627">
        <v>123723</v>
      </c>
      <c r="AE6" s="627"/>
      <c r="AF6" s="627"/>
      <c r="AG6" s="627"/>
      <c r="AH6" s="627"/>
      <c r="AI6" s="627"/>
      <c r="AJ6" s="627"/>
      <c r="AK6" s="627"/>
      <c r="AL6" s="628">
        <v>3.5</v>
      </c>
      <c r="AM6" s="629"/>
      <c r="AN6" s="629"/>
      <c r="AO6" s="630"/>
      <c r="AP6" s="620" t="s">
        <v>220</v>
      </c>
      <c r="AQ6" s="621"/>
      <c r="AR6" s="621"/>
      <c r="AS6" s="621"/>
      <c r="AT6" s="621"/>
      <c r="AU6" s="621"/>
      <c r="AV6" s="621"/>
      <c r="AW6" s="621"/>
      <c r="AX6" s="621"/>
      <c r="AY6" s="621"/>
      <c r="AZ6" s="621"/>
      <c r="BA6" s="621"/>
      <c r="BB6" s="621"/>
      <c r="BC6" s="621"/>
      <c r="BD6" s="621"/>
      <c r="BE6" s="621"/>
      <c r="BF6" s="622"/>
      <c r="BG6" s="623">
        <v>534840</v>
      </c>
      <c r="BH6" s="624"/>
      <c r="BI6" s="624"/>
      <c r="BJ6" s="624"/>
      <c r="BK6" s="624"/>
      <c r="BL6" s="624"/>
      <c r="BM6" s="624"/>
      <c r="BN6" s="625"/>
      <c r="BO6" s="626">
        <v>98.9</v>
      </c>
      <c r="BP6" s="626"/>
      <c r="BQ6" s="626"/>
      <c r="BR6" s="626"/>
      <c r="BS6" s="627">
        <v>10269</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57216</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57216</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173</v>
      </c>
      <c r="S7" s="624"/>
      <c r="T7" s="624"/>
      <c r="U7" s="624"/>
      <c r="V7" s="624"/>
      <c r="W7" s="624"/>
      <c r="X7" s="624"/>
      <c r="Y7" s="625"/>
      <c r="Z7" s="626">
        <v>0</v>
      </c>
      <c r="AA7" s="626"/>
      <c r="AB7" s="626"/>
      <c r="AC7" s="626"/>
      <c r="AD7" s="627">
        <v>173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236880</v>
      </c>
      <c r="BH7" s="624"/>
      <c r="BI7" s="624"/>
      <c r="BJ7" s="624"/>
      <c r="BK7" s="624"/>
      <c r="BL7" s="624"/>
      <c r="BM7" s="624"/>
      <c r="BN7" s="625"/>
      <c r="BO7" s="626">
        <v>43.8</v>
      </c>
      <c r="BP7" s="626"/>
      <c r="BQ7" s="626"/>
      <c r="BR7" s="626"/>
      <c r="BS7" s="627">
        <v>10269</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1211252</v>
      </c>
      <c r="CS7" s="624"/>
      <c r="CT7" s="624"/>
      <c r="CU7" s="624"/>
      <c r="CV7" s="624"/>
      <c r="CW7" s="624"/>
      <c r="CX7" s="624"/>
      <c r="CY7" s="625"/>
      <c r="CZ7" s="626">
        <v>19.600000000000001</v>
      </c>
      <c r="DA7" s="626"/>
      <c r="DB7" s="626"/>
      <c r="DC7" s="626"/>
      <c r="DD7" s="632">
        <v>15266</v>
      </c>
      <c r="DE7" s="624"/>
      <c r="DF7" s="624"/>
      <c r="DG7" s="624"/>
      <c r="DH7" s="624"/>
      <c r="DI7" s="624"/>
      <c r="DJ7" s="624"/>
      <c r="DK7" s="624"/>
      <c r="DL7" s="624"/>
      <c r="DM7" s="624"/>
      <c r="DN7" s="624"/>
      <c r="DO7" s="624"/>
      <c r="DP7" s="625"/>
      <c r="DQ7" s="632">
        <v>919311</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1602</v>
      </c>
      <c r="S8" s="624"/>
      <c r="T8" s="624"/>
      <c r="U8" s="624"/>
      <c r="V8" s="624"/>
      <c r="W8" s="624"/>
      <c r="X8" s="624"/>
      <c r="Y8" s="625"/>
      <c r="Z8" s="626">
        <v>0</v>
      </c>
      <c r="AA8" s="626"/>
      <c r="AB8" s="626"/>
      <c r="AC8" s="626"/>
      <c r="AD8" s="627">
        <v>1602</v>
      </c>
      <c r="AE8" s="627"/>
      <c r="AF8" s="627"/>
      <c r="AG8" s="627"/>
      <c r="AH8" s="627"/>
      <c r="AI8" s="627"/>
      <c r="AJ8" s="627"/>
      <c r="AK8" s="627"/>
      <c r="AL8" s="628">
        <v>0</v>
      </c>
      <c r="AM8" s="629"/>
      <c r="AN8" s="629"/>
      <c r="AO8" s="630"/>
      <c r="AP8" s="620" t="s">
        <v>226</v>
      </c>
      <c r="AQ8" s="621"/>
      <c r="AR8" s="621"/>
      <c r="AS8" s="621"/>
      <c r="AT8" s="621"/>
      <c r="AU8" s="621"/>
      <c r="AV8" s="621"/>
      <c r="AW8" s="621"/>
      <c r="AX8" s="621"/>
      <c r="AY8" s="621"/>
      <c r="AZ8" s="621"/>
      <c r="BA8" s="621"/>
      <c r="BB8" s="621"/>
      <c r="BC8" s="621"/>
      <c r="BD8" s="621"/>
      <c r="BE8" s="621"/>
      <c r="BF8" s="622"/>
      <c r="BG8" s="623">
        <v>6940</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872081</v>
      </c>
      <c r="CS8" s="624"/>
      <c r="CT8" s="624"/>
      <c r="CU8" s="624"/>
      <c r="CV8" s="624"/>
      <c r="CW8" s="624"/>
      <c r="CX8" s="624"/>
      <c r="CY8" s="625"/>
      <c r="CZ8" s="626">
        <v>14.1</v>
      </c>
      <c r="DA8" s="626"/>
      <c r="DB8" s="626"/>
      <c r="DC8" s="626"/>
      <c r="DD8" s="632">
        <v>126687</v>
      </c>
      <c r="DE8" s="624"/>
      <c r="DF8" s="624"/>
      <c r="DG8" s="624"/>
      <c r="DH8" s="624"/>
      <c r="DI8" s="624"/>
      <c r="DJ8" s="624"/>
      <c r="DK8" s="624"/>
      <c r="DL8" s="624"/>
      <c r="DM8" s="624"/>
      <c r="DN8" s="624"/>
      <c r="DO8" s="624"/>
      <c r="DP8" s="625"/>
      <c r="DQ8" s="632">
        <v>502940</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1842</v>
      </c>
      <c r="S9" s="624"/>
      <c r="T9" s="624"/>
      <c r="U9" s="624"/>
      <c r="V9" s="624"/>
      <c r="W9" s="624"/>
      <c r="X9" s="624"/>
      <c r="Y9" s="625"/>
      <c r="Z9" s="626">
        <v>0</v>
      </c>
      <c r="AA9" s="626"/>
      <c r="AB9" s="626"/>
      <c r="AC9" s="626"/>
      <c r="AD9" s="627">
        <v>1842</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183952</v>
      </c>
      <c r="BH9" s="624"/>
      <c r="BI9" s="624"/>
      <c r="BJ9" s="624"/>
      <c r="BK9" s="624"/>
      <c r="BL9" s="624"/>
      <c r="BM9" s="624"/>
      <c r="BN9" s="625"/>
      <c r="BO9" s="626">
        <v>34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522464</v>
      </c>
      <c r="CS9" s="624"/>
      <c r="CT9" s="624"/>
      <c r="CU9" s="624"/>
      <c r="CV9" s="624"/>
      <c r="CW9" s="624"/>
      <c r="CX9" s="624"/>
      <c r="CY9" s="625"/>
      <c r="CZ9" s="626">
        <v>8.5</v>
      </c>
      <c r="DA9" s="626"/>
      <c r="DB9" s="626"/>
      <c r="DC9" s="626"/>
      <c r="DD9" s="632" t="s">
        <v>122</v>
      </c>
      <c r="DE9" s="624"/>
      <c r="DF9" s="624"/>
      <c r="DG9" s="624"/>
      <c r="DH9" s="624"/>
      <c r="DI9" s="624"/>
      <c r="DJ9" s="624"/>
      <c r="DK9" s="624"/>
      <c r="DL9" s="624"/>
      <c r="DM9" s="624"/>
      <c r="DN9" s="624"/>
      <c r="DO9" s="624"/>
      <c r="DP9" s="625"/>
      <c r="DQ9" s="632">
        <v>490557</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24102</v>
      </c>
      <c r="BH10" s="624"/>
      <c r="BI10" s="624"/>
      <c r="BJ10" s="624"/>
      <c r="BK10" s="624"/>
      <c r="BL10" s="624"/>
      <c r="BM10" s="624"/>
      <c r="BN10" s="625"/>
      <c r="BO10" s="626">
        <v>4.5</v>
      </c>
      <c r="BP10" s="626"/>
      <c r="BQ10" s="626"/>
      <c r="BR10" s="626"/>
      <c r="BS10" s="627">
        <v>4017</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2289</v>
      </c>
      <c r="CS10" s="624"/>
      <c r="CT10" s="624"/>
      <c r="CU10" s="624"/>
      <c r="CV10" s="624"/>
      <c r="CW10" s="624"/>
      <c r="CX10" s="624"/>
      <c r="CY10" s="625"/>
      <c r="CZ10" s="626">
        <v>0</v>
      </c>
      <c r="DA10" s="626"/>
      <c r="DB10" s="626"/>
      <c r="DC10" s="626"/>
      <c r="DD10" s="632">
        <v>92</v>
      </c>
      <c r="DE10" s="624"/>
      <c r="DF10" s="624"/>
      <c r="DG10" s="624"/>
      <c r="DH10" s="624"/>
      <c r="DI10" s="624"/>
      <c r="DJ10" s="624"/>
      <c r="DK10" s="624"/>
      <c r="DL10" s="624"/>
      <c r="DM10" s="624"/>
      <c r="DN10" s="624"/>
      <c r="DO10" s="624"/>
      <c r="DP10" s="625"/>
      <c r="DQ10" s="632">
        <v>2289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105710</v>
      </c>
      <c r="S11" s="624"/>
      <c r="T11" s="624"/>
      <c r="U11" s="624"/>
      <c r="V11" s="624"/>
      <c r="W11" s="624"/>
      <c r="X11" s="624"/>
      <c r="Y11" s="625"/>
      <c r="Z11" s="628">
        <v>1.6</v>
      </c>
      <c r="AA11" s="629"/>
      <c r="AB11" s="629"/>
      <c r="AC11" s="635"/>
      <c r="AD11" s="632">
        <v>105710</v>
      </c>
      <c r="AE11" s="624"/>
      <c r="AF11" s="624"/>
      <c r="AG11" s="624"/>
      <c r="AH11" s="624"/>
      <c r="AI11" s="624"/>
      <c r="AJ11" s="624"/>
      <c r="AK11" s="625"/>
      <c r="AL11" s="628">
        <v>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21886</v>
      </c>
      <c r="BH11" s="624"/>
      <c r="BI11" s="624"/>
      <c r="BJ11" s="624"/>
      <c r="BK11" s="624"/>
      <c r="BL11" s="624"/>
      <c r="BM11" s="624"/>
      <c r="BN11" s="625"/>
      <c r="BO11" s="626">
        <v>4</v>
      </c>
      <c r="BP11" s="626"/>
      <c r="BQ11" s="626"/>
      <c r="BR11" s="626"/>
      <c r="BS11" s="627">
        <v>6252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1028225</v>
      </c>
      <c r="CS11" s="624"/>
      <c r="CT11" s="624"/>
      <c r="CU11" s="624"/>
      <c r="CV11" s="624"/>
      <c r="CW11" s="624"/>
      <c r="CX11" s="624"/>
      <c r="CY11" s="625"/>
      <c r="CZ11" s="626">
        <v>16.7</v>
      </c>
      <c r="DA11" s="626"/>
      <c r="DB11" s="626"/>
      <c r="DC11" s="626"/>
      <c r="DD11" s="632">
        <v>404191</v>
      </c>
      <c r="DE11" s="624"/>
      <c r="DF11" s="624"/>
      <c r="DG11" s="624"/>
      <c r="DH11" s="624"/>
      <c r="DI11" s="624"/>
      <c r="DJ11" s="624"/>
      <c r="DK11" s="624"/>
      <c r="DL11" s="624"/>
      <c r="DM11" s="624"/>
      <c r="DN11" s="624"/>
      <c r="DO11" s="624"/>
      <c r="DP11" s="625"/>
      <c r="DQ11" s="632">
        <v>278568</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1155</v>
      </c>
      <c r="S12" s="624"/>
      <c r="T12" s="624"/>
      <c r="U12" s="624"/>
      <c r="V12" s="624"/>
      <c r="W12" s="624"/>
      <c r="X12" s="624"/>
      <c r="Y12" s="625"/>
      <c r="Z12" s="626">
        <v>0</v>
      </c>
      <c r="AA12" s="626"/>
      <c r="AB12" s="626"/>
      <c r="AC12" s="626"/>
      <c r="AD12" s="627">
        <v>1155</v>
      </c>
      <c r="AE12" s="627"/>
      <c r="AF12" s="627"/>
      <c r="AG12" s="627"/>
      <c r="AH12" s="627"/>
      <c r="AI12" s="627"/>
      <c r="AJ12" s="627"/>
      <c r="AK12" s="627"/>
      <c r="AL12" s="628">
        <v>0</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240294</v>
      </c>
      <c r="BH12" s="624"/>
      <c r="BI12" s="624"/>
      <c r="BJ12" s="624"/>
      <c r="BK12" s="624"/>
      <c r="BL12" s="624"/>
      <c r="BM12" s="624"/>
      <c r="BN12" s="625"/>
      <c r="BO12" s="626">
        <v>44.5</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390173</v>
      </c>
      <c r="CS12" s="624"/>
      <c r="CT12" s="624"/>
      <c r="CU12" s="624"/>
      <c r="CV12" s="624"/>
      <c r="CW12" s="624"/>
      <c r="CX12" s="624"/>
      <c r="CY12" s="625"/>
      <c r="CZ12" s="626">
        <v>6.3</v>
      </c>
      <c r="DA12" s="626"/>
      <c r="DB12" s="626"/>
      <c r="DC12" s="626"/>
      <c r="DD12" s="632">
        <v>17040</v>
      </c>
      <c r="DE12" s="624"/>
      <c r="DF12" s="624"/>
      <c r="DG12" s="624"/>
      <c r="DH12" s="624"/>
      <c r="DI12" s="624"/>
      <c r="DJ12" s="624"/>
      <c r="DK12" s="624"/>
      <c r="DL12" s="624"/>
      <c r="DM12" s="624"/>
      <c r="DN12" s="624"/>
      <c r="DO12" s="624"/>
      <c r="DP12" s="625"/>
      <c r="DQ12" s="632">
        <v>220516</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237969</v>
      </c>
      <c r="BH13" s="624"/>
      <c r="BI13" s="624"/>
      <c r="BJ13" s="624"/>
      <c r="BK13" s="624"/>
      <c r="BL13" s="624"/>
      <c r="BM13" s="624"/>
      <c r="BN13" s="625"/>
      <c r="BO13" s="626">
        <v>44</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813615</v>
      </c>
      <c r="CS13" s="624"/>
      <c r="CT13" s="624"/>
      <c r="CU13" s="624"/>
      <c r="CV13" s="624"/>
      <c r="CW13" s="624"/>
      <c r="CX13" s="624"/>
      <c r="CY13" s="625"/>
      <c r="CZ13" s="626">
        <v>13.2</v>
      </c>
      <c r="DA13" s="626"/>
      <c r="DB13" s="626"/>
      <c r="DC13" s="626"/>
      <c r="DD13" s="632">
        <v>183122</v>
      </c>
      <c r="DE13" s="624"/>
      <c r="DF13" s="624"/>
      <c r="DG13" s="624"/>
      <c r="DH13" s="624"/>
      <c r="DI13" s="624"/>
      <c r="DJ13" s="624"/>
      <c r="DK13" s="624"/>
      <c r="DL13" s="624"/>
      <c r="DM13" s="624"/>
      <c r="DN13" s="624"/>
      <c r="DO13" s="624"/>
      <c r="DP13" s="625"/>
      <c r="DQ13" s="632">
        <v>620462</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935</v>
      </c>
      <c r="S14" s="624"/>
      <c r="T14" s="624"/>
      <c r="U14" s="624"/>
      <c r="V14" s="624"/>
      <c r="W14" s="624"/>
      <c r="X14" s="624"/>
      <c r="Y14" s="625"/>
      <c r="Z14" s="626">
        <v>0</v>
      </c>
      <c r="AA14" s="626"/>
      <c r="AB14" s="626"/>
      <c r="AC14" s="626"/>
      <c r="AD14" s="627">
        <v>935</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13236</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187626</v>
      </c>
      <c r="CS14" s="624"/>
      <c r="CT14" s="624"/>
      <c r="CU14" s="624"/>
      <c r="CV14" s="624"/>
      <c r="CW14" s="624"/>
      <c r="CX14" s="624"/>
      <c r="CY14" s="625"/>
      <c r="CZ14" s="626">
        <v>3</v>
      </c>
      <c r="DA14" s="626"/>
      <c r="DB14" s="626"/>
      <c r="DC14" s="626"/>
      <c r="DD14" s="632" t="s">
        <v>122</v>
      </c>
      <c r="DE14" s="624"/>
      <c r="DF14" s="624"/>
      <c r="DG14" s="624"/>
      <c r="DH14" s="624"/>
      <c r="DI14" s="624"/>
      <c r="DJ14" s="624"/>
      <c r="DK14" s="624"/>
      <c r="DL14" s="624"/>
      <c r="DM14" s="624"/>
      <c r="DN14" s="624"/>
      <c r="DO14" s="624"/>
      <c r="DP14" s="625"/>
      <c r="DQ14" s="632">
        <v>159591</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44283</v>
      </c>
      <c r="BH15" s="624"/>
      <c r="BI15" s="624"/>
      <c r="BJ15" s="624"/>
      <c r="BK15" s="624"/>
      <c r="BL15" s="624"/>
      <c r="BM15" s="624"/>
      <c r="BN15" s="625"/>
      <c r="BO15" s="626">
        <v>8.1999999999999993</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375740</v>
      </c>
      <c r="CS15" s="624"/>
      <c r="CT15" s="624"/>
      <c r="CU15" s="624"/>
      <c r="CV15" s="624"/>
      <c r="CW15" s="624"/>
      <c r="CX15" s="624"/>
      <c r="CY15" s="625"/>
      <c r="CZ15" s="626">
        <v>6.1</v>
      </c>
      <c r="DA15" s="626"/>
      <c r="DB15" s="626"/>
      <c r="DC15" s="626"/>
      <c r="DD15" s="632">
        <v>22436</v>
      </c>
      <c r="DE15" s="624"/>
      <c r="DF15" s="624"/>
      <c r="DG15" s="624"/>
      <c r="DH15" s="624"/>
      <c r="DI15" s="624"/>
      <c r="DJ15" s="624"/>
      <c r="DK15" s="624"/>
      <c r="DL15" s="624"/>
      <c r="DM15" s="624"/>
      <c r="DN15" s="624"/>
      <c r="DO15" s="624"/>
      <c r="DP15" s="625"/>
      <c r="DQ15" s="632">
        <v>327152</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11262</v>
      </c>
      <c r="S16" s="624"/>
      <c r="T16" s="624"/>
      <c r="U16" s="624"/>
      <c r="V16" s="624"/>
      <c r="W16" s="624"/>
      <c r="X16" s="624"/>
      <c r="Y16" s="625"/>
      <c r="Z16" s="626">
        <v>0.2</v>
      </c>
      <c r="AA16" s="626"/>
      <c r="AB16" s="626"/>
      <c r="AC16" s="626"/>
      <c r="AD16" s="627">
        <v>11262</v>
      </c>
      <c r="AE16" s="627"/>
      <c r="AF16" s="627"/>
      <c r="AG16" s="627"/>
      <c r="AH16" s="627"/>
      <c r="AI16" s="627"/>
      <c r="AJ16" s="627"/>
      <c r="AK16" s="627"/>
      <c r="AL16" s="628">
        <v>0.3</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v>147</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7959</v>
      </c>
      <c r="S17" s="624"/>
      <c r="T17" s="624"/>
      <c r="U17" s="624"/>
      <c r="V17" s="624"/>
      <c r="W17" s="624"/>
      <c r="X17" s="624"/>
      <c r="Y17" s="625"/>
      <c r="Z17" s="626">
        <v>0.1</v>
      </c>
      <c r="AA17" s="626"/>
      <c r="AB17" s="626"/>
      <c r="AC17" s="626"/>
      <c r="AD17" s="627">
        <v>7959</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692774</v>
      </c>
      <c r="CS17" s="624"/>
      <c r="CT17" s="624"/>
      <c r="CU17" s="624"/>
      <c r="CV17" s="624"/>
      <c r="CW17" s="624"/>
      <c r="CX17" s="624"/>
      <c r="CY17" s="625"/>
      <c r="CZ17" s="626">
        <v>11.2</v>
      </c>
      <c r="DA17" s="626"/>
      <c r="DB17" s="626"/>
      <c r="DC17" s="626"/>
      <c r="DD17" s="632" t="s">
        <v>122</v>
      </c>
      <c r="DE17" s="624"/>
      <c r="DF17" s="624"/>
      <c r="DG17" s="624"/>
      <c r="DH17" s="624"/>
      <c r="DI17" s="624"/>
      <c r="DJ17" s="624"/>
      <c r="DK17" s="624"/>
      <c r="DL17" s="624"/>
      <c r="DM17" s="624"/>
      <c r="DN17" s="624"/>
      <c r="DO17" s="624"/>
      <c r="DP17" s="625"/>
      <c r="DQ17" s="632">
        <v>649441</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876</v>
      </c>
      <c r="S18" s="624"/>
      <c r="T18" s="624"/>
      <c r="U18" s="624"/>
      <c r="V18" s="624"/>
      <c r="W18" s="624"/>
      <c r="X18" s="624"/>
      <c r="Y18" s="625"/>
      <c r="Z18" s="626">
        <v>0</v>
      </c>
      <c r="AA18" s="626"/>
      <c r="AB18" s="626"/>
      <c r="AC18" s="626"/>
      <c r="AD18" s="627">
        <v>876</v>
      </c>
      <c r="AE18" s="627"/>
      <c r="AF18" s="627"/>
      <c r="AG18" s="627"/>
      <c r="AH18" s="627"/>
      <c r="AI18" s="627"/>
      <c r="AJ18" s="627"/>
      <c r="AK18" s="627"/>
      <c r="AL18" s="628">
        <v>0</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v>21121</v>
      </c>
      <c r="CS18" s="624"/>
      <c r="CT18" s="624"/>
      <c r="CU18" s="624"/>
      <c r="CV18" s="624"/>
      <c r="CW18" s="624"/>
      <c r="CX18" s="624"/>
      <c r="CY18" s="625"/>
      <c r="CZ18" s="626">
        <v>0.3</v>
      </c>
      <c r="DA18" s="626"/>
      <c r="DB18" s="626"/>
      <c r="DC18" s="626"/>
      <c r="DD18" s="632" t="s">
        <v>122</v>
      </c>
      <c r="DE18" s="624"/>
      <c r="DF18" s="624"/>
      <c r="DG18" s="624"/>
      <c r="DH18" s="624"/>
      <c r="DI18" s="624"/>
      <c r="DJ18" s="624"/>
      <c r="DK18" s="624"/>
      <c r="DL18" s="624"/>
      <c r="DM18" s="624"/>
      <c r="DN18" s="624"/>
      <c r="DO18" s="624"/>
      <c r="DP18" s="625"/>
      <c r="DQ18" s="632">
        <v>18121</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876</v>
      </c>
      <c r="S19" s="624"/>
      <c r="T19" s="624"/>
      <c r="U19" s="624"/>
      <c r="V19" s="624"/>
      <c r="W19" s="624"/>
      <c r="X19" s="624"/>
      <c r="Y19" s="625"/>
      <c r="Z19" s="626">
        <v>0</v>
      </c>
      <c r="AA19" s="626"/>
      <c r="AB19" s="626"/>
      <c r="AC19" s="626"/>
      <c r="AD19" s="627">
        <v>876</v>
      </c>
      <c r="AE19" s="627"/>
      <c r="AF19" s="627"/>
      <c r="AG19" s="627"/>
      <c r="AH19" s="627"/>
      <c r="AI19" s="627"/>
      <c r="AJ19" s="627"/>
      <c r="AK19" s="627"/>
      <c r="AL19" s="628">
        <v>0</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5687</v>
      </c>
      <c r="BH19" s="624"/>
      <c r="BI19" s="624"/>
      <c r="BJ19" s="624"/>
      <c r="BK19" s="624"/>
      <c r="BL19" s="624"/>
      <c r="BM19" s="624"/>
      <c r="BN19" s="625"/>
      <c r="BO19" s="626">
        <v>1.1000000000000001</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5687</v>
      </c>
      <c r="BH20" s="624"/>
      <c r="BI20" s="624"/>
      <c r="BJ20" s="624"/>
      <c r="BK20" s="624"/>
      <c r="BL20" s="624"/>
      <c r="BM20" s="624"/>
      <c r="BN20" s="625"/>
      <c r="BO20" s="626">
        <v>1.1000000000000001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6174576</v>
      </c>
      <c r="CS20" s="624"/>
      <c r="CT20" s="624"/>
      <c r="CU20" s="624"/>
      <c r="CV20" s="624"/>
      <c r="CW20" s="624"/>
      <c r="CX20" s="624"/>
      <c r="CY20" s="625"/>
      <c r="CZ20" s="626">
        <v>100</v>
      </c>
      <c r="DA20" s="626"/>
      <c r="DB20" s="626"/>
      <c r="DC20" s="626"/>
      <c r="DD20" s="632">
        <v>768834</v>
      </c>
      <c r="DE20" s="624"/>
      <c r="DF20" s="624"/>
      <c r="DG20" s="624"/>
      <c r="DH20" s="624"/>
      <c r="DI20" s="624"/>
      <c r="DJ20" s="624"/>
      <c r="DK20" s="624"/>
      <c r="DL20" s="624"/>
      <c r="DM20" s="624"/>
      <c r="DN20" s="624"/>
      <c r="DO20" s="624"/>
      <c r="DP20" s="625"/>
      <c r="DQ20" s="632">
        <v>4246164</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3040274</v>
      </c>
      <c r="S21" s="624"/>
      <c r="T21" s="624"/>
      <c r="U21" s="624"/>
      <c r="V21" s="624"/>
      <c r="W21" s="624"/>
      <c r="X21" s="624"/>
      <c r="Y21" s="625"/>
      <c r="Z21" s="626">
        <v>46.2</v>
      </c>
      <c r="AA21" s="626"/>
      <c r="AB21" s="626"/>
      <c r="AC21" s="626"/>
      <c r="AD21" s="627">
        <v>2700956</v>
      </c>
      <c r="AE21" s="627"/>
      <c r="AF21" s="627"/>
      <c r="AG21" s="627"/>
      <c r="AH21" s="627"/>
      <c r="AI21" s="627"/>
      <c r="AJ21" s="627"/>
      <c r="AK21" s="627"/>
      <c r="AL21" s="628">
        <v>76.900000000000006</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5687</v>
      </c>
      <c r="BH21" s="624"/>
      <c r="BI21" s="624"/>
      <c r="BJ21" s="624"/>
      <c r="BK21" s="624"/>
      <c r="BL21" s="624"/>
      <c r="BM21" s="624"/>
      <c r="BN21" s="625"/>
      <c r="BO21" s="626">
        <v>1.1000000000000001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2700956</v>
      </c>
      <c r="S22" s="624"/>
      <c r="T22" s="624"/>
      <c r="U22" s="624"/>
      <c r="V22" s="624"/>
      <c r="W22" s="624"/>
      <c r="X22" s="624"/>
      <c r="Y22" s="625"/>
      <c r="Z22" s="626">
        <v>41.1</v>
      </c>
      <c r="AA22" s="626"/>
      <c r="AB22" s="626"/>
      <c r="AC22" s="626"/>
      <c r="AD22" s="627">
        <v>2700956</v>
      </c>
      <c r="AE22" s="627"/>
      <c r="AF22" s="627"/>
      <c r="AG22" s="627"/>
      <c r="AH22" s="627"/>
      <c r="AI22" s="627"/>
      <c r="AJ22" s="627"/>
      <c r="AK22" s="627"/>
      <c r="AL22" s="628">
        <v>76.900000000000006</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339318</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1748073</v>
      </c>
      <c r="CS24" s="613"/>
      <c r="CT24" s="613"/>
      <c r="CU24" s="613"/>
      <c r="CV24" s="613"/>
      <c r="CW24" s="613"/>
      <c r="CX24" s="613"/>
      <c r="CY24" s="614"/>
      <c r="CZ24" s="617">
        <v>28.3</v>
      </c>
      <c r="DA24" s="618"/>
      <c r="DB24" s="618"/>
      <c r="DC24" s="634"/>
      <c r="DD24" s="657">
        <v>1481103</v>
      </c>
      <c r="DE24" s="613"/>
      <c r="DF24" s="613"/>
      <c r="DG24" s="613"/>
      <c r="DH24" s="613"/>
      <c r="DI24" s="613"/>
      <c r="DJ24" s="613"/>
      <c r="DK24" s="614"/>
      <c r="DL24" s="657">
        <v>1386247</v>
      </c>
      <c r="DM24" s="613"/>
      <c r="DN24" s="613"/>
      <c r="DO24" s="613"/>
      <c r="DP24" s="613"/>
      <c r="DQ24" s="613"/>
      <c r="DR24" s="613"/>
      <c r="DS24" s="613"/>
      <c r="DT24" s="613"/>
      <c r="DU24" s="613"/>
      <c r="DV24" s="614"/>
      <c r="DW24" s="617">
        <v>39.299999999999997</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3836038</v>
      </c>
      <c r="S25" s="624"/>
      <c r="T25" s="624"/>
      <c r="U25" s="624"/>
      <c r="V25" s="624"/>
      <c r="W25" s="624"/>
      <c r="X25" s="624"/>
      <c r="Y25" s="625"/>
      <c r="Z25" s="626">
        <v>58.3</v>
      </c>
      <c r="AA25" s="626"/>
      <c r="AB25" s="626"/>
      <c r="AC25" s="626"/>
      <c r="AD25" s="627">
        <v>3496720</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769887</v>
      </c>
      <c r="CS25" s="653"/>
      <c r="CT25" s="653"/>
      <c r="CU25" s="653"/>
      <c r="CV25" s="653"/>
      <c r="CW25" s="653"/>
      <c r="CX25" s="653"/>
      <c r="CY25" s="654"/>
      <c r="CZ25" s="628">
        <v>12.5</v>
      </c>
      <c r="DA25" s="655"/>
      <c r="DB25" s="655"/>
      <c r="DC25" s="658"/>
      <c r="DD25" s="632">
        <v>702013</v>
      </c>
      <c r="DE25" s="653"/>
      <c r="DF25" s="653"/>
      <c r="DG25" s="653"/>
      <c r="DH25" s="653"/>
      <c r="DI25" s="653"/>
      <c r="DJ25" s="653"/>
      <c r="DK25" s="654"/>
      <c r="DL25" s="632">
        <v>671955</v>
      </c>
      <c r="DM25" s="653"/>
      <c r="DN25" s="653"/>
      <c r="DO25" s="653"/>
      <c r="DP25" s="653"/>
      <c r="DQ25" s="653"/>
      <c r="DR25" s="653"/>
      <c r="DS25" s="653"/>
      <c r="DT25" s="653"/>
      <c r="DU25" s="653"/>
      <c r="DV25" s="654"/>
      <c r="DW25" s="628">
        <v>19.100000000000001</v>
      </c>
      <c r="DX25" s="655"/>
      <c r="DY25" s="655"/>
      <c r="DZ25" s="655"/>
      <c r="EA25" s="655"/>
      <c r="EB25" s="655"/>
      <c r="EC25" s="656"/>
    </row>
    <row r="26" spans="2:133" ht="11.25" customHeight="1" x14ac:dyDescent="0.15">
      <c r="B26" s="620" t="s">
        <v>282</v>
      </c>
      <c r="C26" s="621"/>
      <c r="D26" s="621"/>
      <c r="E26" s="621"/>
      <c r="F26" s="621"/>
      <c r="G26" s="621"/>
      <c r="H26" s="621"/>
      <c r="I26" s="621"/>
      <c r="J26" s="621"/>
      <c r="K26" s="621"/>
      <c r="L26" s="621"/>
      <c r="M26" s="621"/>
      <c r="N26" s="621"/>
      <c r="O26" s="621"/>
      <c r="P26" s="621"/>
      <c r="Q26" s="622"/>
      <c r="R26" s="623">
        <v>697</v>
      </c>
      <c r="S26" s="624"/>
      <c r="T26" s="624"/>
      <c r="U26" s="624"/>
      <c r="V26" s="624"/>
      <c r="W26" s="624"/>
      <c r="X26" s="624"/>
      <c r="Y26" s="625"/>
      <c r="Z26" s="626">
        <v>0</v>
      </c>
      <c r="AA26" s="626"/>
      <c r="AB26" s="626"/>
      <c r="AC26" s="626"/>
      <c r="AD26" s="627">
        <v>697</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467889</v>
      </c>
      <c r="CS26" s="624"/>
      <c r="CT26" s="624"/>
      <c r="CU26" s="624"/>
      <c r="CV26" s="624"/>
      <c r="CW26" s="624"/>
      <c r="CX26" s="624"/>
      <c r="CY26" s="625"/>
      <c r="CZ26" s="628">
        <v>7.6</v>
      </c>
      <c r="DA26" s="655"/>
      <c r="DB26" s="655"/>
      <c r="DC26" s="658"/>
      <c r="DD26" s="632">
        <v>430832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285</v>
      </c>
      <c r="C27" s="621"/>
      <c r="D27" s="621"/>
      <c r="E27" s="621"/>
      <c r="F27" s="621"/>
      <c r="G27" s="621"/>
      <c r="H27" s="621"/>
      <c r="I27" s="621"/>
      <c r="J27" s="621"/>
      <c r="K27" s="621"/>
      <c r="L27" s="621"/>
      <c r="M27" s="621"/>
      <c r="N27" s="621"/>
      <c r="O27" s="621"/>
      <c r="P27" s="621"/>
      <c r="Q27" s="622"/>
      <c r="R27" s="623">
        <v>269727</v>
      </c>
      <c r="S27" s="624"/>
      <c r="T27" s="624"/>
      <c r="U27" s="624"/>
      <c r="V27" s="624"/>
      <c r="W27" s="624"/>
      <c r="X27" s="624"/>
      <c r="Y27" s="625"/>
      <c r="Z27" s="626">
        <v>4.0999999999999996</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540527</v>
      </c>
      <c r="BH27" s="624"/>
      <c r="BI27" s="624"/>
      <c r="BJ27" s="624"/>
      <c r="BK27" s="624"/>
      <c r="BL27" s="624"/>
      <c r="BM27" s="624"/>
      <c r="BN27" s="625"/>
      <c r="BO27" s="626">
        <v>100</v>
      </c>
      <c r="BP27" s="626"/>
      <c r="BQ27" s="626"/>
      <c r="BR27" s="626"/>
      <c r="BS27" s="627">
        <v>10269</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285412</v>
      </c>
      <c r="CS27" s="653"/>
      <c r="CT27" s="653"/>
      <c r="CU27" s="653"/>
      <c r="CV27" s="653"/>
      <c r="CW27" s="653"/>
      <c r="CX27" s="653"/>
      <c r="CY27" s="654"/>
      <c r="CZ27" s="628">
        <v>4.5999999999999996</v>
      </c>
      <c r="DA27" s="655"/>
      <c r="DB27" s="655"/>
      <c r="DC27" s="658"/>
      <c r="DD27" s="632">
        <v>129649</v>
      </c>
      <c r="DE27" s="653"/>
      <c r="DF27" s="653"/>
      <c r="DG27" s="653"/>
      <c r="DH27" s="653"/>
      <c r="DI27" s="653"/>
      <c r="DJ27" s="653"/>
      <c r="DK27" s="654"/>
      <c r="DL27" s="632">
        <v>64851</v>
      </c>
      <c r="DM27" s="653"/>
      <c r="DN27" s="653"/>
      <c r="DO27" s="653"/>
      <c r="DP27" s="653"/>
      <c r="DQ27" s="653"/>
      <c r="DR27" s="653"/>
      <c r="DS27" s="653"/>
      <c r="DT27" s="653"/>
      <c r="DU27" s="653"/>
      <c r="DV27" s="654"/>
      <c r="DW27" s="628">
        <v>1.8</v>
      </c>
      <c r="DX27" s="655"/>
      <c r="DY27" s="655"/>
      <c r="DZ27" s="655"/>
      <c r="EA27" s="655"/>
      <c r="EB27" s="655"/>
      <c r="EC27" s="656"/>
    </row>
    <row r="28" spans="2:133" ht="11.25" customHeight="1" x14ac:dyDescent="0.15">
      <c r="B28" s="620" t="s">
        <v>288</v>
      </c>
      <c r="C28" s="621"/>
      <c r="D28" s="621"/>
      <c r="E28" s="621"/>
      <c r="F28" s="621"/>
      <c r="G28" s="621"/>
      <c r="H28" s="621"/>
      <c r="I28" s="621"/>
      <c r="J28" s="621"/>
      <c r="K28" s="621"/>
      <c r="L28" s="621"/>
      <c r="M28" s="621"/>
      <c r="N28" s="621"/>
      <c r="O28" s="621"/>
      <c r="P28" s="621"/>
      <c r="Q28" s="622"/>
      <c r="R28" s="623">
        <v>153206</v>
      </c>
      <c r="S28" s="624"/>
      <c r="T28" s="624"/>
      <c r="U28" s="624"/>
      <c r="V28" s="624"/>
      <c r="W28" s="624"/>
      <c r="X28" s="624"/>
      <c r="Y28" s="625"/>
      <c r="Z28" s="626">
        <v>2.2999999999999998</v>
      </c>
      <c r="AA28" s="626"/>
      <c r="AB28" s="626"/>
      <c r="AC28" s="626"/>
      <c r="AD28" s="627">
        <v>13202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692774</v>
      </c>
      <c r="CS28" s="624"/>
      <c r="CT28" s="624"/>
      <c r="CU28" s="624"/>
      <c r="CV28" s="624"/>
      <c r="CW28" s="624"/>
      <c r="CX28" s="624"/>
      <c r="CY28" s="625"/>
      <c r="CZ28" s="628">
        <v>11.2</v>
      </c>
      <c r="DA28" s="655"/>
      <c r="DB28" s="655"/>
      <c r="DC28" s="658"/>
      <c r="DD28" s="632">
        <v>649441</v>
      </c>
      <c r="DE28" s="624"/>
      <c r="DF28" s="624"/>
      <c r="DG28" s="624"/>
      <c r="DH28" s="624"/>
      <c r="DI28" s="624"/>
      <c r="DJ28" s="624"/>
      <c r="DK28" s="625"/>
      <c r="DL28" s="632">
        <v>649441</v>
      </c>
      <c r="DM28" s="624"/>
      <c r="DN28" s="624"/>
      <c r="DO28" s="624"/>
      <c r="DP28" s="624"/>
      <c r="DQ28" s="624"/>
      <c r="DR28" s="624"/>
      <c r="DS28" s="624"/>
      <c r="DT28" s="624"/>
      <c r="DU28" s="624"/>
      <c r="DV28" s="625"/>
      <c r="DW28" s="628">
        <v>18.399999999999999</v>
      </c>
      <c r="DX28" s="655"/>
      <c r="DY28" s="655"/>
      <c r="DZ28" s="655"/>
      <c r="EA28" s="655"/>
      <c r="EB28" s="655"/>
      <c r="EC28" s="656"/>
    </row>
    <row r="29" spans="2:133" ht="11.25" customHeight="1" x14ac:dyDescent="0.15">
      <c r="B29" s="620" t="s">
        <v>290</v>
      </c>
      <c r="C29" s="621"/>
      <c r="D29" s="621"/>
      <c r="E29" s="621"/>
      <c r="F29" s="621"/>
      <c r="G29" s="621"/>
      <c r="H29" s="621"/>
      <c r="I29" s="621"/>
      <c r="J29" s="621"/>
      <c r="K29" s="621"/>
      <c r="L29" s="621"/>
      <c r="M29" s="621"/>
      <c r="N29" s="621"/>
      <c r="O29" s="621"/>
      <c r="P29" s="621"/>
      <c r="Q29" s="622"/>
      <c r="R29" s="623">
        <v>1927</v>
      </c>
      <c r="S29" s="624"/>
      <c r="T29" s="624"/>
      <c r="U29" s="624"/>
      <c r="V29" s="624"/>
      <c r="W29" s="624"/>
      <c r="X29" s="624"/>
      <c r="Y29" s="625"/>
      <c r="Z29" s="626">
        <v>0</v>
      </c>
      <c r="AA29" s="626"/>
      <c r="AB29" s="626"/>
      <c r="AC29" s="626"/>
      <c r="AD29" s="627">
        <v>779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692774</v>
      </c>
      <c r="CS29" s="653"/>
      <c r="CT29" s="653"/>
      <c r="CU29" s="653"/>
      <c r="CV29" s="653"/>
      <c r="CW29" s="653"/>
      <c r="CX29" s="653"/>
      <c r="CY29" s="654"/>
      <c r="CZ29" s="628">
        <v>11.2</v>
      </c>
      <c r="DA29" s="655"/>
      <c r="DB29" s="655"/>
      <c r="DC29" s="658"/>
      <c r="DD29" s="632">
        <v>649441</v>
      </c>
      <c r="DE29" s="653"/>
      <c r="DF29" s="653"/>
      <c r="DG29" s="653"/>
      <c r="DH29" s="653"/>
      <c r="DI29" s="653"/>
      <c r="DJ29" s="653"/>
      <c r="DK29" s="654"/>
      <c r="DL29" s="632">
        <v>649441</v>
      </c>
      <c r="DM29" s="653"/>
      <c r="DN29" s="653"/>
      <c r="DO29" s="653"/>
      <c r="DP29" s="653"/>
      <c r="DQ29" s="653"/>
      <c r="DR29" s="653"/>
      <c r="DS29" s="653"/>
      <c r="DT29" s="653"/>
      <c r="DU29" s="653"/>
      <c r="DV29" s="654"/>
      <c r="DW29" s="628">
        <v>18.399999999999999</v>
      </c>
      <c r="DX29" s="655"/>
      <c r="DY29" s="655"/>
      <c r="DZ29" s="655"/>
      <c r="EA29" s="655"/>
      <c r="EB29" s="655"/>
      <c r="EC29" s="656"/>
    </row>
    <row r="30" spans="2:133" ht="11.25" customHeight="1" x14ac:dyDescent="0.15">
      <c r="B30" s="620" t="s">
        <v>292</v>
      </c>
      <c r="C30" s="621"/>
      <c r="D30" s="621"/>
      <c r="E30" s="621"/>
      <c r="F30" s="621"/>
      <c r="G30" s="621"/>
      <c r="H30" s="621"/>
      <c r="I30" s="621"/>
      <c r="J30" s="621"/>
      <c r="K30" s="621"/>
      <c r="L30" s="621"/>
      <c r="M30" s="621"/>
      <c r="N30" s="621"/>
      <c r="O30" s="621"/>
      <c r="P30" s="621"/>
      <c r="Q30" s="622"/>
      <c r="R30" s="623">
        <v>436569</v>
      </c>
      <c r="S30" s="624"/>
      <c r="T30" s="624"/>
      <c r="U30" s="624"/>
      <c r="V30" s="624"/>
      <c r="W30" s="624"/>
      <c r="X30" s="624"/>
      <c r="Y30" s="625"/>
      <c r="Z30" s="626">
        <v>6.6</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667663</v>
      </c>
      <c r="CS30" s="624"/>
      <c r="CT30" s="624"/>
      <c r="CU30" s="624"/>
      <c r="CV30" s="624"/>
      <c r="CW30" s="624"/>
      <c r="CX30" s="624"/>
      <c r="CY30" s="625"/>
      <c r="CZ30" s="628">
        <v>10.8</v>
      </c>
      <c r="DA30" s="655"/>
      <c r="DB30" s="655"/>
      <c r="DC30" s="658"/>
      <c r="DD30" s="632">
        <v>624330</v>
      </c>
      <c r="DE30" s="624"/>
      <c r="DF30" s="624"/>
      <c r="DG30" s="624"/>
      <c r="DH30" s="624"/>
      <c r="DI30" s="624"/>
      <c r="DJ30" s="624"/>
      <c r="DK30" s="625"/>
      <c r="DL30" s="632">
        <v>624330</v>
      </c>
      <c r="DM30" s="624"/>
      <c r="DN30" s="624"/>
      <c r="DO30" s="624"/>
      <c r="DP30" s="624"/>
      <c r="DQ30" s="624"/>
      <c r="DR30" s="624"/>
      <c r="DS30" s="624"/>
      <c r="DT30" s="624"/>
      <c r="DU30" s="624"/>
      <c r="DV30" s="625"/>
      <c r="DW30" s="628">
        <v>17.7</v>
      </c>
      <c r="DX30" s="655"/>
      <c r="DY30" s="655"/>
      <c r="DZ30" s="655"/>
      <c r="EA30" s="655"/>
      <c r="EB30" s="655"/>
      <c r="EC30" s="656"/>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98.4</v>
      </c>
      <c r="BH31" s="667"/>
      <c r="BI31" s="667"/>
      <c r="BJ31" s="667"/>
      <c r="BK31" s="667"/>
      <c r="BL31" s="667"/>
      <c r="BM31" s="618">
        <v>94.7</v>
      </c>
      <c r="BN31" s="667"/>
      <c r="BO31" s="667"/>
      <c r="BP31" s="667"/>
      <c r="BQ31" s="668"/>
      <c r="BR31" s="670">
        <v>99.1</v>
      </c>
      <c r="BS31" s="667"/>
      <c r="BT31" s="667"/>
      <c r="BU31" s="667"/>
      <c r="BV31" s="667"/>
      <c r="BW31" s="667"/>
      <c r="BX31" s="618">
        <v>95.2</v>
      </c>
      <c r="BY31" s="667"/>
      <c r="BZ31" s="667"/>
      <c r="CA31" s="667"/>
      <c r="CB31" s="668"/>
      <c r="CD31" s="663"/>
      <c r="CE31" s="664"/>
      <c r="CF31" s="620" t="s">
        <v>299</v>
      </c>
      <c r="CG31" s="621"/>
      <c r="CH31" s="621"/>
      <c r="CI31" s="621"/>
      <c r="CJ31" s="621"/>
      <c r="CK31" s="621"/>
      <c r="CL31" s="621"/>
      <c r="CM31" s="621"/>
      <c r="CN31" s="621"/>
      <c r="CO31" s="621"/>
      <c r="CP31" s="621"/>
      <c r="CQ31" s="622"/>
      <c r="CR31" s="623">
        <v>25111</v>
      </c>
      <c r="CS31" s="653"/>
      <c r="CT31" s="653"/>
      <c r="CU31" s="653"/>
      <c r="CV31" s="653"/>
      <c r="CW31" s="653"/>
      <c r="CX31" s="653"/>
      <c r="CY31" s="654"/>
      <c r="CZ31" s="628">
        <v>0.4</v>
      </c>
      <c r="DA31" s="655"/>
      <c r="DB31" s="655"/>
      <c r="DC31" s="658"/>
      <c r="DD31" s="632">
        <v>25111</v>
      </c>
      <c r="DE31" s="653"/>
      <c r="DF31" s="653"/>
      <c r="DG31" s="653"/>
      <c r="DH31" s="653"/>
      <c r="DI31" s="653"/>
      <c r="DJ31" s="653"/>
      <c r="DK31" s="654"/>
      <c r="DL31" s="632">
        <v>25111</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300</v>
      </c>
      <c r="C32" s="621"/>
      <c r="D32" s="621"/>
      <c r="E32" s="621"/>
      <c r="F32" s="621"/>
      <c r="G32" s="621"/>
      <c r="H32" s="621"/>
      <c r="I32" s="621"/>
      <c r="J32" s="621"/>
      <c r="K32" s="621"/>
      <c r="L32" s="621"/>
      <c r="M32" s="621"/>
      <c r="N32" s="621"/>
      <c r="O32" s="621"/>
      <c r="P32" s="621"/>
      <c r="Q32" s="622"/>
      <c r="R32" s="623">
        <v>522734</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98.3</v>
      </c>
      <c r="BH32" s="653"/>
      <c r="BI32" s="653"/>
      <c r="BJ32" s="653"/>
      <c r="BK32" s="653"/>
      <c r="BL32" s="653"/>
      <c r="BM32" s="629">
        <v>93.6</v>
      </c>
      <c r="BN32" s="653"/>
      <c r="BO32" s="653"/>
      <c r="BP32" s="653"/>
      <c r="BQ32" s="669"/>
      <c r="BR32" s="680">
        <v>98.5</v>
      </c>
      <c r="BS32" s="653"/>
      <c r="BT32" s="653"/>
      <c r="BU32" s="653"/>
      <c r="BV32" s="653"/>
      <c r="BW32" s="653"/>
      <c r="BX32" s="629">
        <v>93.6</v>
      </c>
      <c r="BY32" s="653"/>
      <c r="BZ32" s="653"/>
      <c r="CA32" s="653"/>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304</v>
      </c>
      <c r="C33" s="621"/>
      <c r="D33" s="621"/>
      <c r="E33" s="621"/>
      <c r="F33" s="621"/>
      <c r="G33" s="621"/>
      <c r="H33" s="621"/>
      <c r="I33" s="621"/>
      <c r="J33" s="621"/>
      <c r="K33" s="621"/>
      <c r="L33" s="621"/>
      <c r="M33" s="621"/>
      <c r="N33" s="621"/>
      <c r="O33" s="621"/>
      <c r="P33" s="621"/>
      <c r="Q33" s="622"/>
      <c r="R33" s="623">
        <v>26532</v>
      </c>
      <c r="S33" s="624"/>
      <c r="T33" s="624"/>
      <c r="U33" s="624"/>
      <c r="V33" s="624"/>
      <c r="W33" s="624"/>
      <c r="X33" s="624"/>
      <c r="Y33" s="625"/>
      <c r="Z33" s="626">
        <v>0.4</v>
      </c>
      <c r="AA33" s="626"/>
      <c r="AB33" s="626"/>
      <c r="AC33" s="626"/>
      <c r="AD33" s="627">
        <v>1272</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98.1</v>
      </c>
      <c r="BH33" s="682"/>
      <c r="BI33" s="682"/>
      <c r="BJ33" s="682"/>
      <c r="BK33" s="682"/>
      <c r="BL33" s="682"/>
      <c r="BM33" s="683">
        <v>94.5</v>
      </c>
      <c r="BN33" s="682"/>
      <c r="BO33" s="682"/>
      <c r="BP33" s="682"/>
      <c r="BQ33" s="684"/>
      <c r="BR33" s="681">
        <v>99.4</v>
      </c>
      <c r="BS33" s="682"/>
      <c r="BT33" s="682"/>
      <c r="BU33" s="682"/>
      <c r="BV33" s="682"/>
      <c r="BW33" s="682"/>
      <c r="BX33" s="683">
        <v>95.5</v>
      </c>
      <c r="BY33" s="682"/>
      <c r="BZ33" s="682"/>
      <c r="CA33" s="682"/>
      <c r="CB33" s="684"/>
      <c r="CD33" s="620" t="s">
        <v>306</v>
      </c>
      <c r="CE33" s="621"/>
      <c r="CF33" s="621"/>
      <c r="CG33" s="621"/>
      <c r="CH33" s="621"/>
      <c r="CI33" s="621"/>
      <c r="CJ33" s="621"/>
      <c r="CK33" s="621"/>
      <c r="CL33" s="621"/>
      <c r="CM33" s="621"/>
      <c r="CN33" s="621"/>
      <c r="CO33" s="621"/>
      <c r="CP33" s="621"/>
      <c r="CQ33" s="622"/>
      <c r="CR33" s="623">
        <v>3657669</v>
      </c>
      <c r="CS33" s="653"/>
      <c r="CT33" s="653"/>
      <c r="CU33" s="653"/>
      <c r="CV33" s="653"/>
      <c r="CW33" s="653"/>
      <c r="CX33" s="653"/>
      <c r="CY33" s="654"/>
      <c r="CZ33" s="628">
        <v>59.2</v>
      </c>
      <c r="DA33" s="655"/>
      <c r="DB33" s="655"/>
      <c r="DC33" s="658"/>
      <c r="DD33" s="632">
        <v>2627442</v>
      </c>
      <c r="DE33" s="653"/>
      <c r="DF33" s="653"/>
      <c r="DG33" s="653"/>
      <c r="DH33" s="653"/>
      <c r="DI33" s="653"/>
      <c r="DJ33" s="653"/>
      <c r="DK33" s="654"/>
      <c r="DL33" s="632">
        <v>1135875</v>
      </c>
      <c r="DM33" s="653"/>
      <c r="DN33" s="653"/>
      <c r="DO33" s="653"/>
      <c r="DP33" s="653"/>
      <c r="DQ33" s="653"/>
      <c r="DR33" s="653"/>
      <c r="DS33" s="653"/>
      <c r="DT33" s="653"/>
      <c r="DU33" s="653"/>
      <c r="DV33" s="654"/>
      <c r="DW33" s="628">
        <v>32.200000000000003</v>
      </c>
      <c r="DX33" s="655"/>
      <c r="DY33" s="655"/>
      <c r="DZ33" s="655"/>
      <c r="EA33" s="655"/>
      <c r="EB33" s="655"/>
      <c r="EC33" s="656"/>
    </row>
    <row r="34" spans="2:133" ht="11.25" customHeight="1" x14ac:dyDescent="0.15">
      <c r="B34" s="620" t="s">
        <v>307</v>
      </c>
      <c r="C34" s="621"/>
      <c r="D34" s="621"/>
      <c r="E34" s="621"/>
      <c r="F34" s="621"/>
      <c r="G34" s="621"/>
      <c r="H34" s="621"/>
      <c r="I34" s="621"/>
      <c r="J34" s="621"/>
      <c r="K34" s="621"/>
      <c r="L34" s="621"/>
      <c r="M34" s="621"/>
      <c r="N34" s="621"/>
      <c r="O34" s="621"/>
      <c r="P34" s="621"/>
      <c r="Q34" s="622"/>
      <c r="R34" s="623">
        <v>198703</v>
      </c>
      <c r="S34" s="624"/>
      <c r="T34" s="624"/>
      <c r="U34" s="624"/>
      <c r="V34" s="624"/>
      <c r="W34" s="624"/>
      <c r="X34" s="624"/>
      <c r="Y34" s="625"/>
      <c r="Z34" s="626">
        <v>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836120</v>
      </c>
      <c r="CS34" s="624"/>
      <c r="CT34" s="624"/>
      <c r="CU34" s="624"/>
      <c r="CV34" s="624"/>
      <c r="CW34" s="624"/>
      <c r="CX34" s="624"/>
      <c r="CY34" s="625"/>
      <c r="CZ34" s="628">
        <v>13.5</v>
      </c>
      <c r="DA34" s="655"/>
      <c r="DB34" s="655"/>
      <c r="DC34" s="658"/>
      <c r="DD34" s="632">
        <v>605483</v>
      </c>
      <c r="DE34" s="624"/>
      <c r="DF34" s="624"/>
      <c r="DG34" s="624"/>
      <c r="DH34" s="624"/>
      <c r="DI34" s="624"/>
      <c r="DJ34" s="624"/>
      <c r="DK34" s="625"/>
      <c r="DL34" s="632">
        <v>379577</v>
      </c>
      <c r="DM34" s="624"/>
      <c r="DN34" s="624"/>
      <c r="DO34" s="624"/>
      <c r="DP34" s="624"/>
      <c r="DQ34" s="624"/>
      <c r="DR34" s="624"/>
      <c r="DS34" s="624"/>
      <c r="DT34" s="624"/>
      <c r="DU34" s="624"/>
      <c r="DV34" s="625"/>
      <c r="DW34" s="628">
        <v>10.8</v>
      </c>
      <c r="DX34" s="655"/>
      <c r="DY34" s="655"/>
      <c r="DZ34" s="655"/>
      <c r="EA34" s="655"/>
      <c r="EB34" s="655"/>
      <c r="EC34" s="656"/>
    </row>
    <row r="35" spans="2:133" ht="11.25" customHeight="1" x14ac:dyDescent="0.15">
      <c r="B35" s="620" t="s">
        <v>309</v>
      </c>
      <c r="C35" s="621"/>
      <c r="D35" s="621"/>
      <c r="E35" s="621"/>
      <c r="F35" s="621"/>
      <c r="G35" s="621"/>
      <c r="H35" s="621"/>
      <c r="I35" s="621"/>
      <c r="J35" s="621"/>
      <c r="K35" s="621"/>
      <c r="L35" s="621"/>
      <c r="M35" s="621"/>
      <c r="N35" s="621"/>
      <c r="O35" s="621"/>
      <c r="P35" s="621"/>
      <c r="Q35" s="622"/>
      <c r="R35" s="623">
        <v>165486</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394998</v>
      </c>
      <c r="CS35" s="653"/>
      <c r="CT35" s="653"/>
      <c r="CU35" s="653"/>
      <c r="CV35" s="653"/>
      <c r="CW35" s="653"/>
      <c r="CX35" s="653"/>
      <c r="CY35" s="654"/>
      <c r="CZ35" s="628">
        <v>6.4</v>
      </c>
      <c r="DA35" s="655"/>
      <c r="DB35" s="655"/>
      <c r="DC35" s="658"/>
      <c r="DD35" s="632">
        <v>361560</v>
      </c>
      <c r="DE35" s="653"/>
      <c r="DF35" s="653"/>
      <c r="DG35" s="653"/>
      <c r="DH35" s="653"/>
      <c r="DI35" s="653"/>
      <c r="DJ35" s="653"/>
      <c r="DK35" s="654"/>
      <c r="DL35" s="632">
        <v>344761</v>
      </c>
      <c r="DM35" s="653"/>
      <c r="DN35" s="653"/>
      <c r="DO35" s="653"/>
      <c r="DP35" s="653"/>
      <c r="DQ35" s="653"/>
      <c r="DR35" s="653"/>
      <c r="DS35" s="653"/>
      <c r="DT35" s="653"/>
      <c r="DU35" s="653"/>
      <c r="DV35" s="654"/>
      <c r="DW35" s="628">
        <v>9.8000000000000007</v>
      </c>
      <c r="DX35" s="655"/>
      <c r="DY35" s="655"/>
      <c r="DZ35" s="655"/>
      <c r="EA35" s="655"/>
      <c r="EB35" s="655"/>
      <c r="EC35" s="656"/>
    </row>
    <row r="36" spans="2:133" ht="11.25" customHeight="1" x14ac:dyDescent="0.15">
      <c r="B36" s="620" t="s">
        <v>313</v>
      </c>
      <c r="C36" s="621"/>
      <c r="D36" s="621"/>
      <c r="E36" s="621"/>
      <c r="F36" s="621"/>
      <c r="G36" s="621"/>
      <c r="H36" s="621"/>
      <c r="I36" s="621"/>
      <c r="J36" s="621"/>
      <c r="K36" s="621"/>
      <c r="L36" s="621"/>
      <c r="M36" s="621"/>
      <c r="N36" s="621"/>
      <c r="O36" s="621"/>
      <c r="P36" s="621"/>
      <c r="Q36" s="622"/>
      <c r="R36" s="623">
        <v>606246</v>
      </c>
      <c r="S36" s="624"/>
      <c r="T36" s="624"/>
      <c r="U36" s="624"/>
      <c r="V36" s="624"/>
      <c r="W36" s="624"/>
      <c r="X36" s="624"/>
      <c r="Y36" s="625"/>
      <c r="Z36" s="626">
        <v>9.1999999999999993</v>
      </c>
      <c r="AA36" s="626"/>
      <c r="AB36" s="626"/>
      <c r="AC36" s="626"/>
      <c r="AD36" s="627" t="s">
        <v>122</v>
      </c>
      <c r="AE36" s="627"/>
      <c r="AF36" s="627"/>
      <c r="AG36" s="627"/>
      <c r="AH36" s="627"/>
      <c r="AI36" s="627"/>
      <c r="AJ36" s="627"/>
      <c r="AK36" s="627"/>
      <c r="AL36" s="628" t="s">
        <v>122</v>
      </c>
      <c r="AM36" s="629"/>
      <c r="AN36" s="629"/>
      <c r="AO36" s="630"/>
      <c r="AP36" s="222"/>
      <c r="AQ36" s="685" t="s">
        <v>314</v>
      </c>
      <c r="AR36" s="686"/>
      <c r="AS36" s="686"/>
      <c r="AT36" s="686"/>
      <c r="AU36" s="686"/>
      <c r="AV36" s="686"/>
      <c r="AW36" s="686"/>
      <c r="AX36" s="686"/>
      <c r="AY36" s="687"/>
      <c r="AZ36" s="612">
        <v>656533</v>
      </c>
      <c r="BA36" s="613"/>
      <c r="BB36" s="613"/>
      <c r="BC36" s="613"/>
      <c r="BD36" s="613"/>
      <c r="BE36" s="613"/>
      <c r="BF36" s="688"/>
      <c r="BG36" s="609" t="s">
        <v>315</v>
      </c>
      <c r="BH36" s="610"/>
      <c r="BI36" s="610"/>
      <c r="BJ36" s="610"/>
      <c r="BK36" s="610"/>
      <c r="BL36" s="610"/>
      <c r="BM36" s="610"/>
      <c r="BN36" s="610"/>
      <c r="BO36" s="610"/>
      <c r="BP36" s="610"/>
      <c r="BQ36" s="610"/>
      <c r="BR36" s="610"/>
      <c r="BS36" s="610"/>
      <c r="BT36" s="610"/>
      <c r="BU36" s="611"/>
      <c r="BV36" s="612">
        <v>42429</v>
      </c>
      <c r="BW36" s="613"/>
      <c r="BX36" s="613"/>
      <c r="BY36" s="613"/>
      <c r="BZ36" s="613"/>
      <c r="CA36" s="613"/>
      <c r="CB36" s="688"/>
      <c r="CD36" s="620" t="s">
        <v>316</v>
      </c>
      <c r="CE36" s="621"/>
      <c r="CF36" s="621"/>
      <c r="CG36" s="621"/>
      <c r="CH36" s="621"/>
      <c r="CI36" s="621"/>
      <c r="CJ36" s="621"/>
      <c r="CK36" s="621"/>
      <c r="CL36" s="621"/>
      <c r="CM36" s="621"/>
      <c r="CN36" s="621"/>
      <c r="CO36" s="621"/>
      <c r="CP36" s="621"/>
      <c r="CQ36" s="622"/>
      <c r="CR36" s="623">
        <v>1281993</v>
      </c>
      <c r="CS36" s="624"/>
      <c r="CT36" s="624"/>
      <c r="CU36" s="624"/>
      <c r="CV36" s="624"/>
      <c r="CW36" s="624"/>
      <c r="CX36" s="624"/>
      <c r="CY36" s="625"/>
      <c r="CZ36" s="628">
        <v>20.8</v>
      </c>
      <c r="DA36" s="655"/>
      <c r="DB36" s="655"/>
      <c r="DC36" s="658"/>
      <c r="DD36" s="632">
        <v>804989</v>
      </c>
      <c r="DE36" s="624"/>
      <c r="DF36" s="624"/>
      <c r="DG36" s="624"/>
      <c r="DH36" s="624"/>
      <c r="DI36" s="624"/>
      <c r="DJ36" s="624"/>
      <c r="DK36" s="625"/>
      <c r="DL36" s="632">
        <v>395682</v>
      </c>
      <c r="DM36" s="624"/>
      <c r="DN36" s="624"/>
      <c r="DO36" s="624"/>
      <c r="DP36" s="624"/>
      <c r="DQ36" s="624"/>
      <c r="DR36" s="624"/>
      <c r="DS36" s="624"/>
      <c r="DT36" s="624"/>
      <c r="DU36" s="624"/>
      <c r="DV36" s="625"/>
      <c r="DW36" s="628">
        <v>11.2</v>
      </c>
      <c r="DX36" s="655"/>
      <c r="DY36" s="655"/>
      <c r="DZ36" s="655"/>
      <c r="EA36" s="655"/>
      <c r="EB36" s="655"/>
      <c r="EC36" s="656"/>
    </row>
    <row r="37" spans="2:133" ht="11.25" customHeight="1" x14ac:dyDescent="0.15">
      <c r="B37" s="620" t="s">
        <v>317</v>
      </c>
      <c r="C37" s="621"/>
      <c r="D37" s="621"/>
      <c r="E37" s="621"/>
      <c r="F37" s="621"/>
      <c r="G37" s="621"/>
      <c r="H37" s="621"/>
      <c r="I37" s="621"/>
      <c r="J37" s="621"/>
      <c r="K37" s="621"/>
      <c r="L37" s="621"/>
      <c r="M37" s="621"/>
      <c r="N37" s="621"/>
      <c r="O37" s="621"/>
      <c r="P37" s="621"/>
      <c r="Q37" s="622"/>
      <c r="R37" s="623">
        <v>129316</v>
      </c>
      <c r="S37" s="624"/>
      <c r="T37" s="624"/>
      <c r="U37" s="624"/>
      <c r="V37" s="624"/>
      <c r="W37" s="624"/>
      <c r="X37" s="624"/>
      <c r="Y37" s="625"/>
      <c r="Z37" s="626">
        <v>2</v>
      </c>
      <c r="AA37" s="626"/>
      <c r="AB37" s="626"/>
      <c r="AC37" s="626"/>
      <c r="AD37" s="627">
        <v>18</v>
      </c>
      <c r="AE37" s="627"/>
      <c r="AF37" s="627"/>
      <c r="AG37" s="627"/>
      <c r="AH37" s="627"/>
      <c r="AI37" s="627"/>
      <c r="AJ37" s="627"/>
      <c r="AK37" s="627"/>
      <c r="AL37" s="628">
        <v>0</v>
      </c>
      <c r="AM37" s="629"/>
      <c r="AN37" s="629"/>
      <c r="AO37" s="630"/>
      <c r="AQ37" s="689" t="s">
        <v>318</v>
      </c>
      <c r="AR37" s="690"/>
      <c r="AS37" s="690"/>
      <c r="AT37" s="690"/>
      <c r="AU37" s="690"/>
      <c r="AV37" s="690"/>
      <c r="AW37" s="690"/>
      <c r="AX37" s="690"/>
      <c r="AY37" s="691"/>
      <c r="AZ37" s="623">
        <v>168395</v>
      </c>
      <c r="BA37" s="624"/>
      <c r="BB37" s="624"/>
      <c r="BC37" s="624"/>
      <c r="BD37" s="653"/>
      <c r="BE37" s="653"/>
      <c r="BF37" s="669"/>
      <c r="BG37" s="620" t="s">
        <v>319</v>
      </c>
      <c r="BH37" s="621"/>
      <c r="BI37" s="621"/>
      <c r="BJ37" s="621"/>
      <c r="BK37" s="621"/>
      <c r="BL37" s="621"/>
      <c r="BM37" s="621"/>
      <c r="BN37" s="621"/>
      <c r="BO37" s="621"/>
      <c r="BP37" s="621"/>
      <c r="BQ37" s="621"/>
      <c r="BR37" s="621"/>
      <c r="BS37" s="621"/>
      <c r="BT37" s="621"/>
      <c r="BU37" s="622"/>
      <c r="BV37" s="623">
        <v>79611</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302488</v>
      </c>
      <c r="CS37" s="653"/>
      <c r="CT37" s="653"/>
      <c r="CU37" s="653"/>
      <c r="CV37" s="653"/>
      <c r="CW37" s="653"/>
      <c r="CX37" s="653"/>
      <c r="CY37" s="654"/>
      <c r="CZ37" s="628">
        <v>4.9000000000000004</v>
      </c>
      <c r="DA37" s="655"/>
      <c r="DB37" s="655"/>
      <c r="DC37" s="658"/>
      <c r="DD37" s="632">
        <v>274453</v>
      </c>
      <c r="DE37" s="653"/>
      <c r="DF37" s="653"/>
      <c r="DG37" s="653"/>
      <c r="DH37" s="653"/>
      <c r="DI37" s="653"/>
      <c r="DJ37" s="653"/>
      <c r="DK37" s="654"/>
      <c r="DL37" s="632">
        <v>247297</v>
      </c>
      <c r="DM37" s="653"/>
      <c r="DN37" s="653"/>
      <c r="DO37" s="653"/>
      <c r="DP37" s="653"/>
      <c r="DQ37" s="653"/>
      <c r="DR37" s="653"/>
      <c r="DS37" s="653"/>
      <c r="DT37" s="653"/>
      <c r="DU37" s="653"/>
      <c r="DV37" s="654"/>
      <c r="DW37" s="628">
        <v>7</v>
      </c>
      <c r="DX37" s="655"/>
      <c r="DY37" s="655"/>
      <c r="DZ37" s="655"/>
      <c r="EA37" s="655"/>
      <c r="EB37" s="655"/>
      <c r="EC37" s="656"/>
    </row>
    <row r="38" spans="2:133" ht="11.25" customHeight="1" x14ac:dyDescent="0.15">
      <c r="B38" s="620" t="s">
        <v>321</v>
      </c>
      <c r="C38" s="621"/>
      <c r="D38" s="621"/>
      <c r="E38" s="621"/>
      <c r="F38" s="621"/>
      <c r="G38" s="621"/>
      <c r="H38" s="621"/>
      <c r="I38" s="621"/>
      <c r="J38" s="621"/>
      <c r="K38" s="621"/>
      <c r="L38" s="621"/>
      <c r="M38" s="621"/>
      <c r="N38" s="621"/>
      <c r="O38" s="621"/>
      <c r="P38" s="621"/>
      <c r="Q38" s="622"/>
      <c r="R38" s="623">
        <v>227200</v>
      </c>
      <c r="S38" s="624"/>
      <c r="T38" s="624"/>
      <c r="U38" s="624"/>
      <c r="V38" s="624"/>
      <c r="W38" s="624"/>
      <c r="X38" s="624"/>
      <c r="Y38" s="625"/>
      <c r="Z38" s="626">
        <v>3.5</v>
      </c>
      <c r="AA38" s="626"/>
      <c r="AB38" s="626"/>
      <c r="AC38" s="626"/>
      <c r="AD38" s="627" t="s">
        <v>122</v>
      </c>
      <c r="AE38" s="627"/>
      <c r="AF38" s="627"/>
      <c r="AG38" s="627"/>
      <c r="AH38" s="627"/>
      <c r="AI38" s="627"/>
      <c r="AJ38" s="627"/>
      <c r="AK38" s="627"/>
      <c r="AL38" s="628" t="s">
        <v>122</v>
      </c>
      <c r="AM38" s="629"/>
      <c r="AN38" s="629"/>
      <c r="AO38" s="630"/>
      <c r="AQ38" s="689" t="s">
        <v>322</v>
      </c>
      <c r="AR38" s="690"/>
      <c r="AS38" s="690"/>
      <c r="AT38" s="690"/>
      <c r="AU38" s="690"/>
      <c r="AV38" s="690"/>
      <c r="AW38" s="690"/>
      <c r="AX38" s="690"/>
      <c r="AY38" s="691"/>
      <c r="AZ38" s="623">
        <v>21121</v>
      </c>
      <c r="BA38" s="624"/>
      <c r="BB38" s="624"/>
      <c r="BC38" s="624"/>
      <c r="BD38" s="653"/>
      <c r="BE38" s="653"/>
      <c r="BF38" s="669"/>
      <c r="BG38" s="620" t="s">
        <v>323</v>
      </c>
      <c r="BH38" s="621"/>
      <c r="BI38" s="621"/>
      <c r="BJ38" s="621"/>
      <c r="BK38" s="621"/>
      <c r="BL38" s="621"/>
      <c r="BM38" s="621"/>
      <c r="BN38" s="621"/>
      <c r="BO38" s="621"/>
      <c r="BP38" s="621"/>
      <c r="BQ38" s="621"/>
      <c r="BR38" s="621"/>
      <c r="BS38" s="621"/>
      <c r="BT38" s="621"/>
      <c r="BU38" s="622"/>
      <c r="BV38" s="623">
        <v>605</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455727</v>
      </c>
      <c r="CS38" s="624"/>
      <c r="CT38" s="624"/>
      <c r="CU38" s="624"/>
      <c r="CV38" s="624"/>
      <c r="CW38" s="624"/>
      <c r="CX38" s="624"/>
      <c r="CY38" s="625"/>
      <c r="CZ38" s="628">
        <v>7.4</v>
      </c>
      <c r="DA38" s="655"/>
      <c r="DB38" s="655"/>
      <c r="DC38" s="658"/>
      <c r="DD38" s="632">
        <v>419546</v>
      </c>
      <c r="DE38" s="624"/>
      <c r="DF38" s="624"/>
      <c r="DG38" s="624"/>
      <c r="DH38" s="624"/>
      <c r="DI38" s="624"/>
      <c r="DJ38" s="624"/>
      <c r="DK38" s="625"/>
      <c r="DL38" s="632">
        <v>15855</v>
      </c>
      <c r="DM38" s="624"/>
      <c r="DN38" s="624"/>
      <c r="DO38" s="624"/>
      <c r="DP38" s="624"/>
      <c r="DQ38" s="624"/>
      <c r="DR38" s="624"/>
      <c r="DS38" s="624"/>
      <c r="DT38" s="624"/>
      <c r="DU38" s="624"/>
      <c r="DV38" s="625"/>
      <c r="DW38" s="628">
        <v>0.4</v>
      </c>
      <c r="DX38" s="655"/>
      <c r="DY38" s="655"/>
      <c r="DZ38" s="655"/>
      <c r="EA38" s="655"/>
      <c r="EB38" s="655"/>
      <c r="EC38" s="656"/>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326</v>
      </c>
      <c r="AR39" s="690"/>
      <c r="AS39" s="690"/>
      <c r="AT39" s="690"/>
      <c r="AU39" s="690"/>
      <c r="AV39" s="690"/>
      <c r="AW39" s="690"/>
      <c r="AX39" s="690"/>
      <c r="AY39" s="691"/>
      <c r="AZ39" s="623">
        <v>11290</v>
      </c>
      <c r="BA39" s="624"/>
      <c r="BB39" s="624"/>
      <c r="BC39" s="624"/>
      <c r="BD39" s="653"/>
      <c r="BE39" s="653"/>
      <c r="BF39" s="669"/>
      <c r="BG39" s="620" t="s">
        <v>327</v>
      </c>
      <c r="BH39" s="621"/>
      <c r="BI39" s="621"/>
      <c r="BJ39" s="621"/>
      <c r="BK39" s="621"/>
      <c r="BL39" s="621"/>
      <c r="BM39" s="621"/>
      <c r="BN39" s="621"/>
      <c r="BO39" s="621"/>
      <c r="BP39" s="621"/>
      <c r="BQ39" s="621"/>
      <c r="BR39" s="621"/>
      <c r="BS39" s="621"/>
      <c r="BT39" s="621"/>
      <c r="BU39" s="622"/>
      <c r="BV39" s="623">
        <v>1041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541389</v>
      </c>
      <c r="CS39" s="653"/>
      <c r="CT39" s="653"/>
      <c r="CU39" s="653"/>
      <c r="CV39" s="653"/>
      <c r="CW39" s="653"/>
      <c r="CX39" s="653"/>
      <c r="CY39" s="654"/>
      <c r="CZ39" s="628">
        <v>8.8000000000000007</v>
      </c>
      <c r="DA39" s="655"/>
      <c r="DB39" s="655"/>
      <c r="DC39" s="658"/>
      <c r="DD39" s="632">
        <v>344422</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329</v>
      </c>
      <c r="C40" s="621"/>
      <c r="D40" s="621"/>
      <c r="E40" s="621"/>
      <c r="F40" s="621"/>
      <c r="G40" s="621"/>
      <c r="H40" s="621"/>
      <c r="I40" s="621"/>
      <c r="J40" s="621"/>
      <c r="K40" s="621"/>
      <c r="L40" s="621"/>
      <c r="M40" s="621"/>
      <c r="N40" s="621"/>
      <c r="O40" s="621"/>
      <c r="P40" s="621"/>
      <c r="Q40" s="622"/>
      <c r="R40" s="623">
        <v>13000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330</v>
      </c>
      <c r="AR40" s="690"/>
      <c r="AS40" s="690"/>
      <c r="AT40" s="690"/>
      <c r="AU40" s="690"/>
      <c r="AV40" s="690"/>
      <c r="AW40" s="690"/>
      <c r="AX40" s="690"/>
      <c r="AY40" s="691"/>
      <c r="AZ40" s="623" t="s">
        <v>122</v>
      </c>
      <c r="BA40" s="624"/>
      <c r="BB40" s="624"/>
      <c r="BC40" s="624"/>
      <c r="BD40" s="653"/>
      <c r="BE40" s="653"/>
      <c r="BF40" s="669"/>
      <c r="BG40" s="673" t="s">
        <v>331</v>
      </c>
      <c r="BH40" s="674"/>
      <c r="BI40" s="674"/>
      <c r="BJ40" s="674"/>
      <c r="BK40" s="674"/>
      <c r="BL40" s="223"/>
      <c r="BM40" s="621" t="s">
        <v>332</v>
      </c>
      <c r="BN40" s="621"/>
      <c r="BO40" s="621"/>
      <c r="BP40" s="621"/>
      <c r="BQ40" s="621"/>
      <c r="BR40" s="621"/>
      <c r="BS40" s="621"/>
      <c r="BT40" s="621"/>
      <c r="BU40" s="622"/>
      <c r="BV40" s="623">
        <v>140</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147442</v>
      </c>
      <c r="CS40" s="624"/>
      <c r="CT40" s="624"/>
      <c r="CU40" s="624"/>
      <c r="CV40" s="624"/>
      <c r="CW40" s="624"/>
      <c r="CX40" s="624"/>
      <c r="CY40" s="625"/>
      <c r="CZ40" s="628">
        <v>2.4</v>
      </c>
      <c r="DA40" s="655"/>
      <c r="DB40" s="655"/>
      <c r="DC40" s="658"/>
      <c r="DD40" s="632">
        <v>91442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334</v>
      </c>
      <c r="C41" s="645"/>
      <c r="D41" s="645"/>
      <c r="E41" s="645"/>
      <c r="F41" s="645"/>
      <c r="G41" s="645"/>
      <c r="H41" s="645"/>
      <c r="I41" s="645"/>
      <c r="J41" s="645"/>
      <c r="K41" s="645"/>
      <c r="L41" s="645"/>
      <c r="M41" s="645"/>
      <c r="N41" s="645"/>
      <c r="O41" s="645"/>
      <c r="P41" s="645"/>
      <c r="Q41" s="646"/>
      <c r="R41" s="698">
        <v>6574381</v>
      </c>
      <c r="S41" s="699"/>
      <c r="T41" s="699"/>
      <c r="U41" s="699"/>
      <c r="V41" s="699"/>
      <c r="W41" s="699"/>
      <c r="X41" s="699"/>
      <c r="Y41" s="700"/>
      <c r="Z41" s="701">
        <v>100</v>
      </c>
      <c r="AA41" s="701"/>
      <c r="AB41" s="701"/>
      <c r="AC41" s="701"/>
      <c r="AD41" s="702">
        <v>3512688</v>
      </c>
      <c r="AE41" s="702"/>
      <c r="AF41" s="702"/>
      <c r="AG41" s="702"/>
      <c r="AH41" s="702"/>
      <c r="AI41" s="702"/>
      <c r="AJ41" s="702"/>
      <c r="AK41" s="702"/>
      <c r="AL41" s="703">
        <v>100</v>
      </c>
      <c r="AM41" s="683"/>
      <c r="AN41" s="683"/>
      <c r="AO41" s="704"/>
      <c r="AQ41" s="689" t="s">
        <v>335</v>
      </c>
      <c r="AR41" s="690"/>
      <c r="AS41" s="690"/>
      <c r="AT41" s="690"/>
      <c r="AU41" s="690"/>
      <c r="AV41" s="690"/>
      <c r="AW41" s="690"/>
      <c r="AX41" s="690"/>
      <c r="AY41" s="691"/>
      <c r="AZ41" s="623">
        <v>297629</v>
      </c>
      <c r="BA41" s="624"/>
      <c r="BB41" s="624"/>
      <c r="BC41" s="624"/>
      <c r="BD41" s="653"/>
      <c r="BE41" s="653"/>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338</v>
      </c>
      <c r="AR42" s="706"/>
      <c r="AS42" s="706"/>
      <c r="AT42" s="706"/>
      <c r="AU42" s="706"/>
      <c r="AV42" s="706"/>
      <c r="AW42" s="706"/>
      <c r="AX42" s="706"/>
      <c r="AY42" s="707"/>
      <c r="AZ42" s="698">
        <v>158098</v>
      </c>
      <c r="BA42" s="699"/>
      <c r="BB42" s="699"/>
      <c r="BC42" s="699"/>
      <c r="BD42" s="682"/>
      <c r="BE42" s="682"/>
      <c r="BF42" s="684"/>
      <c r="BG42" s="675"/>
      <c r="BH42" s="676"/>
      <c r="BI42" s="676"/>
      <c r="BJ42" s="676"/>
      <c r="BK42" s="676"/>
      <c r="BL42" s="224"/>
      <c r="BM42" s="645" t="s">
        <v>339</v>
      </c>
      <c r="BN42" s="645"/>
      <c r="BO42" s="645"/>
      <c r="BP42" s="645"/>
      <c r="BQ42" s="645"/>
      <c r="BR42" s="645"/>
      <c r="BS42" s="645"/>
      <c r="BT42" s="645"/>
      <c r="BU42" s="646"/>
      <c r="BV42" s="698">
        <v>326</v>
      </c>
      <c r="BW42" s="699"/>
      <c r="BX42" s="699"/>
      <c r="BY42" s="699"/>
      <c r="BZ42" s="699"/>
      <c r="CA42" s="699"/>
      <c r="CB42" s="708"/>
      <c r="CD42" s="620" t="s">
        <v>340</v>
      </c>
      <c r="CE42" s="621"/>
      <c r="CF42" s="621"/>
      <c r="CG42" s="621"/>
      <c r="CH42" s="621"/>
      <c r="CI42" s="621"/>
      <c r="CJ42" s="621"/>
      <c r="CK42" s="621"/>
      <c r="CL42" s="621"/>
      <c r="CM42" s="621"/>
      <c r="CN42" s="621"/>
      <c r="CO42" s="621"/>
      <c r="CP42" s="621"/>
      <c r="CQ42" s="622"/>
      <c r="CR42" s="623">
        <v>768834</v>
      </c>
      <c r="CS42" s="653"/>
      <c r="CT42" s="653"/>
      <c r="CU42" s="653"/>
      <c r="CV42" s="653"/>
      <c r="CW42" s="653"/>
      <c r="CX42" s="653"/>
      <c r="CY42" s="654"/>
      <c r="CZ42" s="628">
        <v>12.5</v>
      </c>
      <c r="DA42" s="655"/>
      <c r="DB42" s="655"/>
      <c r="DC42" s="658"/>
      <c r="DD42" s="632">
        <v>137619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6014</v>
      </c>
      <c r="CS43" s="653"/>
      <c r="CT43" s="653"/>
      <c r="CU43" s="653"/>
      <c r="CV43" s="653"/>
      <c r="CW43" s="653"/>
      <c r="CX43" s="653"/>
      <c r="CY43" s="654"/>
      <c r="CZ43" s="628">
        <v>0.1</v>
      </c>
      <c r="DA43" s="655"/>
      <c r="DB43" s="655"/>
      <c r="DC43" s="658"/>
      <c r="DD43" s="632">
        <v>6014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768834</v>
      </c>
      <c r="CS44" s="624"/>
      <c r="CT44" s="624"/>
      <c r="CU44" s="624"/>
      <c r="CV44" s="624"/>
      <c r="CW44" s="624"/>
      <c r="CX44" s="624"/>
      <c r="CY44" s="625"/>
      <c r="CZ44" s="628">
        <v>12.5</v>
      </c>
      <c r="DA44" s="629"/>
      <c r="DB44" s="629"/>
      <c r="DC44" s="635"/>
      <c r="DD44" s="632">
        <v>137619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320837</v>
      </c>
      <c r="CS45" s="653"/>
      <c r="CT45" s="653"/>
      <c r="CU45" s="653"/>
      <c r="CV45" s="653"/>
      <c r="CW45" s="653"/>
      <c r="CX45" s="653"/>
      <c r="CY45" s="654"/>
      <c r="CZ45" s="628">
        <v>5.2</v>
      </c>
      <c r="DA45" s="655"/>
      <c r="DB45" s="655"/>
      <c r="DC45" s="658"/>
      <c r="DD45" s="632">
        <v>13806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174970</v>
      </c>
      <c r="CS46" s="624"/>
      <c r="CT46" s="624"/>
      <c r="CU46" s="624"/>
      <c r="CV46" s="624"/>
      <c r="CW46" s="624"/>
      <c r="CX46" s="624"/>
      <c r="CY46" s="625"/>
      <c r="CZ46" s="628">
        <v>2.8</v>
      </c>
      <c r="DA46" s="629"/>
      <c r="DB46" s="629"/>
      <c r="DC46" s="635"/>
      <c r="DD46" s="632">
        <v>123800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350</v>
      </c>
      <c r="CE49" s="645"/>
      <c r="CF49" s="645"/>
      <c r="CG49" s="645"/>
      <c r="CH49" s="645"/>
      <c r="CI49" s="645"/>
      <c r="CJ49" s="645"/>
      <c r="CK49" s="645"/>
      <c r="CL49" s="645"/>
      <c r="CM49" s="645"/>
      <c r="CN49" s="645"/>
      <c r="CO49" s="645"/>
      <c r="CP49" s="645"/>
      <c r="CQ49" s="646"/>
      <c r="CR49" s="698">
        <v>6174576</v>
      </c>
      <c r="CS49" s="682"/>
      <c r="CT49" s="682"/>
      <c r="CU49" s="682"/>
      <c r="CV49" s="682"/>
      <c r="CW49" s="682"/>
      <c r="CX49" s="682"/>
      <c r="CY49" s="711"/>
      <c r="CZ49" s="703">
        <v>100</v>
      </c>
      <c r="DA49" s="712"/>
      <c r="DB49" s="712"/>
      <c r="DC49" s="713"/>
      <c r="DD49" s="714">
        <v>4246164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NYbfLG8B2f3GT7Q6wvQuWJYfwFKLXE2Ta5l0swRD8s+fYs+9NgUQRVA8TqjWHkr/bxQDfljYib33e1/idlfpA==" saltValue="FMMNtI0SJt/lNcjeYWic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6709</v>
      </c>
      <c r="R7" s="753"/>
      <c r="S7" s="753"/>
      <c r="T7" s="753"/>
      <c r="U7" s="753"/>
      <c r="V7" s="753">
        <v>6309</v>
      </c>
      <c r="W7" s="753"/>
      <c r="X7" s="753"/>
      <c r="Y7" s="753"/>
      <c r="Z7" s="753"/>
      <c r="AA7" s="753">
        <v>400</v>
      </c>
      <c r="AB7" s="753"/>
      <c r="AC7" s="753"/>
      <c r="AD7" s="753"/>
      <c r="AE7" s="754"/>
      <c r="AF7" s="755">
        <v>400</v>
      </c>
      <c r="AG7" s="756"/>
      <c r="AH7" s="756"/>
      <c r="AI7" s="756"/>
      <c r="AJ7" s="757"/>
      <c r="AK7" s="758" t="s">
        <v>548</v>
      </c>
      <c r="AL7" s="759"/>
      <c r="AM7" s="759"/>
      <c r="AN7" s="759"/>
      <c r="AO7" s="759"/>
      <c r="AP7" s="759">
        <v>4291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216</v>
      </c>
      <c r="CI7" s="744"/>
      <c r="CJ7" s="744"/>
      <c r="CK7" s="744"/>
      <c r="CL7" s="745"/>
      <c r="CM7" s="743">
        <v>1387</v>
      </c>
      <c r="CN7" s="744"/>
      <c r="CO7" s="744"/>
      <c r="CP7" s="744"/>
      <c r="CQ7" s="745"/>
      <c r="CR7" s="743">
        <v>50</v>
      </c>
      <c r="CS7" s="744"/>
      <c r="CT7" s="744"/>
      <c r="CU7" s="744"/>
      <c r="CV7" s="745"/>
      <c r="CW7" s="743" t="s">
        <v>548</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-243</v>
      </c>
      <c r="CI8" s="777"/>
      <c r="CJ8" s="777"/>
      <c r="CK8" s="777"/>
      <c r="CL8" s="778"/>
      <c r="CM8" s="776">
        <v>165</v>
      </c>
      <c r="CN8" s="777"/>
      <c r="CO8" s="777"/>
      <c r="CP8" s="777"/>
      <c r="CQ8" s="778"/>
      <c r="CR8" s="776">
        <v>5</v>
      </c>
      <c r="CS8" s="777"/>
      <c r="CT8" s="777"/>
      <c r="CU8" s="777"/>
      <c r="CV8" s="778"/>
      <c r="CW8" s="776">
        <v>165</v>
      </c>
      <c r="CX8" s="777"/>
      <c r="CY8" s="777"/>
      <c r="CZ8" s="777"/>
      <c r="DA8" s="778"/>
      <c r="DB8" s="776" t="s">
        <v>548</v>
      </c>
      <c r="DC8" s="777"/>
      <c r="DD8" s="777"/>
      <c r="DE8" s="777"/>
      <c r="DF8" s="778"/>
      <c r="DG8" s="776" t="s">
        <v>548</v>
      </c>
      <c r="DH8" s="777"/>
      <c r="DI8" s="777"/>
      <c r="DJ8" s="777"/>
      <c r="DK8" s="778"/>
      <c r="DL8" s="776" t="s">
        <v>548</v>
      </c>
      <c r="DM8" s="777"/>
      <c r="DN8" s="777"/>
      <c r="DO8" s="777"/>
      <c r="DP8" s="778"/>
      <c r="DQ8" s="776" t="s">
        <v>548</v>
      </c>
      <c r="DR8" s="777"/>
      <c r="DS8" s="777"/>
      <c r="DT8" s="777"/>
      <c r="DU8" s="778"/>
      <c r="DV8" s="773"/>
      <c r="DW8" s="774"/>
      <c r="DX8" s="774"/>
      <c r="DY8" s="774"/>
      <c r="DZ8" s="779"/>
      <c r="EA8" s="234"/>
    </row>
    <row r="9" spans="1:131" s="235" customFormat="1" ht="26.25" customHeight="1" thickBo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553</v>
      </c>
      <c r="BT9" s="774"/>
      <c r="BU9" s="774"/>
      <c r="BV9" s="774"/>
      <c r="BW9" s="774"/>
      <c r="BX9" s="774"/>
      <c r="BY9" s="774"/>
      <c r="BZ9" s="774"/>
      <c r="CA9" s="774"/>
      <c r="CB9" s="774"/>
      <c r="CC9" s="774"/>
      <c r="CD9" s="774"/>
      <c r="CE9" s="774"/>
      <c r="CF9" s="774"/>
      <c r="CG9" s="775"/>
      <c r="CH9" s="776">
        <v>-3</v>
      </c>
      <c r="CI9" s="777"/>
      <c r="CJ9" s="777"/>
      <c r="CK9" s="777"/>
      <c r="CL9" s="778"/>
      <c r="CM9" s="776">
        <v>2</v>
      </c>
      <c r="CN9" s="777"/>
      <c r="CO9" s="777"/>
      <c r="CP9" s="777"/>
      <c r="CQ9" s="778"/>
      <c r="CR9" s="776">
        <v>50</v>
      </c>
      <c r="CS9" s="777"/>
      <c r="CT9" s="777"/>
      <c r="CU9" s="777"/>
      <c r="CV9" s="778"/>
      <c r="CW9" s="776" t="s">
        <v>548</v>
      </c>
      <c r="CX9" s="777"/>
      <c r="CY9" s="777"/>
      <c r="CZ9" s="777"/>
      <c r="DA9" s="778"/>
      <c r="DB9" s="776" t="s">
        <v>548</v>
      </c>
      <c r="DC9" s="777"/>
      <c r="DD9" s="777"/>
      <c r="DE9" s="777"/>
      <c r="DF9" s="778"/>
      <c r="DG9" s="776" t="s">
        <v>548</v>
      </c>
      <c r="DH9" s="777"/>
      <c r="DI9" s="777"/>
      <c r="DJ9" s="777"/>
      <c r="DK9" s="778"/>
      <c r="DL9" s="776" t="s">
        <v>548</v>
      </c>
      <c r="DM9" s="777"/>
      <c r="DN9" s="777"/>
      <c r="DO9" s="777"/>
      <c r="DP9" s="778"/>
      <c r="DQ9" s="776" t="s">
        <v>548</v>
      </c>
      <c r="DR9" s="777"/>
      <c r="DS9" s="777"/>
      <c r="DT9" s="777"/>
      <c r="DU9" s="778"/>
      <c r="DV9" s="773"/>
      <c r="DW9" s="774"/>
      <c r="DX9" s="774"/>
      <c r="DY9" s="774"/>
      <c r="DZ9" s="779"/>
      <c r="EA9" s="234"/>
    </row>
    <row r="10" spans="1:131" s="235" customFormat="1" ht="26.25" hidden="1"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hidden="1"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hidden="1"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hidden="1"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hidden="1"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hidden="1"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hidden="1"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hidden="1"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hidden="1"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hidden="1"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hidden="1"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hidden="1"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6709</v>
      </c>
      <c r="R23" s="793"/>
      <c r="S23" s="793"/>
      <c r="T23" s="793"/>
      <c r="U23" s="793"/>
      <c r="V23" s="793">
        <v>6309</v>
      </c>
      <c r="W23" s="793"/>
      <c r="X23" s="793"/>
      <c r="Y23" s="793"/>
      <c r="Z23" s="793"/>
      <c r="AA23" s="793">
        <v>400</v>
      </c>
      <c r="AB23" s="793"/>
      <c r="AC23" s="793"/>
      <c r="AD23" s="793"/>
      <c r="AE23" s="794"/>
      <c r="AF23" s="795">
        <v>400</v>
      </c>
      <c r="AG23" s="793"/>
      <c r="AH23" s="793"/>
      <c r="AI23" s="793"/>
      <c r="AJ23" s="796"/>
      <c r="AK23" s="797"/>
      <c r="AL23" s="798"/>
      <c r="AM23" s="798"/>
      <c r="AN23" s="798"/>
      <c r="AO23" s="798"/>
      <c r="AP23" s="793">
        <v>4291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633</v>
      </c>
      <c r="R28" s="823"/>
      <c r="S28" s="823"/>
      <c r="T28" s="823"/>
      <c r="U28" s="823"/>
      <c r="V28" s="823">
        <v>591</v>
      </c>
      <c r="W28" s="823"/>
      <c r="X28" s="823"/>
      <c r="Y28" s="823"/>
      <c r="Z28" s="823"/>
      <c r="AA28" s="823">
        <v>42</v>
      </c>
      <c r="AB28" s="823"/>
      <c r="AC28" s="823"/>
      <c r="AD28" s="823"/>
      <c r="AE28" s="824"/>
      <c r="AF28" s="825">
        <v>42</v>
      </c>
      <c r="AG28" s="823"/>
      <c r="AH28" s="823"/>
      <c r="AI28" s="823"/>
      <c r="AJ28" s="826"/>
      <c r="AK28" s="827">
        <v>51</v>
      </c>
      <c r="AL28" s="828"/>
      <c r="AM28" s="828"/>
      <c r="AN28" s="828"/>
      <c r="AO28" s="828"/>
      <c r="AP28" s="828" t="s">
        <v>548</v>
      </c>
      <c r="AQ28" s="828"/>
      <c r="AR28" s="828"/>
      <c r="AS28" s="828"/>
      <c r="AT28" s="828"/>
      <c r="AU28" s="828" t="s">
        <v>548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521</v>
      </c>
      <c r="R29" s="784"/>
      <c r="S29" s="784"/>
      <c r="T29" s="784"/>
      <c r="U29" s="784"/>
      <c r="V29" s="784">
        <v>492</v>
      </c>
      <c r="W29" s="784"/>
      <c r="X29" s="784"/>
      <c r="Y29" s="784"/>
      <c r="Z29" s="784"/>
      <c r="AA29" s="784">
        <v>29</v>
      </c>
      <c r="AB29" s="784"/>
      <c r="AC29" s="784"/>
      <c r="AD29" s="784"/>
      <c r="AE29" s="785"/>
      <c r="AF29" s="786">
        <v>29</v>
      </c>
      <c r="AG29" s="787"/>
      <c r="AH29" s="787"/>
      <c r="AI29" s="787"/>
      <c r="AJ29" s="788"/>
      <c r="AK29" s="834">
        <v>284</v>
      </c>
      <c r="AL29" s="830"/>
      <c r="AM29" s="830"/>
      <c r="AN29" s="830"/>
      <c r="AO29" s="830"/>
      <c r="AP29" s="830">
        <v>16</v>
      </c>
      <c r="AQ29" s="830"/>
      <c r="AR29" s="830"/>
      <c r="AS29" s="830"/>
      <c r="AT29" s="830"/>
      <c r="AU29" s="830">
        <v>16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511</v>
      </c>
      <c r="R30" s="784"/>
      <c r="S30" s="784"/>
      <c r="T30" s="784"/>
      <c r="U30" s="784"/>
      <c r="V30" s="784">
        <v>501</v>
      </c>
      <c r="W30" s="784"/>
      <c r="X30" s="784"/>
      <c r="Y30" s="784"/>
      <c r="Z30" s="784"/>
      <c r="AA30" s="784">
        <v>10</v>
      </c>
      <c r="AB30" s="784"/>
      <c r="AC30" s="784"/>
      <c r="AD30" s="784"/>
      <c r="AE30" s="785"/>
      <c r="AF30" s="786">
        <v>10</v>
      </c>
      <c r="AG30" s="787"/>
      <c r="AH30" s="787"/>
      <c r="AI30" s="787"/>
      <c r="AJ30" s="788"/>
      <c r="AK30" s="834">
        <v>101</v>
      </c>
      <c r="AL30" s="830"/>
      <c r="AM30" s="830"/>
      <c r="AN30" s="830"/>
      <c r="AO30" s="830"/>
      <c r="AP30" s="830" t="s">
        <v>548</v>
      </c>
      <c r="AQ30" s="830"/>
      <c r="AR30" s="830"/>
      <c r="AS30" s="830"/>
      <c r="AT30" s="830"/>
      <c r="AU30" s="830" t="s">
        <v>548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66</v>
      </c>
      <c r="R31" s="784"/>
      <c r="S31" s="784"/>
      <c r="T31" s="784"/>
      <c r="U31" s="784"/>
      <c r="V31" s="784">
        <v>63</v>
      </c>
      <c r="W31" s="784"/>
      <c r="X31" s="784"/>
      <c r="Y31" s="784"/>
      <c r="Z31" s="784"/>
      <c r="AA31" s="784">
        <v>3</v>
      </c>
      <c r="AB31" s="784"/>
      <c r="AC31" s="784"/>
      <c r="AD31" s="784"/>
      <c r="AE31" s="785"/>
      <c r="AF31" s="786">
        <v>3</v>
      </c>
      <c r="AG31" s="787"/>
      <c r="AH31" s="787"/>
      <c r="AI31" s="787"/>
      <c r="AJ31" s="788"/>
      <c r="AK31" s="834">
        <v>23</v>
      </c>
      <c r="AL31" s="830"/>
      <c r="AM31" s="830"/>
      <c r="AN31" s="830"/>
      <c r="AO31" s="830"/>
      <c r="AP31" s="830" t="s">
        <v>548</v>
      </c>
      <c r="AQ31" s="830"/>
      <c r="AR31" s="830"/>
      <c r="AS31" s="830"/>
      <c r="AT31" s="830"/>
      <c r="AU31" s="830" t="s">
        <v>548</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391</v>
      </c>
      <c r="C32" s="781"/>
      <c r="D32" s="781"/>
      <c r="E32" s="781"/>
      <c r="F32" s="781"/>
      <c r="G32" s="781"/>
      <c r="H32" s="781"/>
      <c r="I32" s="781"/>
      <c r="J32" s="781"/>
      <c r="K32" s="781"/>
      <c r="L32" s="781"/>
      <c r="M32" s="781"/>
      <c r="N32" s="781"/>
      <c r="O32" s="781"/>
      <c r="P32" s="782"/>
      <c r="Q32" s="783">
        <v>8</v>
      </c>
      <c r="R32" s="784"/>
      <c r="S32" s="784"/>
      <c r="T32" s="784"/>
      <c r="U32" s="784"/>
      <c r="V32" s="784">
        <v>7</v>
      </c>
      <c r="W32" s="784"/>
      <c r="X32" s="784"/>
      <c r="Y32" s="784"/>
      <c r="Z32" s="784"/>
      <c r="AA32" s="784">
        <v>1</v>
      </c>
      <c r="AB32" s="784"/>
      <c r="AC32" s="784"/>
      <c r="AD32" s="784"/>
      <c r="AE32" s="785"/>
      <c r="AF32" s="786">
        <v>1</v>
      </c>
      <c r="AG32" s="787"/>
      <c r="AH32" s="787"/>
      <c r="AI32" s="787"/>
      <c r="AJ32" s="788"/>
      <c r="AK32" s="834" t="s">
        <v>548</v>
      </c>
      <c r="AL32" s="830"/>
      <c r="AM32" s="830"/>
      <c r="AN32" s="830"/>
      <c r="AO32" s="830"/>
      <c r="AP32" s="830" t="s">
        <v>548</v>
      </c>
      <c r="AQ32" s="830"/>
      <c r="AR32" s="830"/>
      <c r="AS32" s="830"/>
      <c r="AT32" s="830"/>
      <c r="AU32" s="830" t="s">
        <v>548</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392</v>
      </c>
      <c r="C33" s="781"/>
      <c r="D33" s="781"/>
      <c r="E33" s="781"/>
      <c r="F33" s="781"/>
      <c r="G33" s="781"/>
      <c r="H33" s="781"/>
      <c r="I33" s="781"/>
      <c r="J33" s="781"/>
      <c r="K33" s="781"/>
      <c r="L33" s="781"/>
      <c r="M33" s="781"/>
      <c r="N33" s="781"/>
      <c r="O33" s="781"/>
      <c r="P33" s="782"/>
      <c r="Q33" s="783">
        <v>152</v>
      </c>
      <c r="R33" s="784"/>
      <c r="S33" s="784"/>
      <c r="T33" s="784"/>
      <c r="U33" s="784"/>
      <c r="V33" s="784">
        <v>147</v>
      </c>
      <c r="W33" s="784"/>
      <c r="X33" s="784"/>
      <c r="Y33" s="784"/>
      <c r="Z33" s="784"/>
      <c r="AA33" s="784">
        <v>5</v>
      </c>
      <c r="AB33" s="784"/>
      <c r="AC33" s="784"/>
      <c r="AD33" s="784"/>
      <c r="AE33" s="785"/>
      <c r="AF33" s="786">
        <v>85</v>
      </c>
      <c r="AG33" s="787"/>
      <c r="AH33" s="787"/>
      <c r="AI33" s="787"/>
      <c r="AJ33" s="788"/>
      <c r="AK33" s="834">
        <v>7</v>
      </c>
      <c r="AL33" s="830"/>
      <c r="AM33" s="830"/>
      <c r="AN33" s="830"/>
      <c r="AO33" s="830"/>
      <c r="AP33" s="830">
        <v>732</v>
      </c>
      <c r="AQ33" s="830"/>
      <c r="AR33" s="830"/>
      <c r="AS33" s="830"/>
      <c r="AT33" s="830"/>
      <c r="AU33" s="830">
        <v>108</v>
      </c>
      <c r="AV33" s="830"/>
      <c r="AW33" s="830"/>
      <c r="AX33" s="830"/>
      <c r="AY33" s="830"/>
      <c r="AZ33" s="831" t="s">
        <v>548</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222</v>
      </c>
      <c r="R34" s="784"/>
      <c r="S34" s="784"/>
      <c r="T34" s="784"/>
      <c r="U34" s="784"/>
      <c r="V34" s="784">
        <v>211</v>
      </c>
      <c r="W34" s="784"/>
      <c r="X34" s="784"/>
      <c r="Y34" s="784"/>
      <c r="Z34" s="784"/>
      <c r="AA34" s="784">
        <v>11</v>
      </c>
      <c r="AB34" s="784"/>
      <c r="AC34" s="784"/>
      <c r="AD34" s="784"/>
      <c r="AE34" s="785"/>
      <c r="AF34" s="786">
        <v>90</v>
      </c>
      <c r="AG34" s="787"/>
      <c r="AH34" s="787"/>
      <c r="AI34" s="787"/>
      <c r="AJ34" s="788"/>
      <c r="AK34" s="834">
        <v>86</v>
      </c>
      <c r="AL34" s="830"/>
      <c r="AM34" s="830"/>
      <c r="AN34" s="830"/>
      <c r="AO34" s="830"/>
      <c r="AP34" s="830">
        <v>846</v>
      </c>
      <c r="AQ34" s="830"/>
      <c r="AR34" s="830"/>
      <c r="AS34" s="830"/>
      <c r="AT34" s="830"/>
      <c r="AU34" s="830">
        <v>748</v>
      </c>
      <c r="AV34" s="830"/>
      <c r="AW34" s="830"/>
      <c r="AX34" s="830"/>
      <c r="AY34" s="830"/>
      <c r="AZ34" s="831" t="s">
        <v>548</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thickBot="1" x14ac:dyDescent="0.2">
      <c r="A35" s="242">
        <v>8</v>
      </c>
      <c r="B35" s="780" t="s">
        <v>395</v>
      </c>
      <c r="C35" s="781"/>
      <c r="D35" s="781"/>
      <c r="E35" s="781"/>
      <c r="F35" s="781"/>
      <c r="G35" s="781"/>
      <c r="H35" s="781"/>
      <c r="I35" s="781"/>
      <c r="J35" s="781"/>
      <c r="K35" s="781"/>
      <c r="L35" s="781"/>
      <c r="M35" s="781"/>
      <c r="N35" s="781"/>
      <c r="O35" s="781"/>
      <c r="P35" s="782"/>
      <c r="Q35" s="783">
        <v>58</v>
      </c>
      <c r="R35" s="784"/>
      <c r="S35" s="784"/>
      <c r="T35" s="784"/>
      <c r="U35" s="784"/>
      <c r="V35" s="784">
        <v>57</v>
      </c>
      <c r="W35" s="784"/>
      <c r="X35" s="784"/>
      <c r="Y35" s="784"/>
      <c r="Z35" s="784"/>
      <c r="AA35" s="784">
        <v>1</v>
      </c>
      <c r="AB35" s="784"/>
      <c r="AC35" s="784"/>
      <c r="AD35" s="784"/>
      <c r="AE35" s="785"/>
      <c r="AF35" s="786">
        <v>45</v>
      </c>
      <c r="AG35" s="787"/>
      <c r="AH35" s="787"/>
      <c r="AI35" s="787"/>
      <c r="AJ35" s="788"/>
      <c r="AK35" s="834">
        <v>21</v>
      </c>
      <c r="AL35" s="830"/>
      <c r="AM35" s="830"/>
      <c r="AN35" s="830"/>
      <c r="AO35" s="830"/>
      <c r="AP35" s="830" t="s">
        <v>548</v>
      </c>
      <c r="AQ35" s="830"/>
      <c r="AR35" s="830"/>
      <c r="AS35" s="830"/>
      <c r="AT35" s="830"/>
      <c r="AU35" s="830" t="s">
        <v>548</v>
      </c>
      <c r="AV35" s="830"/>
      <c r="AW35" s="830"/>
      <c r="AX35" s="830"/>
      <c r="AY35" s="830"/>
      <c r="AZ35" s="831" t="s">
        <v>548</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hidden="1"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hidden="1"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hidden="1"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hidden="1"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hidden="1"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hidden="1"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hidden="1"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hidden="1"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hidden="1"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hidden="1"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hidden="1"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hidden="1"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hidden="1"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hidden="1"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hidden="1"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hidden="1"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hidden="1"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hidden="1"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hidden="1"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hidden="1"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hidden="1"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hidden="1"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hidden="1"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hidden="1"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hidden="1"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hidden="1"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305</v>
      </c>
      <c r="AG63" s="844"/>
      <c r="AH63" s="844"/>
      <c r="AI63" s="844"/>
      <c r="AJ63" s="845"/>
      <c r="AK63" s="846"/>
      <c r="AL63" s="841"/>
      <c r="AM63" s="841"/>
      <c r="AN63" s="841"/>
      <c r="AO63" s="841"/>
      <c r="AP63" s="844">
        <v>1594</v>
      </c>
      <c r="AQ63" s="844"/>
      <c r="AR63" s="844"/>
      <c r="AS63" s="844"/>
      <c r="AT63" s="844"/>
      <c r="AU63" s="844">
        <v>872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1030</v>
      </c>
      <c r="R68" s="866"/>
      <c r="S68" s="866"/>
      <c r="T68" s="866"/>
      <c r="U68" s="866"/>
      <c r="V68" s="866">
        <v>1006</v>
      </c>
      <c r="W68" s="866"/>
      <c r="X68" s="866"/>
      <c r="Y68" s="866"/>
      <c r="Z68" s="866"/>
      <c r="AA68" s="866">
        <v>24</v>
      </c>
      <c r="AB68" s="866"/>
      <c r="AC68" s="866"/>
      <c r="AD68" s="866"/>
      <c r="AE68" s="866"/>
      <c r="AF68" s="866">
        <v>24</v>
      </c>
      <c r="AG68" s="866"/>
      <c r="AH68" s="866"/>
      <c r="AI68" s="866"/>
      <c r="AJ68" s="866"/>
      <c r="AK68" s="866" t="s">
        <v>548</v>
      </c>
      <c r="AL68" s="866"/>
      <c r="AM68" s="866"/>
      <c r="AN68" s="866"/>
      <c r="AO68" s="866"/>
      <c r="AP68" s="866" t="s">
        <v>548</v>
      </c>
      <c r="AQ68" s="866"/>
      <c r="AR68" s="866"/>
      <c r="AS68" s="866"/>
      <c r="AT68" s="866"/>
      <c r="AU68" s="866" t="s">
        <v>548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570</v>
      </c>
      <c r="R69" s="830"/>
      <c r="S69" s="830"/>
      <c r="T69" s="830"/>
      <c r="U69" s="830"/>
      <c r="V69" s="830">
        <v>547</v>
      </c>
      <c r="W69" s="830"/>
      <c r="X69" s="830"/>
      <c r="Y69" s="830"/>
      <c r="Z69" s="830"/>
      <c r="AA69" s="830">
        <v>23</v>
      </c>
      <c r="AB69" s="830"/>
      <c r="AC69" s="830"/>
      <c r="AD69" s="830"/>
      <c r="AE69" s="830"/>
      <c r="AF69" s="830">
        <v>23</v>
      </c>
      <c r="AG69" s="830"/>
      <c r="AH69" s="830"/>
      <c r="AI69" s="830"/>
      <c r="AJ69" s="830"/>
      <c r="AK69" s="830" t="s">
        <v>548</v>
      </c>
      <c r="AL69" s="830"/>
      <c r="AM69" s="830"/>
      <c r="AN69" s="830"/>
      <c r="AO69" s="830"/>
      <c r="AP69" s="830" t="s">
        <v>548</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hidden="1"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hidden="1"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hidden="1"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hidden="1"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hidden="1"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hidden="1"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hidden="1"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v>47</v>
      </c>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hidden="1"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hidden="1"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hidden="1"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hidden="1"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hidden="1"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hidden="1"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hidden="1"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hidden="1"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hidden="1"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hidden="1"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hidden="1"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47</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293</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293</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293</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749623</v>
      </c>
      <c r="AB110" s="900"/>
      <c r="AC110" s="900"/>
      <c r="AD110" s="900"/>
      <c r="AE110" s="901"/>
      <c r="AF110" s="902">
        <v>716745</v>
      </c>
      <c r="AG110" s="900"/>
      <c r="AH110" s="900"/>
      <c r="AI110" s="900"/>
      <c r="AJ110" s="901"/>
      <c r="AK110" s="902">
        <v>692774</v>
      </c>
      <c r="AL110" s="900"/>
      <c r="AM110" s="900"/>
      <c r="AN110" s="900"/>
      <c r="AO110" s="901"/>
      <c r="AP110" s="903">
        <v>23.1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5136171</v>
      </c>
      <c r="BR110" s="931"/>
      <c r="BS110" s="931"/>
      <c r="BT110" s="931"/>
      <c r="BU110" s="931"/>
      <c r="BV110" s="931">
        <v>4731371</v>
      </c>
      <c r="BW110" s="931"/>
      <c r="BX110" s="931"/>
      <c r="BY110" s="931"/>
      <c r="BZ110" s="931"/>
      <c r="CA110" s="931">
        <v>4290908</v>
      </c>
      <c r="CB110" s="931"/>
      <c r="CC110" s="931"/>
      <c r="CD110" s="931"/>
      <c r="CE110" s="931"/>
      <c r="CF110" s="944">
        <v>143</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433776</v>
      </c>
      <c r="BR111" s="926"/>
      <c r="BS111" s="926"/>
      <c r="BT111" s="926"/>
      <c r="BU111" s="926"/>
      <c r="BV111" s="926">
        <v>392400</v>
      </c>
      <c r="BW111" s="926"/>
      <c r="BX111" s="926"/>
      <c r="BY111" s="926"/>
      <c r="BZ111" s="926"/>
      <c r="CA111" s="926">
        <v>351024</v>
      </c>
      <c r="CB111" s="926"/>
      <c r="CC111" s="926"/>
      <c r="CD111" s="926"/>
      <c r="CE111" s="926"/>
      <c r="CF111" s="920">
        <v>11.7</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859235</v>
      </c>
      <c r="BR112" s="926"/>
      <c r="BS112" s="926"/>
      <c r="BT112" s="926"/>
      <c r="BU112" s="926"/>
      <c r="BV112" s="926">
        <v>861598</v>
      </c>
      <c r="BW112" s="926"/>
      <c r="BX112" s="926"/>
      <c r="BY112" s="926"/>
      <c r="BZ112" s="926"/>
      <c r="CA112" s="926">
        <v>871815</v>
      </c>
      <c r="CB112" s="926"/>
      <c r="CC112" s="926"/>
      <c r="CD112" s="926"/>
      <c r="CE112" s="926"/>
      <c r="CF112" s="920">
        <v>29.1</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131621</v>
      </c>
      <c r="AB113" s="938"/>
      <c r="AC113" s="938"/>
      <c r="AD113" s="938"/>
      <c r="AE113" s="939"/>
      <c r="AF113" s="940">
        <v>153024</v>
      </c>
      <c r="AG113" s="938"/>
      <c r="AH113" s="938"/>
      <c r="AI113" s="938"/>
      <c r="AJ113" s="939"/>
      <c r="AK113" s="940">
        <v>145180</v>
      </c>
      <c r="AL113" s="938"/>
      <c r="AM113" s="938"/>
      <c r="AN113" s="938"/>
      <c r="AO113" s="939"/>
      <c r="AP113" s="941">
        <v>4.8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381096</v>
      </c>
      <c r="BR114" s="926"/>
      <c r="BS114" s="926"/>
      <c r="BT114" s="926"/>
      <c r="BU114" s="926"/>
      <c r="BV114" s="926">
        <v>387702</v>
      </c>
      <c r="BW114" s="926"/>
      <c r="BX114" s="926"/>
      <c r="BY114" s="926"/>
      <c r="BZ114" s="926"/>
      <c r="CA114" s="926">
        <v>371063</v>
      </c>
      <c r="CB114" s="926"/>
      <c r="CC114" s="926"/>
      <c r="CD114" s="926"/>
      <c r="CE114" s="926"/>
      <c r="CF114" s="920">
        <v>12.4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21866</v>
      </c>
      <c r="AB115" s="938"/>
      <c r="AC115" s="938"/>
      <c r="AD115" s="938"/>
      <c r="AE115" s="939"/>
      <c r="AF115" s="940">
        <v>22880</v>
      </c>
      <c r="AG115" s="938"/>
      <c r="AH115" s="938"/>
      <c r="AI115" s="938"/>
      <c r="AJ115" s="939"/>
      <c r="AK115" s="940">
        <v>24341</v>
      </c>
      <c r="AL115" s="938"/>
      <c r="AM115" s="938"/>
      <c r="AN115" s="938"/>
      <c r="AO115" s="939"/>
      <c r="AP115" s="941">
        <v>0.8</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903110</v>
      </c>
      <c r="AB117" s="979"/>
      <c r="AC117" s="979"/>
      <c r="AD117" s="979"/>
      <c r="AE117" s="980"/>
      <c r="AF117" s="981">
        <v>892649</v>
      </c>
      <c r="AG117" s="979"/>
      <c r="AH117" s="979"/>
      <c r="AI117" s="979"/>
      <c r="AJ117" s="980"/>
      <c r="AK117" s="981">
        <v>862295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293</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442</v>
      </c>
      <c r="BP119" s="1005"/>
      <c r="BQ119" s="999">
        <v>6810278</v>
      </c>
      <c r="BR119" s="1000"/>
      <c r="BS119" s="1000"/>
      <c r="BT119" s="1000"/>
      <c r="BU119" s="1000"/>
      <c r="BV119" s="1000">
        <v>6373071</v>
      </c>
      <c r="BW119" s="1000"/>
      <c r="BX119" s="1000"/>
      <c r="BY119" s="1000"/>
      <c r="BZ119" s="1000"/>
      <c r="CA119" s="1000">
        <v>5884810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433776</v>
      </c>
      <c r="DH119" s="986"/>
      <c r="DI119" s="986"/>
      <c r="DJ119" s="986"/>
      <c r="DK119" s="987"/>
      <c r="DL119" s="985">
        <v>392400</v>
      </c>
      <c r="DM119" s="986"/>
      <c r="DN119" s="986"/>
      <c r="DO119" s="986"/>
      <c r="DP119" s="987"/>
      <c r="DQ119" s="985">
        <v>351024</v>
      </c>
      <c r="DR119" s="986"/>
      <c r="DS119" s="986"/>
      <c r="DT119" s="986"/>
      <c r="DU119" s="987"/>
      <c r="DV119" s="988">
        <v>11.7</v>
      </c>
      <c r="DW119" s="989"/>
      <c r="DX119" s="989"/>
      <c r="DY119" s="989"/>
      <c r="DZ119" s="990"/>
    </row>
    <row r="120" spans="1:130" s="230" customFormat="1" ht="26.25" customHeight="1" x14ac:dyDescent="0.15">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3725885</v>
      </c>
      <c r="BR120" s="931"/>
      <c r="BS120" s="931"/>
      <c r="BT120" s="931"/>
      <c r="BU120" s="931"/>
      <c r="BV120" s="931">
        <v>4069120</v>
      </c>
      <c r="BW120" s="931"/>
      <c r="BX120" s="931"/>
      <c r="BY120" s="931"/>
      <c r="BZ120" s="931"/>
      <c r="CA120" s="931">
        <v>4442813</v>
      </c>
      <c r="CB120" s="931"/>
      <c r="CC120" s="931"/>
      <c r="CD120" s="931"/>
      <c r="CE120" s="931"/>
      <c r="CF120" s="944">
        <v>148.1</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743276</v>
      </c>
      <c r="DM120" s="931"/>
      <c r="DN120" s="931"/>
      <c r="DO120" s="931"/>
      <c r="DP120" s="931"/>
      <c r="DQ120" s="931">
        <v>747820</v>
      </c>
      <c r="DR120" s="931"/>
      <c r="DS120" s="931"/>
      <c r="DT120" s="931"/>
      <c r="DU120" s="931"/>
      <c r="DV120" s="932">
        <v>24.9</v>
      </c>
      <c r="DW120" s="932"/>
      <c r="DX120" s="932"/>
      <c r="DY120" s="932"/>
      <c r="DZ120" s="933"/>
    </row>
    <row r="121" spans="1:130" s="230" customFormat="1" ht="26.25" customHeight="1" x14ac:dyDescent="0.15">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624121</v>
      </c>
      <c r="BR121" s="926"/>
      <c r="BS121" s="926"/>
      <c r="BT121" s="926"/>
      <c r="BU121" s="926"/>
      <c r="BV121" s="926">
        <v>569101</v>
      </c>
      <c r="BW121" s="926"/>
      <c r="BX121" s="926"/>
      <c r="BY121" s="926"/>
      <c r="BZ121" s="926"/>
      <c r="CA121" s="926">
        <v>531463</v>
      </c>
      <c r="CB121" s="926"/>
      <c r="CC121" s="926"/>
      <c r="CD121" s="926"/>
      <c r="CE121" s="926"/>
      <c r="CF121" s="920">
        <v>17.7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v>60525</v>
      </c>
      <c r="DM121" s="926"/>
      <c r="DN121" s="926"/>
      <c r="DO121" s="926"/>
      <c r="DP121" s="926"/>
      <c r="DQ121" s="926">
        <v>107613</v>
      </c>
      <c r="DR121" s="926"/>
      <c r="DS121" s="926"/>
      <c r="DT121" s="926"/>
      <c r="DU121" s="926"/>
      <c r="DV121" s="927">
        <v>3.6</v>
      </c>
      <c r="DW121" s="927"/>
      <c r="DX121" s="927"/>
      <c r="DY121" s="927"/>
      <c r="DZ121" s="928"/>
    </row>
    <row r="122" spans="1:130" s="230" customFormat="1" ht="26.25" customHeight="1" x14ac:dyDescent="0.15">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4307925</v>
      </c>
      <c r="BR122" s="1000"/>
      <c r="BS122" s="1000"/>
      <c r="BT122" s="1000"/>
      <c r="BU122" s="1000"/>
      <c r="BV122" s="1000">
        <v>3998054</v>
      </c>
      <c r="BW122" s="1000"/>
      <c r="BX122" s="1000"/>
      <c r="BY122" s="1000"/>
      <c r="BZ122" s="1000"/>
      <c r="CA122" s="1000">
        <v>3824106</v>
      </c>
      <c r="CB122" s="1000"/>
      <c r="CC122" s="1000"/>
      <c r="CD122" s="1000"/>
      <c r="CE122" s="1000"/>
      <c r="CF122" s="1017">
        <v>127.5</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v>105289</v>
      </c>
      <c r="DH122" s="926"/>
      <c r="DI122" s="926"/>
      <c r="DJ122" s="926"/>
      <c r="DK122" s="926"/>
      <c r="DL122" s="926">
        <v>57797</v>
      </c>
      <c r="DM122" s="926"/>
      <c r="DN122" s="926"/>
      <c r="DO122" s="926"/>
      <c r="DP122" s="926"/>
      <c r="DQ122" s="926">
        <v>16382</v>
      </c>
      <c r="DR122" s="926"/>
      <c r="DS122" s="926"/>
      <c r="DT122" s="926"/>
      <c r="DU122" s="926"/>
      <c r="DV122" s="927">
        <v>0.5</v>
      </c>
      <c r="DW122" s="927"/>
      <c r="DX122" s="927"/>
      <c r="DY122" s="927"/>
      <c r="DZ122" s="928"/>
    </row>
    <row r="123" spans="1:130" s="230" customFormat="1" ht="26.25" customHeight="1" x14ac:dyDescent="0.15">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450</v>
      </c>
      <c r="BP123" s="1005"/>
      <c r="BQ123" s="1064">
        <v>8657931</v>
      </c>
      <c r="BR123" s="1031"/>
      <c r="BS123" s="1031"/>
      <c r="BT123" s="1031"/>
      <c r="BU123" s="1031"/>
      <c r="BV123" s="1031">
        <v>8636275</v>
      </c>
      <c r="BW123" s="1031"/>
      <c r="BX123" s="1031"/>
      <c r="BY123" s="1031"/>
      <c r="BZ123" s="1031"/>
      <c r="CA123" s="1031">
        <v>8798382</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753946</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21726</v>
      </c>
      <c r="AB126" s="959"/>
      <c r="AC126" s="959"/>
      <c r="AD126" s="959"/>
      <c r="AE126" s="960"/>
      <c r="AF126" s="961">
        <v>22766</v>
      </c>
      <c r="AG126" s="959"/>
      <c r="AH126" s="959"/>
      <c r="AI126" s="959"/>
      <c r="AJ126" s="960"/>
      <c r="AK126" s="961">
        <v>24253</v>
      </c>
      <c r="AL126" s="959"/>
      <c r="AM126" s="959"/>
      <c r="AN126" s="959"/>
      <c r="AO126" s="960"/>
      <c r="AP126" s="962">
        <v>0.8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140</v>
      </c>
      <c r="AB127" s="959"/>
      <c r="AC127" s="959"/>
      <c r="AD127" s="959"/>
      <c r="AE127" s="960"/>
      <c r="AF127" s="961">
        <v>114</v>
      </c>
      <c r="AG127" s="959"/>
      <c r="AH127" s="959"/>
      <c r="AI127" s="959"/>
      <c r="AJ127" s="960"/>
      <c r="AK127" s="961">
        <v>88</v>
      </c>
      <c r="AL127" s="959"/>
      <c r="AM127" s="959"/>
      <c r="AN127" s="959"/>
      <c r="AO127" s="960"/>
      <c r="AP127" s="962">
        <v>0</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53090</v>
      </c>
      <c r="AB128" s="1047"/>
      <c r="AC128" s="1047"/>
      <c r="AD128" s="1047"/>
      <c r="AE128" s="1048"/>
      <c r="AF128" s="1049">
        <v>49214</v>
      </c>
      <c r="AG128" s="1047"/>
      <c r="AH128" s="1047"/>
      <c r="AI128" s="1047"/>
      <c r="AJ128" s="1048"/>
      <c r="AK128" s="1049">
        <v>43407</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3526327</v>
      </c>
      <c r="AB129" s="959"/>
      <c r="AC129" s="959"/>
      <c r="AD129" s="959"/>
      <c r="AE129" s="960"/>
      <c r="AF129" s="961">
        <v>3464394</v>
      </c>
      <c r="AG129" s="959"/>
      <c r="AH129" s="959"/>
      <c r="AI129" s="959"/>
      <c r="AJ129" s="960"/>
      <c r="AK129" s="961">
        <v>3496815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532871</v>
      </c>
      <c r="AB130" s="959"/>
      <c r="AC130" s="959"/>
      <c r="AD130" s="959"/>
      <c r="AE130" s="960"/>
      <c r="AF130" s="961">
        <v>511416</v>
      </c>
      <c r="AG130" s="959"/>
      <c r="AH130" s="959"/>
      <c r="AI130" s="959"/>
      <c r="AJ130" s="960"/>
      <c r="AK130" s="961">
        <v>497000</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2993456</v>
      </c>
      <c r="AB131" s="986"/>
      <c r="AC131" s="986"/>
      <c r="AD131" s="986"/>
      <c r="AE131" s="987"/>
      <c r="AF131" s="985">
        <v>2952978</v>
      </c>
      <c r="AG131" s="986"/>
      <c r="AH131" s="986"/>
      <c r="AI131" s="986"/>
      <c r="AJ131" s="987"/>
      <c r="AK131" s="985">
        <v>2999815</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10.594744</v>
      </c>
      <c r="AB132" s="1097"/>
      <c r="AC132" s="1097"/>
      <c r="AD132" s="1097"/>
      <c r="AE132" s="1098"/>
      <c r="AF132" s="1099">
        <v>11.243531109999999</v>
      </c>
      <c r="AG132" s="1097"/>
      <c r="AH132" s="1097"/>
      <c r="AI132" s="1097"/>
      <c r="AJ132" s="1098"/>
      <c r="AK132" s="1099">
        <v>10.7302617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13</v>
      </c>
      <c r="AB133" s="1080"/>
      <c r="AC133" s="1080"/>
      <c r="AD133" s="1080"/>
      <c r="AE133" s="1081"/>
      <c r="AF133" s="1079">
        <v>11.9</v>
      </c>
      <c r="AG133" s="1080"/>
      <c r="AH133" s="1080"/>
      <c r="AI133" s="1080"/>
      <c r="AJ133" s="1081"/>
      <c r="AK133" s="1079">
        <v>10.8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wuwV9IyfNDDZyxnCYNjD4nWxoRYamz6UcWvpgk47yBdz218TzuXSZUbuwsY1wP5PNuo11ajr4nJLR3OrEXA==" saltValue="XcpSvvOpFGdCxuWdjNOs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34"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v0SF2qUxJsmpMGBQAD+irljZVDQdpaYqgTEOMs6kEB9rUr/paPDIKOr8HK6LPhUxe4W4GBj1s+ROAnn/JPtxQ==" saltValue="csZoiFtXVQQtUSPovWLt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PAdb2vrm2VWm2JpdIfzsdnq7gGUkiRWe1hiDSCukR/NhgAX6Zf6KMGGOZCy240nB6s7MoT8x4E3fHlaBMe9Ww==" saltValue="QjdEyxYmGEe1zx1q8Vlt2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769887</v>
      </c>
      <c r="AP9" s="281">
        <v>214872</v>
      </c>
      <c r="AQ9" s="282">
        <v>243450</v>
      </c>
      <c r="AR9" s="283">
        <v>-11.7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157991</v>
      </c>
      <c r="AP10" s="284">
        <v>44095</v>
      </c>
      <c r="AQ10" s="285">
        <v>36828</v>
      </c>
      <c r="AR10" s="286">
        <v>19.7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243901</v>
      </c>
      <c r="AP13" s="284">
        <v>68072</v>
      </c>
      <c r="AQ13" s="285">
        <v>11862</v>
      </c>
      <c r="AR13" s="286">
        <v>473.9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6014</v>
      </c>
      <c r="AP14" s="284">
        <v>1678</v>
      </c>
      <c r="AQ14" s="285">
        <v>4647</v>
      </c>
      <c r="AR14" s="286">
        <v>-63.9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-38635</v>
      </c>
      <c r="AP15" s="284">
        <v>-10783</v>
      </c>
      <c r="AQ15" s="285">
        <v>-13358</v>
      </c>
      <c r="AR15" s="286">
        <v>-19.3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1139158</v>
      </c>
      <c r="AP16" s="284">
        <v>317934</v>
      </c>
      <c r="AQ16" s="285">
        <v>286004</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25.4</v>
      </c>
      <c r="AP21" s="298">
        <v>24.25</v>
      </c>
      <c r="AQ21" s="299">
        <v>1.1499999999999999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95.8</v>
      </c>
      <c r="AP22" s="303">
        <v>95.4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692774</v>
      </c>
      <c r="AP32" s="312">
        <v>193350</v>
      </c>
      <c r="AQ32" s="313">
        <v>167387</v>
      </c>
      <c r="AR32" s="314">
        <v>15.5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145180</v>
      </c>
      <c r="AP35" s="312">
        <v>40519</v>
      </c>
      <c r="AQ35" s="313">
        <v>34589</v>
      </c>
      <c r="AR35" s="314">
        <v>17.100000000000001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2508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24341</v>
      </c>
      <c r="AP37" s="312">
        <v>6793</v>
      </c>
      <c r="AQ37" s="313">
        <v>1525</v>
      </c>
      <c r="AR37" s="314">
        <v>345.4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-43407</v>
      </c>
      <c r="AP39" s="312">
        <v>-12115</v>
      </c>
      <c r="AQ39" s="313">
        <v>-7489</v>
      </c>
      <c r="AR39" s="314">
        <v>61.8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-497000</v>
      </c>
      <c r="AP40" s="312">
        <v>-138711</v>
      </c>
      <c r="AQ40" s="313">
        <v>-138932</v>
      </c>
      <c r="AR40" s="314">
        <v>-0.2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321888</v>
      </c>
      <c r="AP41" s="312">
        <v>89838</v>
      </c>
      <c r="AQ41" s="313">
        <v>59636</v>
      </c>
      <c r="AR41" s="314">
        <v>50.6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625330</v>
      </c>
      <c r="AN51" s="334">
        <v>160712</v>
      </c>
      <c r="AO51" s="335">
        <v>10.5</v>
      </c>
      <c r="AP51" s="336">
        <v>268375</v>
      </c>
      <c r="AQ51" s="337">
        <v>-1.2</v>
      </c>
      <c r="AR51" s="338">
        <v>11.7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223520</v>
      </c>
      <c r="AN52" s="342">
        <v>57445</v>
      </c>
      <c r="AO52" s="343">
        <v>16.8</v>
      </c>
      <c r="AP52" s="344">
        <v>119602</v>
      </c>
      <c r="AQ52" s="345">
        <v>1.5</v>
      </c>
      <c r="AR52" s="346">
        <v>15.3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697777</v>
      </c>
      <c r="AN53" s="334">
        <v>182521</v>
      </c>
      <c r="AO53" s="335">
        <v>13.6</v>
      </c>
      <c r="AP53" s="336">
        <v>301035</v>
      </c>
      <c r="AQ53" s="337">
        <v>12.2</v>
      </c>
      <c r="AR53" s="338">
        <v>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133482</v>
      </c>
      <c r="AN54" s="342">
        <v>34916</v>
      </c>
      <c r="AO54" s="343">
        <v>-39.200000000000003</v>
      </c>
      <c r="AP54" s="344">
        <v>154376</v>
      </c>
      <c r="AQ54" s="345">
        <v>29.1</v>
      </c>
      <c r="AR54" s="346">
        <v>-68.3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500552</v>
      </c>
      <c r="AN55" s="334">
        <v>133267</v>
      </c>
      <c r="AO55" s="335">
        <v>-27</v>
      </c>
      <c r="AP55" s="336">
        <v>277467</v>
      </c>
      <c r="AQ55" s="337">
        <v>-7.8</v>
      </c>
      <c r="AR55" s="338">
        <v>-19.2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168985</v>
      </c>
      <c r="AN56" s="342">
        <v>44991</v>
      </c>
      <c r="AO56" s="343">
        <v>28.9</v>
      </c>
      <c r="AP56" s="344">
        <v>128378</v>
      </c>
      <c r="AQ56" s="345">
        <v>-16.8</v>
      </c>
      <c r="AR56" s="346">
        <v>45.7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855045</v>
      </c>
      <c r="AN57" s="334">
        <v>230968</v>
      </c>
      <c r="AO57" s="335">
        <v>73.3</v>
      </c>
      <c r="AP57" s="336">
        <v>282256</v>
      </c>
      <c r="AQ57" s="337">
        <v>1.7</v>
      </c>
      <c r="AR57" s="338">
        <v>71.599999999999994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465659</v>
      </c>
      <c r="AN58" s="342">
        <v>125786</v>
      </c>
      <c r="AO58" s="343">
        <v>179.6</v>
      </c>
      <c r="AP58" s="344">
        <v>145453</v>
      </c>
      <c r="AQ58" s="345">
        <v>13.3</v>
      </c>
      <c r="AR58" s="346">
        <v>166.3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768834</v>
      </c>
      <c r="AN59" s="334">
        <v>214578</v>
      </c>
      <c r="AO59" s="335">
        <v>-7.1</v>
      </c>
      <c r="AP59" s="336">
        <v>295341</v>
      </c>
      <c r="AQ59" s="337">
        <v>4.5999999999999996</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174970</v>
      </c>
      <c r="AN60" s="342">
        <v>48833</v>
      </c>
      <c r="AO60" s="343">
        <v>-61.2</v>
      </c>
      <c r="AP60" s="344">
        <v>137402</v>
      </c>
      <c r="AQ60" s="345">
        <v>-5.5</v>
      </c>
      <c r="AR60" s="346">
        <v>-55.7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689508</v>
      </c>
      <c r="AN61" s="349">
        <v>184409</v>
      </c>
      <c r="AO61" s="350">
        <v>12.7</v>
      </c>
      <c r="AP61" s="351">
        <v>284895</v>
      </c>
      <c r="AQ61" s="352">
        <v>1.9</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233323</v>
      </c>
      <c r="AN62" s="342">
        <v>62394</v>
      </c>
      <c r="AO62" s="343">
        <v>25</v>
      </c>
      <c r="AP62" s="344">
        <v>137042</v>
      </c>
      <c r="AQ62" s="345">
        <v>4.3</v>
      </c>
      <c r="AR62" s="346">
        <v>20.7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0RF5AOMpn1fa6/Q5EB66gE5VVu/S6qt9OLRcfIxwW2XCTMn5ok426rg8yzZk8f2PtcnYg76CC5092qJ1q4lA==" saltValue="C/zyF7B/sebayMcQPpix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Iu18ytwiUwq5dKjpgg8i7SU1lMFSswr/kqYLbBf21paKu8ho04yzJI5Ts5ztt2IjE1sB+e5Zj73FvtUaUGlijA==" saltValue="s9GrNXE/E9JuFanz/RXl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5hIBievoBbKdHSk1MtU6WPFueWgRp4k7JusR2oSC7FCZeUCQ8pJFFs3CU/pPziYkohK9IhzYonxT3Ry55djPyQ==" saltValue="3SZq3Xa6E4wt6npzUSa1f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16.149999999999999</v>
      </c>
      <c r="G47" s="12">
        <v>15.66</v>
      </c>
      <c r="H47" s="12">
        <v>17.66</v>
      </c>
      <c r="I47" s="12">
        <v>25.57</v>
      </c>
      <c r="J47" s="13">
        <v>28.62</v>
      </c>
    </row>
    <row r="48" spans="2:10" ht="57.75" customHeight="1" x14ac:dyDescent="0.15">
      <c r="B48" s="14"/>
      <c r="C48" s="1141" t="s">
        <v>4</v>
      </c>
      <c r="D48" s="1141"/>
      <c r="E48" s="1142"/>
      <c r="F48" s="15">
        <v>20.100000000000001</v>
      </c>
      <c r="G48" s="16">
        <v>18.010000000000002</v>
      </c>
      <c r="H48" s="16">
        <v>19.329999999999998</v>
      </c>
      <c r="I48" s="16">
        <v>17.5</v>
      </c>
      <c r="J48" s="17">
        <v>11.43</v>
      </c>
    </row>
    <row r="49" spans="2:10" ht="57.75" customHeight="1" thickBot="1" x14ac:dyDescent="0.2">
      <c r="B49" s="18"/>
      <c r="C49" s="1143" t="s">
        <v>5</v>
      </c>
      <c r="D49" s="1143"/>
      <c r="E49" s="1144"/>
      <c r="F49" s="19">
        <v>1.78</v>
      </c>
      <c r="G49" s="20" t="s">
        <v>531</v>
      </c>
      <c r="H49" s="20">
        <v>5.18</v>
      </c>
      <c r="I49" s="20">
        <v>5.41</v>
      </c>
      <c r="J49" s="21" t="s">
        <v>532</v>
      </c>
    </row>
    <row r="50" spans="2:10" x14ac:dyDescent="0.15"/>
  </sheetData>
  <sheetProtection algorithmName="SHA-512" hashValue="3jNUkEQvMaCgmfudxNjdu2+BC6SexRlXnarvAJx6cxgX+7Oo2ZypGJ44A5moPYAQnsR+qCwlzGemeGwdYr1Ukg==" saltValue="dVMNc96s1iwZXN/X4kha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20.09</v>
      </c>
      <c r="G34" s="33">
        <v>18.010000000000002</v>
      </c>
      <c r="H34" s="33">
        <v>19.329999999999998</v>
      </c>
      <c r="I34" s="33">
        <v>17.489999999999998</v>
      </c>
      <c r="J34" s="34">
        <v>11.43</v>
      </c>
      <c r="K34" s="22"/>
      <c r="L34" s="22"/>
      <c r="M34" s="22"/>
      <c r="N34" s="22"/>
      <c r="O34" s="22"/>
      <c r="P34" s="22"/>
    </row>
    <row r="35" spans="1:16" ht="39" customHeight="1" x14ac:dyDescent="0.15">
      <c r="A35" s="22"/>
      <c r="B35" s="35"/>
      <c r="C35" s="1145" t="s">
        <v>534</v>
      </c>
      <c r="D35" s="1146"/>
      <c r="E35" s="1147"/>
      <c r="F35" s="36" t="s">
        <v>487</v>
      </c>
      <c r="G35" s="37" t="s">
        <v>487</v>
      </c>
      <c r="H35" s="37" t="s">
        <v>487</v>
      </c>
      <c r="I35" s="37">
        <v>3.68</v>
      </c>
      <c r="J35" s="38">
        <v>2.56</v>
      </c>
      <c r="K35" s="22"/>
      <c r="L35" s="22"/>
      <c r="M35" s="22"/>
      <c r="N35" s="22"/>
      <c r="O35" s="22"/>
      <c r="P35" s="22"/>
    </row>
    <row r="36" spans="1:16" ht="39" customHeight="1" x14ac:dyDescent="0.15">
      <c r="A36" s="22"/>
      <c r="B36" s="35"/>
      <c r="C36" s="1145" t="s">
        <v>535</v>
      </c>
      <c r="D36" s="1146"/>
      <c r="E36" s="1147"/>
      <c r="F36" s="36">
        <v>0.8</v>
      </c>
      <c r="G36" s="37">
        <v>1.37</v>
      </c>
      <c r="H36" s="37">
        <v>0.88</v>
      </c>
      <c r="I36" s="37">
        <v>1.97</v>
      </c>
      <c r="J36" s="38">
        <v>2.44</v>
      </c>
      <c r="K36" s="22"/>
      <c r="L36" s="22"/>
      <c r="M36" s="22"/>
      <c r="N36" s="22"/>
      <c r="O36" s="22"/>
      <c r="P36" s="22"/>
    </row>
    <row r="37" spans="1:16" ht="39" customHeight="1" x14ac:dyDescent="0.15">
      <c r="A37" s="22"/>
      <c r="B37" s="35"/>
      <c r="C37" s="1145" t="s">
        <v>536</v>
      </c>
      <c r="D37" s="1146"/>
      <c r="E37" s="1147"/>
      <c r="F37" s="36">
        <v>0.68</v>
      </c>
      <c r="G37" s="37">
        <v>1.03</v>
      </c>
      <c r="H37" s="37">
        <v>1.25</v>
      </c>
      <c r="I37" s="37">
        <v>1.21</v>
      </c>
      <c r="J37" s="38">
        <v>1.28</v>
      </c>
      <c r="K37" s="22"/>
      <c r="L37" s="22"/>
      <c r="M37" s="22"/>
      <c r="N37" s="22"/>
      <c r="O37" s="22"/>
      <c r="P37" s="22"/>
    </row>
    <row r="38" spans="1:16" ht="39" customHeight="1" x14ac:dyDescent="0.15">
      <c r="A38" s="22"/>
      <c r="B38" s="35"/>
      <c r="C38" s="1145" t="s">
        <v>537</v>
      </c>
      <c r="D38" s="1146"/>
      <c r="E38" s="1147"/>
      <c r="F38" s="36">
        <v>1.1499999999999999</v>
      </c>
      <c r="G38" s="37">
        <v>0.92</v>
      </c>
      <c r="H38" s="37">
        <v>1.22</v>
      </c>
      <c r="I38" s="37">
        <v>1.46</v>
      </c>
      <c r="J38" s="38">
        <v>1.21</v>
      </c>
      <c r="K38" s="22"/>
      <c r="L38" s="22"/>
      <c r="M38" s="22"/>
      <c r="N38" s="22"/>
      <c r="O38" s="22"/>
      <c r="P38" s="22"/>
    </row>
    <row r="39" spans="1:16" ht="39" customHeight="1" x14ac:dyDescent="0.15">
      <c r="A39" s="22"/>
      <c r="B39" s="35"/>
      <c r="C39" s="1145" t="s">
        <v>538</v>
      </c>
      <c r="D39" s="1146"/>
      <c r="E39" s="1147"/>
      <c r="F39" s="36">
        <v>2.41</v>
      </c>
      <c r="G39" s="37">
        <v>2.52</v>
      </c>
      <c r="H39" s="37">
        <v>2.63</v>
      </c>
      <c r="I39" s="37">
        <v>1.74</v>
      </c>
      <c r="J39" s="38">
        <v>0.83</v>
      </c>
      <c r="K39" s="22"/>
      <c r="L39" s="22"/>
      <c r="M39" s="22"/>
      <c r="N39" s="22"/>
      <c r="O39" s="22"/>
      <c r="P39" s="22"/>
    </row>
    <row r="40" spans="1:16" ht="39" customHeight="1" x14ac:dyDescent="0.15">
      <c r="A40" s="22"/>
      <c r="B40" s="35"/>
      <c r="C40" s="1145" t="s">
        <v>539</v>
      </c>
      <c r="D40" s="1146"/>
      <c r="E40" s="1147"/>
      <c r="F40" s="36">
        <v>0.79</v>
      </c>
      <c r="G40" s="37">
        <v>0.85</v>
      </c>
      <c r="H40" s="37">
        <v>0.38</v>
      </c>
      <c r="I40" s="37">
        <v>0.56999999999999995</v>
      </c>
      <c r="J40" s="38">
        <v>0.28999999999999998</v>
      </c>
      <c r="K40" s="22"/>
      <c r="L40" s="22"/>
      <c r="M40" s="22"/>
      <c r="N40" s="22"/>
      <c r="O40" s="22"/>
      <c r="P40" s="22"/>
    </row>
    <row r="41" spans="1:16" ht="39" customHeight="1" x14ac:dyDescent="0.15">
      <c r="A41" s="22"/>
      <c r="B41" s="35"/>
      <c r="C41" s="1145" t="s">
        <v>540</v>
      </c>
      <c r="D41" s="1146"/>
      <c r="E41" s="1147"/>
      <c r="F41" s="36">
        <v>7.0000000000000007E-2</v>
      </c>
      <c r="G41" s="37">
        <v>0.06</v>
      </c>
      <c r="H41" s="37">
        <v>0.06</v>
      </c>
      <c r="I41" s="37">
        <v>0.03</v>
      </c>
      <c r="J41" s="38">
        <v>7.0000000000000007E-2</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0.43</v>
      </c>
      <c r="G43" s="42">
        <v>0.6</v>
      </c>
      <c r="H43" s="42">
        <v>0.75</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zL1FbwQFI2o94M7ZvTVJfUitQpqFixXGa16xuOg8f6J1Nfi3GPdgEgHCcm2r338kbQyvB418ue+Gx1PtnJPKA==" saltValue="MyBKCHdXvsL2PGwMrufc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833</v>
      </c>
      <c r="L45" s="60">
        <v>820</v>
      </c>
      <c r="M45" s="60">
        <v>750</v>
      </c>
      <c r="N45" s="60">
        <v>717</v>
      </c>
      <c r="O45" s="61">
        <v>693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138</v>
      </c>
      <c r="L48" s="64">
        <v>138</v>
      </c>
      <c r="M48" s="64">
        <v>132</v>
      </c>
      <c r="N48" s="64">
        <v>153</v>
      </c>
      <c r="O48" s="65">
        <v>145</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16</v>
      </c>
      <c r="L50" s="64">
        <v>21</v>
      </c>
      <c r="M50" s="64">
        <v>22</v>
      </c>
      <c r="N50" s="64">
        <v>23</v>
      </c>
      <c r="O50" s="65">
        <v>24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590</v>
      </c>
      <c r="L52" s="64">
        <v>591</v>
      </c>
      <c r="M52" s="64">
        <v>586</v>
      </c>
      <c r="N52" s="64">
        <v>560</v>
      </c>
      <c r="O52" s="65">
        <v>540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397</v>
      </c>
      <c r="L53" s="69">
        <v>388</v>
      </c>
      <c r="M53" s="69">
        <v>318</v>
      </c>
      <c r="N53" s="69">
        <v>333</v>
      </c>
      <c r="O53" s="70">
        <v>322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44LEqe44XQaicTMg+WtuZOV0XMRyaoV6iyOJ+0cai6xTGFbfacBxTELvIRqHPtujsm8Vi0sPcx+zT0e1qJ4Q==" saltValue="sK4f38ZwtxrXJOs5LyQR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5856</v>
      </c>
      <c r="J41" s="356">
        <v>5545</v>
      </c>
      <c r="K41" s="356">
        <v>5136</v>
      </c>
      <c r="L41" s="356">
        <v>4731</v>
      </c>
      <c r="M41" s="357">
        <v>4291</v>
      </c>
    </row>
    <row r="42" spans="2:13" ht="27.75" customHeight="1" x14ac:dyDescent="0.15">
      <c r="B42" s="1186"/>
      <c r="C42" s="1187"/>
      <c r="D42" s="106"/>
      <c r="E42" s="1192" t="s">
        <v>32</v>
      </c>
      <c r="F42" s="1192"/>
      <c r="G42" s="1192"/>
      <c r="H42" s="1193"/>
      <c r="I42" s="358">
        <v>517</v>
      </c>
      <c r="J42" s="359">
        <v>475</v>
      </c>
      <c r="K42" s="359">
        <v>434</v>
      </c>
      <c r="L42" s="359">
        <v>392</v>
      </c>
      <c r="M42" s="360">
        <v>351</v>
      </c>
    </row>
    <row r="43" spans="2:13" ht="27.75" customHeight="1" x14ac:dyDescent="0.15">
      <c r="B43" s="1186"/>
      <c r="C43" s="1187"/>
      <c r="D43" s="106"/>
      <c r="E43" s="1192" t="s">
        <v>33</v>
      </c>
      <c r="F43" s="1192"/>
      <c r="G43" s="1192"/>
      <c r="H43" s="1193"/>
      <c r="I43" s="358">
        <v>1033</v>
      </c>
      <c r="J43" s="359">
        <v>928</v>
      </c>
      <c r="K43" s="359">
        <v>859</v>
      </c>
      <c r="L43" s="359">
        <v>862</v>
      </c>
      <c r="M43" s="360">
        <v>872</v>
      </c>
    </row>
    <row r="44" spans="2:13" ht="27.75" customHeight="1" x14ac:dyDescent="0.15">
      <c r="B44" s="1186"/>
      <c r="C44" s="1187"/>
      <c r="D44" s="106"/>
      <c r="E44" s="1192" t="s">
        <v>34</v>
      </c>
      <c r="F44" s="1192"/>
      <c r="G44" s="1192"/>
      <c r="H44" s="1193"/>
      <c r="I44" s="358" t="s">
        <v>487</v>
      </c>
      <c r="J44" s="359" t="s">
        <v>487</v>
      </c>
      <c r="K44" s="359" t="s">
        <v>487</v>
      </c>
      <c r="L44" s="359" t="s">
        <v>487</v>
      </c>
      <c r="M44" s="360" t="s">
        <v>487</v>
      </c>
    </row>
    <row r="45" spans="2:13" ht="27.75" customHeight="1" x14ac:dyDescent="0.15">
      <c r="B45" s="1186"/>
      <c r="C45" s="1187"/>
      <c r="D45" s="106"/>
      <c r="E45" s="1192" t="s">
        <v>35</v>
      </c>
      <c r="F45" s="1192"/>
      <c r="G45" s="1192"/>
      <c r="H45" s="1193"/>
      <c r="I45" s="358">
        <v>445</v>
      </c>
      <c r="J45" s="359">
        <v>401</v>
      </c>
      <c r="K45" s="359">
        <v>381</v>
      </c>
      <c r="L45" s="359">
        <v>388</v>
      </c>
      <c r="M45" s="360">
        <v>371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3118</v>
      </c>
      <c r="J50" s="359">
        <v>3314</v>
      </c>
      <c r="K50" s="359">
        <v>3726</v>
      </c>
      <c r="L50" s="359">
        <v>4069</v>
      </c>
      <c r="M50" s="360">
        <v>4443</v>
      </c>
    </row>
    <row r="51" spans="2:13" ht="27.75" customHeight="1" x14ac:dyDescent="0.15">
      <c r="B51" s="1186"/>
      <c r="C51" s="1187"/>
      <c r="D51" s="106"/>
      <c r="E51" s="1192" t="s">
        <v>42</v>
      </c>
      <c r="F51" s="1192"/>
      <c r="G51" s="1192"/>
      <c r="H51" s="1193"/>
      <c r="I51" s="358">
        <v>662</v>
      </c>
      <c r="J51" s="359">
        <v>643</v>
      </c>
      <c r="K51" s="359">
        <v>624</v>
      </c>
      <c r="L51" s="359">
        <v>569</v>
      </c>
      <c r="M51" s="360">
        <v>531</v>
      </c>
    </row>
    <row r="52" spans="2:13" ht="27.75" customHeight="1" x14ac:dyDescent="0.15">
      <c r="B52" s="1188"/>
      <c r="C52" s="1189"/>
      <c r="D52" s="106"/>
      <c r="E52" s="1192" t="s">
        <v>43</v>
      </c>
      <c r="F52" s="1192"/>
      <c r="G52" s="1192"/>
      <c r="H52" s="1193"/>
      <c r="I52" s="358">
        <v>4648</v>
      </c>
      <c r="J52" s="359">
        <v>4515</v>
      </c>
      <c r="K52" s="359">
        <v>4308</v>
      </c>
      <c r="L52" s="359">
        <v>3998</v>
      </c>
      <c r="M52" s="360">
        <v>3824</v>
      </c>
    </row>
    <row r="53" spans="2:13" ht="27.75" customHeight="1" thickBot="1" x14ac:dyDescent="0.2">
      <c r="B53" s="1199" t="s">
        <v>19</v>
      </c>
      <c r="C53" s="1200"/>
      <c r="D53" s="110"/>
      <c r="E53" s="1201" t="s">
        <v>44</v>
      </c>
      <c r="F53" s="1201"/>
      <c r="G53" s="1201"/>
      <c r="H53" s="1202"/>
      <c r="I53" s="361">
        <v>-577</v>
      </c>
      <c r="J53" s="362">
        <v>-1124</v>
      </c>
      <c r="K53" s="362">
        <v>-1848</v>
      </c>
      <c r="L53" s="362">
        <v>-2263</v>
      </c>
      <c r="M53" s="363">
        <v>-2914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qmCvCT5SnRYskMjIIBq/e6GT3qiSuVYkcra3Er44tq9s1/ThUYoJbTm1SsrPgHTmmaAERHEF2BaFSxSmQgyA==" saltValue="VKVS/W+izWYvKVDkjnd7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623</v>
      </c>
      <c r="G55" s="122">
        <v>886</v>
      </c>
      <c r="H55" s="123">
        <v>1001</v>
      </c>
    </row>
    <row r="56" spans="2:8" ht="52.5" customHeight="1" x14ac:dyDescent="0.15">
      <c r="B56" s="124"/>
      <c r="C56" s="1213" t="s">
        <v>47</v>
      </c>
      <c r="D56" s="1213"/>
      <c r="E56" s="1214"/>
      <c r="F56" s="125">
        <v>268</v>
      </c>
      <c r="G56" s="125">
        <v>268</v>
      </c>
      <c r="H56" s="126">
        <v>281</v>
      </c>
    </row>
    <row r="57" spans="2:8" ht="53.25" customHeight="1" x14ac:dyDescent="0.15">
      <c r="B57" s="124"/>
      <c r="C57" s="1215" t="s">
        <v>48</v>
      </c>
      <c r="D57" s="1215"/>
      <c r="E57" s="1216"/>
      <c r="F57" s="127">
        <v>2537</v>
      </c>
      <c r="G57" s="127">
        <v>2621</v>
      </c>
      <c r="H57" s="128">
        <v>2869</v>
      </c>
    </row>
    <row r="58" spans="2:8" ht="45.75" customHeight="1" x14ac:dyDescent="0.15">
      <c r="B58" s="129"/>
      <c r="C58" s="1203" t="s">
        <v>554</v>
      </c>
      <c r="D58" s="1204"/>
      <c r="E58" s="1205"/>
      <c r="F58" s="130">
        <v>1197</v>
      </c>
      <c r="G58" s="130">
        <v>1274</v>
      </c>
      <c r="H58" s="131">
        <v>1320</v>
      </c>
    </row>
    <row r="59" spans="2:8" ht="45.75" customHeight="1" x14ac:dyDescent="0.15">
      <c r="B59" s="129"/>
      <c r="C59" s="1203" t="s">
        <v>555</v>
      </c>
      <c r="D59" s="1204"/>
      <c r="E59" s="1205"/>
      <c r="F59" s="130">
        <v>1000</v>
      </c>
      <c r="G59" s="130">
        <v>1000</v>
      </c>
      <c r="H59" s="131">
        <v>1200</v>
      </c>
    </row>
    <row r="60" spans="2:8" ht="45.75" customHeight="1" x14ac:dyDescent="0.15">
      <c r="B60" s="129"/>
      <c r="C60" s="1203" t="s">
        <v>556</v>
      </c>
      <c r="D60" s="1204"/>
      <c r="E60" s="1205"/>
      <c r="F60" s="130">
        <v>134</v>
      </c>
      <c r="G60" s="130">
        <v>134</v>
      </c>
      <c r="H60" s="131">
        <v>134</v>
      </c>
    </row>
    <row r="61" spans="2:8" ht="45.75" customHeight="1" x14ac:dyDescent="0.15">
      <c r="B61" s="129"/>
      <c r="C61" s="1203" t="s">
        <v>557</v>
      </c>
      <c r="D61" s="1204"/>
      <c r="E61" s="1205"/>
      <c r="F61" s="130">
        <v>119</v>
      </c>
      <c r="G61" s="130">
        <v>119</v>
      </c>
      <c r="H61" s="131">
        <v>119</v>
      </c>
    </row>
    <row r="62" spans="2:8" ht="45.75" customHeight="1" thickBot="1" x14ac:dyDescent="0.2">
      <c r="B62" s="132"/>
      <c r="C62" s="1206" t="s">
        <v>558</v>
      </c>
      <c r="D62" s="1207"/>
      <c r="E62" s="1208"/>
      <c r="F62" s="133">
        <v>42</v>
      </c>
      <c r="G62" s="133">
        <v>41</v>
      </c>
      <c r="H62" s="134">
        <v>41</v>
      </c>
    </row>
    <row r="63" spans="2:8" ht="52.5" customHeight="1" thickBot="1" x14ac:dyDescent="0.2">
      <c r="B63" s="135"/>
      <c r="C63" s="1209" t="s">
        <v>49</v>
      </c>
      <c r="D63" s="1209"/>
      <c r="E63" s="1210"/>
      <c r="F63" s="136">
        <v>3428</v>
      </c>
      <c r="G63" s="136">
        <v>3775</v>
      </c>
      <c r="H63" s="137">
        <v>4151</v>
      </c>
    </row>
    <row r="64" spans="2:8" x14ac:dyDescent="0.15"/>
  </sheetData>
  <sheetProtection algorithmName="SHA-512" hashValue="5mmMAqTepBj0GV6kjvZjMUDhEfUj+U977pMQdspv0BpaMhJ3Yu78HImB/yhHOps9UsfNBzKcMbxTfpnKVNVJbg==" saltValue="853o8pAkwkL+So+rTz+X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160712</v>
      </c>
      <c r="E3" s="156"/>
      <c r="F3" s="157">
        <v>268375</v>
      </c>
      <c r="G3" s="158"/>
      <c r="H3" s="159"/>
    </row>
    <row r="4" spans="1:8" x14ac:dyDescent="0.15">
      <c r="A4" s="160"/>
      <c r="B4" s="161"/>
      <c r="C4" s="162"/>
      <c r="D4" s="163">
        <v>57445</v>
      </c>
      <c r="E4" s="164"/>
      <c r="F4" s="165">
        <v>119602</v>
      </c>
      <c r="G4" s="166"/>
      <c r="H4" s="167"/>
    </row>
    <row r="5" spans="1:8" x14ac:dyDescent="0.15">
      <c r="A5" s="148" t="s">
        <v>520</v>
      </c>
      <c r="B5" s="153"/>
      <c r="C5" s="154"/>
      <c r="D5" s="155">
        <v>182521</v>
      </c>
      <c r="E5" s="156"/>
      <c r="F5" s="157">
        <v>301035</v>
      </c>
      <c r="G5" s="158"/>
      <c r="H5" s="159"/>
    </row>
    <row r="6" spans="1:8" x14ac:dyDescent="0.15">
      <c r="A6" s="160"/>
      <c r="B6" s="161"/>
      <c r="C6" s="162"/>
      <c r="D6" s="163">
        <v>34916</v>
      </c>
      <c r="E6" s="164"/>
      <c r="F6" s="165">
        <v>154376</v>
      </c>
      <c r="G6" s="166"/>
      <c r="H6" s="167"/>
    </row>
    <row r="7" spans="1:8" x14ac:dyDescent="0.15">
      <c r="A7" s="148" t="s">
        <v>521</v>
      </c>
      <c r="B7" s="153"/>
      <c r="C7" s="154"/>
      <c r="D7" s="155">
        <v>133267</v>
      </c>
      <c r="E7" s="156"/>
      <c r="F7" s="157">
        <v>277467</v>
      </c>
      <c r="G7" s="158"/>
      <c r="H7" s="159"/>
    </row>
    <row r="8" spans="1:8" x14ac:dyDescent="0.15">
      <c r="A8" s="160"/>
      <c r="B8" s="161"/>
      <c r="C8" s="162"/>
      <c r="D8" s="163">
        <v>44991</v>
      </c>
      <c r="E8" s="164"/>
      <c r="F8" s="165">
        <v>128378</v>
      </c>
      <c r="G8" s="166"/>
      <c r="H8" s="167"/>
    </row>
    <row r="9" spans="1:8" x14ac:dyDescent="0.15">
      <c r="A9" s="148" t="s">
        <v>522</v>
      </c>
      <c r="B9" s="153"/>
      <c r="C9" s="154"/>
      <c r="D9" s="155">
        <v>230968</v>
      </c>
      <c r="E9" s="156"/>
      <c r="F9" s="157">
        <v>282256</v>
      </c>
      <c r="G9" s="158"/>
      <c r="H9" s="159"/>
    </row>
    <row r="10" spans="1:8" x14ac:dyDescent="0.15">
      <c r="A10" s="160"/>
      <c r="B10" s="161"/>
      <c r="C10" s="162"/>
      <c r="D10" s="163">
        <v>125786</v>
      </c>
      <c r="E10" s="164"/>
      <c r="F10" s="165">
        <v>145453</v>
      </c>
      <c r="G10" s="166"/>
      <c r="H10" s="167"/>
    </row>
    <row r="11" spans="1:8" x14ac:dyDescent="0.15">
      <c r="A11" s="148" t="s">
        <v>523</v>
      </c>
      <c r="B11" s="153"/>
      <c r="C11" s="154"/>
      <c r="D11" s="155">
        <v>214578</v>
      </c>
      <c r="E11" s="156"/>
      <c r="F11" s="157">
        <v>295341</v>
      </c>
      <c r="G11" s="158"/>
      <c r="H11" s="159"/>
    </row>
    <row r="12" spans="1:8" x14ac:dyDescent="0.15">
      <c r="A12" s="160"/>
      <c r="B12" s="161"/>
      <c r="C12" s="168"/>
      <c r="D12" s="163">
        <v>48833</v>
      </c>
      <c r="E12" s="164"/>
      <c r="F12" s="165">
        <v>137402</v>
      </c>
      <c r="G12" s="166"/>
      <c r="H12" s="167"/>
    </row>
    <row r="13" spans="1:8" x14ac:dyDescent="0.15">
      <c r="A13" s="148"/>
      <c r="B13" s="153"/>
      <c r="C13" s="169"/>
      <c r="D13" s="170">
        <v>184409</v>
      </c>
      <c r="E13" s="171"/>
      <c r="F13" s="172">
        <v>284895</v>
      </c>
      <c r="G13" s="173"/>
      <c r="H13" s="159"/>
    </row>
    <row r="14" spans="1:8" x14ac:dyDescent="0.15">
      <c r="A14" s="160"/>
      <c r="B14" s="161"/>
      <c r="C14" s="162"/>
      <c r="D14" s="163">
        <v>62394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20.100000000000001</v>
      </c>
      <c r="C19" s="174">
        <f>ROUND(VALUE(SUBSTITUTE(実質収支比率等に係る経年分析!G$48,"▲","-")),2)</f>
        <v>18.010000000000002</v>
      </c>
      <c r="D19" s="174">
        <f>ROUND(VALUE(SUBSTITUTE(実質収支比率等に係る経年分析!H$48,"▲","-")),2)</f>
        <v>19.329999999999998</v>
      </c>
      <c r="E19" s="174">
        <f>ROUND(VALUE(SUBSTITUTE(実質収支比率等に係る経年分析!I$48,"▲","-")),2)</f>
        <v>17.5</v>
      </c>
      <c r="F19" s="174">
        <f>ROUND(VALUE(SUBSTITUTE(実質収支比率等に係る経年分析!J$48,"▲","-")),2)</f>
        <v>11.43</v>
      </c>
    </row>
    <row r="20" spans="1:11" x14ac:dyDescent="0.15">
      <c r="A20" s="174" t="s">
        <v>53</v>
      </c>
      <c r="B20" s="174">
        <f>ROUND(VALUE(SUBSTITUTE(実質収支比率等に係る経年分析!F$47,"▲","-")),2)</f>
        <v>16.149999999999999</v>
      </c>
      <c r="C20" s="174">
        <f>ROUND(VALUE(SUBSTITUTE(実質収支比率等に係る経年分析!G$47,"▲","-")),2)</f>
        <v>15.66</v>
      </c>
      <c r="D20" s="174">
        <f>ROUND(VALUE(SUBSTITUTE(実質収支比率等に係る経年分析!H$47,"▲","-")),2)</f>
        <v>17.66</v>
      </c>
      <c r="E20" s="174">
        <f>ROUND(VALUE(SUBSTITUTE(実質収支比率等に係る経年分析!I$47,"▲","-")),2)</f>
        <v>25.57</v>
      </c>
      <c r="F20" s="174">
        <f>ROUND(VALUE(SUBSTITUTE(実質収支比率等に係る経年分析!J$47,"▲","-")),2)</f>
        <v>28.62</v>
      </c>
    </row>
    <row r="21" spans="1:11" x14ac:dyDescent="0.15">
      <c r="A21" s="174" t="s">
        <v>54</v>
      </c>
      <c r="B21" s="174">
        <f>IF(ISNUMBER(VALUE(SUBSTITUTE(実質収支比率等に係る経年分析!F$49,"▲","-"))),ROUND(VALUE(SUBSTITUTE(実質収支比率等に係る経年分析!F$49,"▲","-")),2),NA())</f>
        <v>1.78</v>
      </c>
      <c r="C21" s="174">
        <f>IF(ISNUMBER(VALUE(SUBSTITUTE(実質収支比率等に係る経年分析!G$49,"▲","-"))),ROUND(VALUE(SUBSTITUTE(実質収支比率等に係る経年分析!G$49,"▲","-")),2),NA())</f>
        <v>-1.47</v>
      </c>
      <c r="D21" s="174">
        <f>IF(ISNUMBER(VALUE(SUBSTITUTE(実質収支比率等に係る経年分析!H$49,"▲","-"))),ROUND(VALUE(SUBSTITUTE(実質収支比率等に係る経年分析!H$49,"▲","-")),2),NA())</f>
        <v>5.18</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-2.62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0.75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0.56999999999999995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15">
      <c r="A31" s="175" t="str">
        <f>IF(連結実質赤字比率に係る赤字・黒字の構成分析!C$39="",NA(),連結実質赤字比率に係る赤字・黒字の構成分析!C$39)</f>
        <v>豊富町国民健康保険診療所直診勘定特別会計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2.63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1.1499999999999999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15">
      <c r="A33" s="175" t="str">
        <f>IF(連結実質赤字比率に係る赤字・黒字の構成分析!C$37="",NA(),連結実質赤字比率に係る赤字・黒字の構成分析!C$37)</f>
        <v>豊富町ガス事業会計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15">
      <c r="A34" s="175" t="str">
        <f>IF(連結実質赤字比率に係る赤字・黒字の構成分析!C$36="",NA(),連結実質赤字比率に係る赤字・黒字の構成分析!C$36)</f>
        <v>豊富町簡易水道事業会計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2.44</v>
      </c>
    </row>
    <row r="35" spans="1:16" x14ac:dyDescent="0.15">
      <c r="A35" s="175" t="str">
        <f>IF(連結実質赤字比率に係る赤字・黒字の構成分析!C$35="",NA(),連結実質赤字比率に係る赤字・黒字の構成分析!C$35)</f>
        <v>豊富町公共下水道事業会計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18.010000000000002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19.329999999999998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17.489999999999998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590</v>
      </c>
      <c r="E42" s="176"/>
      <c r="F42" s="176"/>
      <c r="G42" s="176">
        <f>'実質公債費比率（分子）の構造'!L$52</f>
        <v>591</v>
      </c>
      <c r="H42" s="176"/>
      <c r="I42" s="176"/>
      <c r="J42" s="176">
        <f>'実質公債費比率（分子）の構造'!M$52</f>
        <v>586</v>
      </c>
      <c r="K42" s="176"/>
      <c r="L42" s="176"/>
      <c r="M42" s="176">
        <f>'実質公債費比率（分子）の構造'!N$52</f>
        <v>560</v>
      </c>
      <c r="N42" s="176"/>
      <c r="O42" s="176"/>
      <c r="P42" s="176">
        <f>'実質公債費比率（分子）の構造'!O$52</f>
        <v>540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v>
      </c>
      <c r="C44" s="176"/>
      <c r="D44" s="176"/>
      <c r="E44" s="176">
        <f>'実質公債費比率（分子）の構造'!L$50</f>
        <v>21</v>
      </c>
      <c r="F44" s="176"/>
      <c r="G44" s="176"/>
      <c r="H44" s="176">
        <f>'実質公債費比率（分子）の構造'!M$50</f>
        <v>22</v>
      </c>
      <c r="I44" s="176"/>
      <c r="J44" s="176"/>
      <c r="K44" s="176">
        <f>'実質公債費比率（分子）の構造'!N$50</f>
        <v>23</v>
      </c>
      <c r="L44" s="176"/>
      <c r="M44" s="176"/>
      <c r="N44" s="176">
        <f>'実質公債費比率（分子）の構造'!O$50</f>
        <v>24</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138</v>
      </c>
      <c r="C46" s="176"/>
      <c r="D46" s="176"/>
      <c r="E46" s="176">
        <f>'実質公債費比率（分子）の構造'!L$48</f>
        <v>138</v>
      </c>
      <c r="F46" s="176"/>
      <c r="G46" s="176"/>
      <c r="H46" s="176">
        <f>'実質公債費比率（分子）の構造'!M$48</f>
        <v>132</v>
      </c>
      <c r="I46" s="176"/>
      <c r="J46" s="176"/>
      <c r="K46" s="176">
        <f>'実質公債費比率（分子）の構造'!N$48</f>
        <v>153</v>
      </c>
      <c r="L46" s="176"/>
      <c r="M46" s="176"/>
      <c r="N46" s="176">
        <f>'実質公債費比率（分子）の構造'!O$48</f>
        <v>145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833</v>
      </c>
      <c r="C49" s="176"/>
      <c r="D49" s="176"/>
      <c r="E49" s="176">
        <f>'実質公債費比率（分子）の構造'!L$45</f>
        <v>820</v>
      </c>
      <c r="F49" s="176"/>
      <c r="G49" s="176"/>
      <c r="H49" s="176">
        <f>'実質公債費比率（分子）の構造'!M$45</f>
        <v>750</v>
      </c>
      <c r="I49" s="176"/>
      <c r="J49" s="176"/>
      <c r="K49" s="176">
        <f>'実質公債費比率（分子）の構造'!N$45</f>
        <v>717</v>
      </c>
      <c r="L49" s="176"/>
      <c r="M49" s="176"/>
      <c r="N49" s="176">
        <f>'実質公債費比率（分子）の構造'!O$45</f>
        <v>693</v>
      </c>
      <c r="O49" s="176"/>
      <c r="P49" s="176"/>
    </row>
    <row r="50" spans="1:16" x14ac:dyDescent="0.15">
      <c r="A50" s="176" t="s">
        <v>67</v>
      </c>
      <c r="B50" s="176" t="e">
        <f>NA()</f>
        <v>#N/A</v>
      </c>
      <c r="C50" s="176">
        <f>IF(ISNUMBER('実質公債費比率（分子）の構造'!K$53),'実質公債費比率（分子）の構造'!K$53,NA())</f>
        <v>397</v>
      </c>
      <c r="D50" s="176" t="e">
        <f>NA()</f>
        <v>#N/A</v>
      </c>
      <c r="E50" s="176" t="e">
        <f>NA()</f>
        <v>#N/A</v>
      </c>
      <c r="F50" s="176">
        <f>IF(ISNUMBER('実質公債費比率（分子）の構造'!L$53),'実質公債費比率（分子）の構造'!L$53,NA())</f>
        <v>388</v>
      </c>
      <c r="G50" s="176" t="e">
        <f>NA()</f>
        <v>#N/A</v>
      </c>
      <c r="H50" s="176" t="e">
        <f>NA()</f>
        <v>#N/A</v>
      </c>
      <c r="I50" s="176">
        <f>IF(ISNUMBER('実質公債費比率（分子）の構造'!M$53),'実質公債費比率（分子）の構造'!M$53,NA())</f>
        <v>318</v>
      </c>
      <c r="J50" s="176" t="e">
        <f>NA()</f>
        <v>#N/A</v>
      </c>
      <c r="K50" s="176" t="e">
        <f>NA()</f>
        <v>#N/A</v>
      </c>
      <c r="L50" s="176">
        <f>IF(ISNUMBER('実質公債費比率（分子）の構造'!N$53),'実質公債費比率（分子）の構造'!N$53,NA())</f>
        <v>333</v>
      </c>
      <c r="M50" s="176" t="e">
        <f>NA()</f>
        <v>#N/A</v>
      </c>
      <c r="N50" s="176" t="e">
        <f>NA()</f>
        <v>#N/A</v>
      </c>
      <c r="O50" s="176">
        <f>IF(ISNUMBER('実質公債費比率（分子）の構造'!O$53),'実質公債費比率（分子）の構造'!O$53,NA())</f>
        <v>322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4648</v>
      </c>
      <c r="E56" s="175"/>
      <c r="F56" s="175"/>
      <c r="G56" s="175">
        <f>'将来負担比率（分子）の構造'!J$52</f>
        <v>4515</v>
      </c>
      <c r="H56" s="175"/>
      <c r="I56" s="175"/>
      <c r="J56" s="175">
        <f>'将来負担比率（分子）の構造'!K$52</f>
        <v>4308</v>
      </c>
      <c r="K56" s="175"/>
      <c r="L56" s="175"/>
      <c r="M56" s="175">
        <f>'将来負担比率（分子）の構造'!L$52</f>
        <v>3998</v>
      </c>
      <c r="N56" s="175"/>
      <c r="O56" s="175"/>
      <c r="P56" s="175">
        <f>'将来負担比率（分子）の構造'!M$52</f>
        <v>3824</v>
      </c>
    </row>
    <row r="57" spans="1:16" x14ac:dyDescent="0.15">
      <c r="A57" s="175" t="s">
        <v>42</v>
      </c>
      <c r="B57" s="175"/>
      <c r="C57" s="175"/>
      <c r="D57" s="175">
        <f>'将来負担比率（分子）の構造'!I$51</f>
        <v>662</v>
      </c>
      <c r="E57" s="175"/>
      <c r="F57" s="175"/>
      <c r="G57" s="175">
        <f>'将来負担比率（分子）の構造'!J$51</f>
        <v>643</v>
      </c>
      <c r="H57" s="175"/>
      <c r="I57" s="175"/>
      <c r="J57" s="175">
        <f>'将来負担比率（分子）の構造'!K$51</f>
        <v>624</v>
      </c>
      <c r="K57" s="175"/>
      <c r="L57" s="175"/>
      <c r="M57" s="175">
        <f>'将来負担比率（分子）の構造'!L$51</f>
        <v>569</v>
      </c>
      <c r="N57" s="175"/>
      <c r="O57" s="175"/>
      <c r="P57" s="175">
        <f>'将来負担比率（分子）の構造'!M$51</f>
        <v>531</v>
      </c>
    </row>
    <row r="58" spans="1:16" x14ac:dyDescent="0.15">
      <c r="A58" s="175" t="s">
        <v>41</v>
      </c>
      <c r="B58" s="175"/>
      <c r="C58" s="175"/>
      <c r="D58" s="175">
        <f>'将来負担比率（分子）の構造'!I$50</f>
        <v>3118</v>
      </c>
      <c r="E58" s="175"/>
      <c r="F58" s="175"/>
      <c r="G58" s="175">
        <f>'将来負担比率（分子）の構造'!J$50</f>
        <v>3314</v>
      </c>
      <c r="H58" s="175"/>
      <c r="I58" s="175"/>
      <c r="J58" s="175">
        <f>'将来負担比率（分子）の構造'!K$50</f>
        <v>3726</v>
      </c>
      <c r="K58" s="175"/>
      <c r="L58" s="175"/>
      <c r="M58" s="175">
        <f>'将来負担比率（分子）の構造'!L$50</f>
        <v>4069</v>
      </c>
      <c r="N58" s="175"/>
      <c r="O58" s="175"/>
      <c r="P58" s="175">
        <f>'将来負担比率（分子）の構造'!M$50</f>
        <v>4443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445</v>
      </c>
      <c r="C62" s="175"/>
      <c r="D62" s="175"/>
      <c r="E62" s="175">
        <f>'将来負担比率（分子）の構造'!J$45</f>
        <v>401</v>
      </c>
      <c r="F62" s="175"/>
      <c r="G62" s="175"/>
      <c r="H62" s="175">
        <f>'将来負担比率（分子）の構造'!K$45</f>
        <v>381</v>
      </c>
      <c r="I62" s="175"/>
      <c r="J62" s="175"/>
      <c r="K62" s="175">
        <f>'将来負担比率（分子）の構造'!L$45</f>
        <v>388</v>
      </c>
      <c r="L62" s="175"/>
      <c r="M62" s="175"/>
      <c r="N62" s="175">
        <f>'将来負担比率（分子）の構造'!M$45</f>
        <v>371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1033</v>
      </c>
      <c r="C64" s="175"/>
      <c r="D64" s="175"/>
      <c r="E64" s="175">
        <f>'将来負担比率（分子）の構造'!J$43</f>
        <v>928</v>
      </c>
      <c r="F64" s="175"/>
      <c r="G64" s="175"/>
      <c r="H64" s="175">
        <f>'将来負担比率（分子）の構造'!K$43</f>
        <v>859</v>
      </c>
      <c r="I64" s="175"/>
      <c r="J64" s="175"/>
      <c r="K64" s="175">
        <f>'将来負担比率（分子）の構造'!L$43</f>
        <v>862</v>
      </c>
      <c r="L64" s="175"/>
      <c r="M64" s="175"/>
      <c r="N64" s="175">
        <f>'将来負担比率（分子）の構造'!M$43</f>
        <v>872</v>
      </c>
      <c r="O64" s="175"/>
      <c r="P64" s="175"/>
    </row>
    <row r="65" spans="1:16" x14ac:dyDescent="0.15">
      <c r="A65" s="175" t="s">
        <v>32</v>
      </c>
      <c r="B65" s="175">
        <f>'将来負担比率（分子）の構造'!I$42</f>
        <v>517</v>
      </c>
      <c r="C65" s="175"/>
      <c r="D65" s="175"/>
      <c r="E65" s="175">
        <f>'将来負担比率（分子）の構造'!J$42</f>
        <v>475</v>
      </c>
      <c r="F65" s="175"/>
      <c r="G65" s="175"/>
      <c r="H65" s="175">
        <f>'将来負担比率（分子）の構造'!K$42</f>
        <v>434</v>
      </c>
      <c r="I65" s="175"/>
      <c r="J65" s="175"/>
      <c r="K65" s="175">
        <f>'将来負担比率（分子）の構造'!L$42</f>
        <v>392</v>
      </c>
      <c r="L65" s="175"/>
      <c r="M65" s="175"/>
      <c r="N65" s="175">
        <f>'将来負担比率（分子）の構造'!M$42</f>
        <v>351</v>
      </c>
      <c r="O65" s="175"/>
      <c r="P65" s="175"/>
    </row>
    <row r="66" spans="1:16" x14ac:dyDescent="0.15">
      <c r="A66" s="175" t="s">
        <v>31</v>
      </c>
      <c r="B66" s="175">
        <f>'将来負担比率（分子）の構造'!I$41</f>
        <v>5856</v>
      </c>
      <c r="C66" s="175"/>
      <c r="D66" s="175"/>
      <c r="E66" s="175">
        <f>'将来負担比率（分子）の構造'!J$41</f>
        <v>5545</v>
      </c>
      <c r="F66" s="175"/>
      <c r="G66" s="175"/>
      <c r="H66" s="175">
        <f>'将来負担比率（分子）の構造'!K$41</f>
        <v>5136</v>
      </c>
      <c r="I66" s="175"/>
      <c r="J66" s="175"/>
      <c r="K66" s="175">
        <f>'将来負担比率（分子）の構造'!L$41</f>
        <v>4731</v>
      </c>
      <c r="L66" s="175"/>
      <c r="M66" s="175"/>
      <c r="N66" s="175">
        <f>'将来負担比率（分子）の構造'!M$41</f>
        <v>4291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623</v>
      </c>
      <c r="C72" s="179">
        <f>基金残高に係る経年分析!G55</f>
        <v>886</v>
      </c>
      <c r="D72" s="179">
        <f>基金残高に係る経年分析!H55</f>
        <v>1001</v>
      </c>
    </row>
    <row r="73" spans="1:16" x14ac:dyDescent="0.15">
      <c r="A73" s="178" t="s">
        <v>74</v>
      </c>
      <c r="B73" s="179">
        <f>基金残高に係る経年分析!F56</f>
        <v>268</v>
      </c>
      <c r="C73" s="179">
        <f>基金残高に係る経年分析!G56</f>
        <v>268</v>
      </c>
      <c r="D73" s="179">
        <f>基金残高に係る経年分析!H56</f>
        <v>281</v>
      </c>
    </row>
    <row r="74" spans="1:16" x14ac:dyDescent="0.15">
      <c r="A74" s="178" t="s">
        <v>75</v>
      </c>
      <c r="B74" s="179">
        <f>基金残高に係る経年分析!F57</f>
        <v>2537</v>
      </c>
      <c r="C74" s="179">
        <f>基金残高に係る経年分析!G57</f>
        <v>2621</v>
      </c>
      <c r="D74" s="179">
        <f>基金残高に係る経年分析!H57</f>
        <v>2869</v>
      </c>
    </row>
  </sheetData>
  <sheetProtection algorithmName="SHA-512" hashValue="agPIU27g6edzyFS/rwpUYYrDAZ9FI2o717BhicTg5z/BoV1B7piWql/BsLvcUxx7DoSrZLbJEzSSmUq9pvXlOQ==" saltValue="HTMF/30UqycOe12zGXZa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滝友謙</cp:lastModifiedBy>
  <cp:lastPrinted>2025-03-13T02:58:54Z</cp:lastPrinted>
  <dcterms:created xsi:type="dcterms:W3CDTF">2025-02-19T00:15:32Z</dcterms:created>
  <dcterms:modified xsi:type="dcterms:W3CDTF">2025-03-19T00:36:42Z</dcterms:modified>
  <cp:category/>
</cp:coreProperties>
</file>