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masahiro_tanaka\Desktop\新しいフォルダー\"/>
    </mc:Choice>
  </mc:AlternateContent>
  <xr:revisionPtr revIDLastSave="0" documentId="13_ncr:1_{B5F54E88-EC8D-42E6-AC7F-7FBE9479C3B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BW36" i="10"/>
  <c r="BE36" i="10"/>
  <c r="AM36" i="10"/>
  <c r="C36" i="10"/>
  <c r="AM35" i="10"/>
  <c r="C35" i="10"/>
  <c r="BW34" i="10"/>
  <c r="BW35" i="10" s="1"/>
  <c r="U34" i="10"/>
  <c r="U35" i="10" s="1"/>
  <c r="U36" i="10" s="1"/>
  <c r="U37" i="10" s="1"/>
  <c r="U38" i="10" s="1"/>
  <c r="C34" i="10"/>
  <c r="CO34" i="10" l="1"/>
  <c r="CO35" i="10" s="1"/>
  <c r="CO36"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<sst xmlns="http://schemas.openxmlformats.org/spreadsheetml/2006/main" count="1121" uniqueCount="607">
  <si>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</si>
  <si>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</si>
  <si>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</si>
  <si>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</si>
  <si>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</si>
  <si>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</si>
  <si>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</si>
  <si>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</si>
  <si>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</si>
  <si>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</si>
  <si>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</si>
  <si>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</si>
  <si>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</si>
  <si>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</si>
  <si>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</si>
  <si>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</si>
  <si>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</si>
  <si>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</si>
  <si>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</si>
  <si>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</si>
  <si>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</si>
  <si>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</si>
  <si>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</si>
  <si>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</si>
  <si>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</si>
  <si>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</si>
  <si>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</si>
  <si>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</si>
  <si>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</si>
  <si>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</si>
  <si>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</si>
  <si>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</si>
  <si>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</si>
  <si>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</si>
  <si>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</si>
  <si>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</si>
  <si>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</si>
  <si>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</si>
  <si>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</si>
  <si>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</si>
  <si>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</si>
  <si>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</si>
  <si>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</si>
  <si>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</si>
  <si>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</si>
  <si>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</si>
  <si>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</si>
  <si>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</si>
  <si>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</si>
  <si>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</si>
  <si>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</si>
  <si>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</si>
  <si>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</si>
  <si>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</si>
  <si>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</si>
  <si>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</si>
  <si>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</si>
  <si>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</si>
  <si>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</si>
  <si>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</si>
  <si>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</si>
  <si>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</si>
  <si>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</si>
  <si>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</si>
  <si>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</si>
  <si>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</si>
  <si>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</si>
  <si>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</si>
  <si>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</si>
  <si>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</si>
  <si>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</si>
  <si>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</si>
  <si>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</si>
  <si>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</si>
  <si>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</si>
  <si>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</si>
  <si>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</si>
  <si>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</si>
  <si>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</si>
  <si>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</si>
  <si>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</si>
  <si>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</si>
  <si>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</si>
  <si>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</si>
  <si>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</si>
  <si>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</si>
  <si>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</si>
  <si>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</si>
  <si>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</si>
  <si>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</si>
  <si>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</si>
  <si>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</si>
  <si>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</si>
  <si>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</si>
  <si>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</si>
  <si>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</si>
  <si>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</si>
  <si>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</si>
  <si>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</si>
  <si>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</si>
  <si>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</si>
  <si>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</si>
  <si>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</si>
  <si>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</si>
  <si>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</si>
  <si>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</si>
  <si>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</si>
  <si>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</si>
  <si>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</si>
  <si>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</si>
  <si>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</si>
  <si>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</si>
  <si>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</si>
  <si>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</si>
  <si>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</si>
  <si>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</si>
  <si>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</si>
  <si>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</si>
  <si>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</si>
  <si>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</si>
  <si>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</si>
  <si>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</si>
  <si>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</si>
  <si>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</si>
  <si>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</si>
  <si>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</si>
  <si>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</si>
  <si>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</si>
  <si>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</si>
  <si>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</si>
  <si>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</si>
  <si>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</si>
  <si>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</si>
  <si>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</si>
  <si>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</si>
  <si>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</si>
  <si>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</si>
  <si>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</si>
  <si>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</si>
  <si>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</si>
  <si>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</si>
  <si>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</si>
  <si>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</si>
  <si>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</si>
  <si>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</si>
  <si>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</si>
  <si>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</si>
  <si>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</si>
  <si>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</si>
  <si>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</si>
  <si>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</si>
  <si>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</si>
  <si>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</si>
  <si>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</si>
  <si>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</si>
  <si>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</si>
  <si>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</si>
  <si>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</si>
  <si>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</si>
  <si>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</si>
  <si>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</si>
  <si>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</si>
  <si>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</si>
  <si>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</si>
  <si>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</si>
  <si>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</si>
  <si>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</si>
  <si>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</si>
  <si>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</si>
  <si>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</si>
  <si>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</si>
  <si>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</si>
  <si>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</si>
  <si>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</si>
  <si>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</si>
  <si>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</si>
  <si>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</si>
  <si>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</si>
  <si>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</si>
  <si>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</si>
  <si>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</si>
  <si>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</si>
  <si>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</si>
  <si>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</si>
  <si>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</si>
  <si>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</si>
  <si>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</si>
  <si>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</si>
  <si>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</si>
  <si>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</si>
  <si>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</si>
  <si>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</si>
  <si>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</si>
  <si>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</si>
  <si>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</si>
  <si>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</si>
  <si>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</si>
  <si>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</si>
  <si>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</si>
  <si>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</si>
  <si>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</si>
  <si>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</si>
  <si>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</si>
  <si>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</si>
  <si>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</si>
  <si>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</si>
  <si>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</si>
  <si>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</si>
  <si>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</si>
  <si>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</si>
  <si>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</si>
  <si>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</si>
  <si>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</si>
  <si>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</si>
  <si>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</si>
  <si>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</si>
  <si>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</si>
  <si>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</si>
  <si>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</si>
  <si>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</si>
  <si>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北海道豊富町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</si>
  <si>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</si>
  <si>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</si>
  <si>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</si>
  <si>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</si>
  <si>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</si>
  <si>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</si>
  <si>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</si>
  <si>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</si>
  <si>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</si>
  <si>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</si>
  <si>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</si>
  <si>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</si>
  <si>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</si>
  <si>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</si>
  <si>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</si>
  <si>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</si>
  <si>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</si>
  <si>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</si>
  <si>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</si>
  <si>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</si>
  <si>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</si>
  <si>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</si>
  <si>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</si>
  <si>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</si>
  <si>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</si>
  <si>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</si>
  <si>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</si>
  <si>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</si>
  <si>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</si>
  <si>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</si>
  <si>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</si>
  <si>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</si>
  <si>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</si>
  <si>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</si>
  <si>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</si>
  <si>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</si>
  <si>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</si>
  <si>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</si>
  <si>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</si>
  <si>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</si>
  <si>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</si>
  <si>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</si>
  <si>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</si>
  <si>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</si>
  <si>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</si>
  <si>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</si>
  <si>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</si>
  <si>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</si>
  <si>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</si>
  <si>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</si>
  <si>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</si>
  <si>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</si>
  <si>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</si>
  <si>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</si>
  <si>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</si>
  <si>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</si>
  <si>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</si>
  <si>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</si>
  <si>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</si>
  <si>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</si>
  <si>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</si>
  <si>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</si>
  <si>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</si>
  <si>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</si>
  <si>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</si>
  <si>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</si>
  <si>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</si>
  <si>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</si>
  <si>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</si>
  <si>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</si>
  <si>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</si>
  <si>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</si>
  <si>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</si>
  <si>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</si>
  <si>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</si>
  <si>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</si>
  <si>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</si>
  <si>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</si>
  <si>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</si>
  <si>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</si>
  <si>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</si>
  <si>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</si>
  <si>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</si>
  <si>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</si>
  <si>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</si>
  <si>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</si>
  <si>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</si>
  <si>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</si>
  <si>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</si>
  <si>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</si>
  <si>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</si>
  <si>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</si>
  <si>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</si>
  <si>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</si>
  <si>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</si>
  <si>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</si>
  <si>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</si>
  <si>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</si>
  <si>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</si>
  <si>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</si>
  <si>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</si>
  <si>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</si>
  <si>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</si>
  <si>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</si>
  <si>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</si>
  <si>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</si>
  <si>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</si>
  <si>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</si>
  <si>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</si>
  <si>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</si>
  <si>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</si>
  <si>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</si>
  <si>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</si>
  <si>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</si>
  <si>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</si>
  <si>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</si>
  <si>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</si>
  <si>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</si>
  <si>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</si>
  <si>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</si>
  <si>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ガス</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</si>
  <si>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</si>
  <si>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</si>
  <si>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</si>
  <si>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</si>
  <si>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</si>
  <si>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</si>
  <si>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</si>
  <si>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</si>
  <si>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</si>
  <si>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</si>
  <si>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</si>
  <si>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</si>
  <si>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</si>
  <si>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</si>
  <si>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</si>
  <si>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</si>
  <si>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</si>
  <si>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</si>
  <si>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</si>
  <si>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</si>
  <si>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</si>
  <si>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</si>
  <si>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</si>
  <si>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</si>
  <si>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</si>
  <si>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</si>
  <si>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</si>
  <si>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</si>
  <si>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</si>
  <si>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</si>
  <si>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</si>
  <si>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</si>
  <si>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北海道豊富町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</si>
  <si>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</si>
  <si>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</si>
  <si>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</si>
  <si>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</si>
  <si>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</si>
  <si>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</si>
  <si>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</si>
  <si>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</si>
  <si>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</si>
  <si>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</si>
  <si>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</si>
  <si>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</si>
  <si>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</si>
  <si>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</si>
  <si>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</si>
  <si>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</si>
  <si>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</si>
  <si>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</si>
  <si>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</si>
  <si>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</si>
  <si>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</si>
  <si>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</si>
  <si>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</si>
  <si>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</si>
  <si>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</si>
  <si>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</si>
  <si>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</si>
  <si>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</si>
  <si>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</si>
  <si>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</si>
  <si>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</si>
  <si>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</si>
  <si>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</si>
  <si>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</si>
  <si>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豊富町国民健康保険診療所直診勘定特別会計</t>
    <phoneticPr fontId="5"/>
  </si>
  <si>
    <t>介護保険事業特別会計</t>
    <phoneticPr fontId="5"/>
  </si>
  <si>
    <t>後期高齢者医療事業特別会計</t>
    <phoneticPr fontId="5"/>
  </si>
  <si>
    <t>豊富町介護サービス事業特別会計</t>
    <phoneticPr fontId="5"/>
  </si>
  <si>
    <t>豊富町ガス事業会計</t>
    <phoneticPr fontId="5"/>
  </si>
  <si>
    <t>法適用企業</t>
    <phoneticPr fontId="5"/>
  </si>
  <si>
    <t>豊富町簡易水道事業特別会計</t>
    <phoneticPr fontId="5"/>
  </si>
  <si>
    <t>法非適用企業</t>
    <phoneticPr fontId="5"/>
  </si>
  <si>
    <t>豊富町下水道事業特別会計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</si>
  <si>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</si>
  <si>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</si>
  <si>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</si>
  <si>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</si>
  <si>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</si>
  <si>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</si>
  <si>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</si>
  <si>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</si>
  <si>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</si>
  <si>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</si>
  <si>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</si>
  <si>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</si>
  <si>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</si>
  <si>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</si>
  <si>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</si>
  <si>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</si>
  <si>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</si>
  <si>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</si>
  <si>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</si>
  <si>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</si>
  <si>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</si>
  <si>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</si>
  <si>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</si>
  <si>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</si>
  <si>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</si>
  <si>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</si>
  <si>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</si>
  <si>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</si>
  <si>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</si>
  <si>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</si>
  <si>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</si>
  <si>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</si>
  <si>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</si>
  <si>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</si>
  <si>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</si>
  <si>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</si>
  <si>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</si>
  <si>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</si>
  <si>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</si>
  <si>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</si>
  <si>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</si>
  <si>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</si>
  <si>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</si>
  <si>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</si>
  <si>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</si>
  <si>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</si>
  <si>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</si>
  <si>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</si>
  <si>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</si>
  <si>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</si>
  <si>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</si>
  <si>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</si>
  <si>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</si>
  <si>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</si>
  <si>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</si>
  <si>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豊富町下水道事業特別会計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</si>
  <si>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</si>
  <si>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</si>
  <si>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豊富町国民健康保険診療所直診勘定特別会計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</si>
  <si>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</si>
  <si>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豊富町簡易水道事業特別会計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</si>
  <si>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</si>
  <si>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</si>
  <si>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</si>
  <si>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</si>
  <si>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</si>
  <si>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</si>
  <si>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</si>
  <si>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</si>
  <si>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</si>
  <si>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</si>
  <si>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</si>
  <si>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</si>
  <si>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</si>
  <si>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</si>
  <si>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</si>
  <si>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</si>
  <si>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</si>
  <si>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</si>
  <si>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</si>
  <si>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</si>
  <si>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</si>
  <si>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</si>
  <si>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</si>
  <si>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</si>
  <si>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</si>
  <si>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</si>
  <si>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</si>
  <si>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</si>
  <si>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</si>
  <si>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</si>
  <si>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</si>
  <si>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</si>
  <si>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</si>
  <si>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</si>
  <si>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</si>
  <si>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</si>
  <si>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</si>
  <si>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</si>
  <si>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</si>
  <si>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</si>
  <si>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</si>
  <si>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</si>
  <si>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</si>
  <si>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</si>
  <si>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</si>
  <si>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</si>
  <si>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</si>
  <si>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</si>
  <si>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</si>
  <si>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</si>
  <si>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</si>
  <si>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</si>
  <si>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</si>
  <si>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</si>
  <si>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</si>
  <si>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</si>
  <si>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</si>
  <si>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</si>
  <si>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</si>
  <si>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</si>
  <si>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</si>
  <si>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</si>
  <si>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</si>
  <si>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</si>
  <si>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</si>
  <si>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</si>
  <si>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</si>
  <si>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</si>
  <si>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</si>
  <si>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</si>
  <si>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</si>
  <si>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</si>
  <si>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</si>
  <si>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</si>
  <si>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</si>
  <si>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</si>
  <si>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</si>
  <si>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</si>
  <si>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</si>
  <si>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</si>
  <si>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</si>
  <si>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</si>
  <si>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</si>
  <si>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</si>
  <si>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</si>
  <si>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1.11</t>
  </si>
  <si>
    <t>▲ 1.10</t>
  </si>
  <si>
    <t>▲ 1.47</t>
  </si>
  <si>
    <t>一般会計</t>
  </si>
  <si>
    <t>豊富町国民健康保険診療所直診勘定特別会計</t>
  </si>
  <si>
    <t>豊富町簡易水道事業特別会計</t>
  </si>
  <si>
    <t>豊富町ガス事業会計</t>
  </si>
  <si>
    <t>国民健康保険事業特別会計</t>
  </si>
  <si>
    <t>介護保険事業特別会計</t>
  </si>
  <si>
    <t>豊富町下水道事業特別会計</t>
  </si>
  <si>
    <t>豊富町介護サービス事業特別会計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</si>
  <si>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</si>
  <si>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</si>
  <si>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</si>
  <si>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</si>
  <si>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</si>
  <si>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</si>
  <si>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</si>
  <si>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</si>
  <si>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</si>
  <si>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豊富牛乳公社</t>
    <rPh sb="0" eb="2">
      <t>トヨトミ</t>
    </rPh>
    <rPh sb="2" eb="4">
      <t>ギュウニュウ</t>
    </rPh>
    <rPh sb="4" eb="6">
      <t>コウシャ</t>
    </rPh>
    <phoneticPr fontId="2"/>
  </si>
  <si>
    <t>豊富町振興公社</t>
    <rPh sb="0" eb="3">
      <t>トヨトミチョウ</t>
    </rPh>
    <rPh sb="3" eb="5">
      <t>シンコウ</t>
    </rPh>
    <rPh sb="5" eb="7">
      <t>コウシャ</t>
    </rPh>
    <phoneticPr fontId="2"/>
  </si>
  <si>
    <t>㈱サロベツカントリークラブ</t>
  </si>
  <si>
    <t>稚内地区消防事務組合</t>
    <rPh sb="0" eb="2">
      <t>ワッカナイ</t>
    </rPh>
    <rPh sb="2" eb="4">
      <t>チク</t>
    </rPh>
    <rPh sb="4" eb="6">
      <t>ショウボウ</t>
    </rPh>
    <rPh sb="6" eb="8">
      <t>ジム</t>
    </rPh>
    <rPh sb="8" eb="10">
      <t>クミアイ</t>
    </rPh>
    <phoneticPr fontId="2"/>
  </si>
  <si>
    <t>西天北五町衛生施設組合</t>
    <rPh sb="0" eb="1">
      <t>ニシ</t>
    </rPh>
    <rPh sb="1" eb="3">
      <t>テンポク</t>
    </rPh>
    <rPh sb="3" eb="5">
      <t>ゴチョウ</t>
    </rPh>
    <rPh sb="5" eb="7">
      <t>エイセイ</t>
    </rPh>
    <rPh sb="7" eb="9">
      <t>シセツ</t>
    </rPh>
    <rPh sb="9" eb="11">
      <t>クミアイ</t>
    </rPh>
    <phoneticPr fontId="2"/>
  </si>
  <si>
    <t>豊富町ふるさと応援基金</t>
    <rPh sb="0" eb="3">
      <t>トヨトミチョウ</t>
    </rPh>
    <rPh sb="7" eb="9">
      <t>オウエン</t>
    </rPh>
    <rPh sb="9" eb="11">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</si>
  <si>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</si>
  <si>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</si>
  <si>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教育振興基金</t>
    <rPh sb="0" eb="2">
      <t>キョウイク</t>
    </rPh>
    <rPh sb="2" eb="4">
      <t>シンコウ</t>
    </rPh>
    <rPh sb="4" eb="6">
      <t>キキン</t>
    </rPh>
    <phoneticPr fontId="2"/>
  </si>
  <si>
    <t>豊富町医療機器等整備基金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</si>
  <si>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</si>
  <si>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</si>
  <si>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</si>
  <si>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</si>
  <si>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では、財政の健全化を目的に平成17年度より地方債発行を伴う普通建設事業の段階的縮減を図ってきているため、将来負担比率は減少傾向である。今後も公共施設等総合管理計画に基づき老朽施設の集約化・複合化や除却を推進するとともに、新規地方債発行を単年度の地方債償還額以下に抑制し、将来負担比率及び有形固定資産減価償却率の改善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</si>
  <si>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</si>
  <si>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</si>
  <si>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</si>
  <si>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</si>
  <si>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</si>
  <si>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</si>
  <si>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水準となっている。本町では、財政の健全化を図るため、平成17年度より地方債の発行を伴う普通建設事業の段階的縮減を図ってきており、一般会計等に係る地方債の現在高は減少傾向にあるとともに、充当可能基金の計画的な積み増しを行い、将来負担比率の減少に努めているところである。また、大型事業の平準化などにより公債費の適正化に取り組むことで実質公債費比率の減少にも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</si>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</sst>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85E642D-918A-42A3-A329-B28B0E5AFF8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F0AD-48CA-9B44-7FDB3403AE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451092</c:v>
                </c:pt>
                <c:pt idx="1">
                  <c:v>212691</c:v>
                </c:pt>
                <c:pt idx="2">
                  <c:v>145422</c:v>
                </c:pt>
                <c:pt idx="3">
                  <c:v>160712</c:v>
                </c:pt>
                <c:pt idx="4">
                  <c:v>182521</c:v>
                </c:pt>
              </c:numCache>
            </c:numRef>
          </c:val>
          <c:smooth val="0"/>
          <c:extLst>
            <c:ext xmlns:c16="http://schemas.microsoft.com/office/drawing/2014/chart" uri="{C3380CC4-5D6E-409C-BE32-E72D297353CC}">
              <c16:uniqueId val="{00000001-F0AD-48CA-9B44-7FDB3403AE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20.75</c:v>
                </c:pt>
                <c:pt idx="1">
                  <c:v>17.25</c:v>
                </c:pt>
                <c:pt idx="2">
                  <c:v>18.23</c:v>
                </c:pt>
                <c:pt idx="3">
                  <c:v>20.100000000000001</c:v>
                </c:pt>
                <c:pt idx="4">
                  <c:v>18.010000000000002</c:v>
                </c:pt>
              </c:numCache>
            </c:numRef>
          </c:val>
          <c:extLst>
            <c:ext xmlns:c16="http://schemas.microsoft.com/office/drawing/2014/chart" uri="{C3380CC4-5D6E-409C-BE32-E72D297353CC}">
              <c16:uniqueId val="{00000000-EBE2-4E09-B25D-CDAF108961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11.77</c:v>
                </c:pt>
                <c:pt idx="1">
                  <c:v>15.44</c:v>
                </c:pt>
                <c:pt idx="2">
                  <c:v>15.99</c:v>
                </c:pt>
                <c:pt idx="3">
                  <c:v>16.149999999999999</c:v>
                </c:pt>
                <c:pt idx="4">
                  <c:v>15.66</c:v>
                </c:pt>
              </c:numCache>
            </c:numRef>
          </c:val>
          <c:extLst>
            <c:ext xmlns:c16="http://schemas.microsoft.com/office/drawing/2014/chart" uri="{C3380CC4-5D6E-409C-BE32-E72D297353CC}">
              <c16:uniqueId val="{00000001-EBE2-4E09-B25D-CDAF108961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-1.1100000000000001</c:v>
                </c:pt>
                <c:pt idx="1">
                  <c:v>-1.1000000000000001</c:v>
                </c:pt>
                <c:pt idx="2">
                  <c:v>0.3</c:v>
                </c:pt>
                <c:pt idx="3">
                  <c:v>1.78</c:v>
                </c:pt>
                <c:pt idx="4">
                  <c:v>-1.47</c:v>
                </c:pt>
              </c:numCache>
            </c:numRef>
          </c:val>
          <c:smooth val="0"/>
          <c:extLst>
            <c:ext xmlns:c16="http://schemas.microsoft.com/office/drawing/2014/chart" uri="{C3380CC4-5D6E-409C-BE32-E72D297353CC}">
              <c16:uniqueId val="{00000002-EBE2-4E09-B25D-CDAF108961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4.59</c:v>
                </c:pt>
                <c:pt idx="2">
                  <c:v>#N/A</c:v>
                </c:pt>
                <c:pt idx="3">
                  <c:v>4.5199999999999996</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0-4CCF-46B0-BB41-DBD311DCD5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CF-46B0-BB41-DBD311DCD5E2}"/>
            </c:ext>
          </c:extLst>
        </c:ser>
        <c:ser>
          <c:idx val="2"/>
          <c:order val="2"/>
          <c:tx>
            <c:strRef>
              <c:f>データシート!$A$29</c:f>
              <c:strCache>
                <c:ptCount val="1"/>
                <c:pt idx="0">
                  <c:v>豊富町介護サービス事業特別会計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0.12</c:v>
                </c:pt>
                <c:pt idx="8">
                  <c:v>#N/A</c:v>
                </c:pt>
                <c:pt idx="9">
                  <c:v>0.12</c:v>
                </c:pt>
              </c:numCache>
            </c:numRef>
          </c:val>
          <c:extLst>
            <c:ext xmlns:c16="http://schemas.microsoft.com/office/drawing/2014/chart" uri="{C3380CC4-5D6E-409C-BE32-E72D297353CC}">
              <c16:uniqueId val="{00000002-4CCF-46B0-BB41-DBD311DCD5E2}"/>
            </c:ext>
          </c:extLst>
        </c:ser>
        <c:ser>
          <c:idx val="3"/>
          <c:order val="3"/>
          <c:tx>
            <c:strRef>
              <c:f>データシート!$A$30</c:f>
              <c:strCache>
                <c:ptCount val="1"/>
                <c:pt idx="0">
                  <c:v>豊富町下水道事業特別会計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0.32</c:v>
                </c:pt>
                <c:pt idx="2">
                  <c:v>#N/A</c:v>
                </c:pt>
                <c:pt idx="3">
                  <c:v>0.28999999999999998</c:v>
                </c:pt>
                <c:pt idx="4">
                  <c:v>#N/A</c:v>
                </c:pt>
                <c:pt idx="5">
                  <c:v>0.23</c:v>
                </c:pt>
                <c:pt idx="6">
                  <c:v>#N/A</c:v>
                </c:pt>
                <c:pt idx="7">
                  <c:v>0.31</c:v>
                </c:pt>
                <c:pt idx="8">
                  <c:v>#N/A</c:v>
                </c:pt>
                <c:pt idx="9">
                  <c:v>0.47</c:v>
                </c:pt>
              </c:numCache>
            </c:numRef>
          </c:val>
          <c:extLst>
            <c:ext xmlns:c16="http://schemas.microsoft.com/office/drawing/2014/chart" uri="{C3380CC4-5D6E-409C-BE32-E72D297353CC}">
              <c16:uniqueId val="{00000003-4CCF-46B0-BB41-DBD311DCD5E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1.1499999999999999</c:v>
                </c:pt>
                <c:pt idx="2">
                  <c:v>#N/A</c:v>
                </c:pt>
                <c:pt idx="3">
                  <c:v>1.56</c:v>
                </c:pt>
                <c:pt idx="4">
                  <c:v>#N/A</c:v>
                </c:pt>
                <c:pt idx="5">
                  <c:v>1.3</c:v>
                </c:pt>
                <c:pt idx="6">
                  <c:v>#N/A</c:v>
                </c:pt>
                <c:pt idx="7">
                  <c:v>0.79</c:v>
                </c:pt>
                <c:pt idx="8">
                  <c:v>#N/A</c:v>
                </c:pt>
                <c:pt idx="9">
                  <c:v>0.85</c:v>
                </c:pt>
              </c:numCache>
            </c:numRef>
          </c:val>
          <c:extLst>
            <c:ext xmlns:c16="http://schemas.microsoft.com/office/drawing/2014/chart" uri="{C3380CC4-5D6E-409C-BE32-E72D297353CC}">
              <c16:uniqueId val="{00000004-4CCF-46B0-BB41-DBD311DCD5E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3.19</c:v>
                </c:pt>
                <c:pt idx="2">
                  <c:v>#N/A</c:v>
                </c:pt>
                <c:pt idx="3">
                  <c:v>1.5</c:v>
                </c:pt>
                <c:pt idx="4">
                  <c:v>#N/A</c:v>
                </c:pt>
                <c:pt idx="5">
                  <c:v>1.18</c:v>
                </c:pt>
                <c:pt idx="6">
                  <c:v>#N/A</c:v>
                </c:pt>
                <c:pt idx="7">
                  <c:v>1.1499999999999999</c:v>
                </c:pt>
                <c:pt idx="8">
                  <c:v>#N/A</c:v>
                </c:pt>
                <c:pt idx="9">
                  <c:v>0.92</c:v>
                </c:pt>
              </c:numCache>
            </c:numRef>
          </c:val>
          <c:extLst>
            <c:ext xmlns:c16="http://schemas.microsoft.com/office/drawing/2014/chart" uri="{C3380CC4-5D6E-409C-BE32-E72D297353CC}">
              <c16:uniqueId val="{00000005-4CCF-46B0-BB41-DBD311DCD5E2}"/>
            </c:ext>
          </c:extLst>
        </c:ser>
        <c:ser>
          <c:idx val="6"/>
          <c:order val="6"/>
          <c:tx>
            <c:strRef>
              <c:f>データシート!$A$33</c:f>
              <c:strCache>
                <c:ptCount val="1"/>
                <c:pt idx="0">
                  <c:v>豊富町ガス事業会計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0.12</c:v>
                </c:pt>
                <c:pt idx="4">
                  <c:v>#N/A</c:v>
                </c:pt>
                <c:pt idx="5">
                  <c:v>0.44</c:v>
                </c:pt>
                <c:pt idx="6">
                  <c:v>#N/A</c:v>
                </c:pt>
                <c:pt idx="7">
                  <c:v>0.68</c:v>
                </c:pt>
                <c:pt idx="8">
                  <c:v>#N/A</c:v>
                </c:pt>
                <c:pt idx="9">
                  <c:v>1.03</c:v>
                </c:pt>
              </c:numCache>
            </c:numRef>
          </c:val>
          <c:extLst>
            <c:ext xmlns:c16="http://schemas.microsoft.com/office/drawing/2014/chart" uri="{C3380CC4-5D6E-409C-BE32-E72D297353CC}">
              <c16:uniqueId val="{00000006-4CCF-46B0-BB41-DBD311DCD5E2}"/>
            </c:ext>
          </c:extLst>
        </c:ser>
        <c:ser>
          <c:idx val="7"/>
          <c:order val="7"/>
          <c:tx>
            <c:strRef>
              <c:f>データシート!$A$34</c:f>
              <c:strCache>
                <c:ptCount val="1"/>
                <c:pt idx="0">
                  <c:v>豊富町簡易水道事業特別会計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0.91</c:v>
                </c:pt>
                <c:pt idx="4">
                  <c:v>#N/A</c:v>
                </c:pt>
                <c:pt idx="5">
                  <c:v>0.8</c:v>
                </c:pt>
                <c:pt idx="6">
                  <c:v>#N/A</c:v>
                </c:pt>
                <c:pt idx="7">
                  <c:v>0.8</c:v>
                </c:pt>
                <c:pt idx="8">
                  <c:v>#N/A</c:v>
                </c:pt>
                <c:pt idx="9">
                  <c:v>1.37</c:v>
                </c:pt>
              </c:numCache>
            </c:numRef>
          </c:val>
          <c:extLst>
            <c:ext xmlns:c16="http://schemas.microsoft.com/office/drawing/2014/chart" uri="{C3380CC4-5D6E-409C-BE32-E72D297353CC}">
              <c16:uniqueId val="{00000007-4CCF-46B0-BB41-DBD311DCD5E2}"/>
            </c:ext>
          </c:extLst>
        </c:ser>
        <c:ser>
          <c:idx val="8"/>
          <c:order val="8"/>
          <c:tx>
            <c:strRef>
              <c:f>データシート!$A$35</c:f>
              <c:strCache>
                <c:ptCount val="1"/>
                <c:pt idx="0">
                  <c:v>豊富町国民健康保険診療所直診勘定特別会計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3.45</c:v>
                </c:pt>
                <c:pt idx="6">
                  <c:v>#N/A</c:v>
                </c:pt>
                <c:pt idx="7">
                  <c:v>2.41</c:v>
                </c:pt>
                <c:pt idx="8">
                  <c:v>#N/A</c:v>
                </c:pt>
                <c:pt idx="9">
                  <c:v>2.52</c:v>
                </c:pt>
              </c:numCache>
            </c:numRef>
          </c:val>
          <c:extLst>
            <c:ext xmlns:c16="http://schemas.microsoft.com/office/drawing/2014/chart" uri="{C3380CC4-5D6E-409C-BE32-E72D297353CC}">
              <c16:uniqueId val="{00000008-4CCF-46B0-BB41-DBD311DCD5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20.46</c:v>
                </c:pt>
                <c:pt idx="2">
                  <c:v>#N/A</c:v>
                </c:pt>
                <c:pt idx="3">
                  <c:v>17.18</c:v>
                </c:pt>
                <c:pt idx="4">
                  <c:v>#N/A</c:v>
                </c:pt>
                <c:pt idx="5">
                  <c:v>18.22</c:v>
                </c:pt>
                <c:pt idx="6">
                  <c:v>#N/A</c:v>
                </c:pt>
                <c:pt idx="7">
                  <c:v>20.09</c:v>
                </c:pt>
                <c:pt idx="8">
                  <c:v>#N/A</c:v>
                </c:pt>
                <c:pt idx="9">
                  <c:v>18.010000000000002</c:v>
                </c:pt>
              </c:numCache>
            </c:numRef>
          </c:val>
          <c:extLst>
            <c:ext xmlns:c16="http://schemas.microsoft.com/office/drawing/2014/chart" uri="{C3380CC4-5D6E-409C-BE32-E72D297353CC}">
              <c16:uniqueId val="{00000009-4CCF-46B0-BB41-DBD311DCD5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741</c:v>
                </c:pt>
                <c:pt idx="5">
                  <c:v>660</c:v>
                </c:pt>
                <c:pt idx="8">
                  <c:v>598</c:v>
                </c:pt>
                <c:pt idx="11">
                  <c:v>590</c:v>
                </c:pt>
                <c:pt idx="14">
                  <c:v>591</c:v>
                </c:pt>
              </c:numCache>
            </c:numRef>
          </c:val>
          <c:extLst>
            <c:ext xmlns:c16="http://schemas.microsoft.com/office/drawing/2014/chart" uri="{C3380CC4-5D6E-409C-BE32-E72D297353CC}">
              <c16:uniqueId val="{00000000-F0FF-422B-8186-521DE382A6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FF-422B-8186-521DE382A6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16</c:v>
                </c:pt>
                <c:pt idx="6">
                  <c:v>17</c:v>
                </c:pt>
                <c:pt idx="9">
                  <c:v>16</c:v>
                </c:pt>
                <c:pt idx="12">
                  <c:v>21</c:v>
                </c:pt>
              </c:numCache>
            </c:numRef>
          </c:val>
          <c:extLst>
            <c:ext xmlns:c16="http://schemas.microsoft.com/office/drawing/2014/chart" uri="{C3380CC4-5D6E-409C-BE32-E72D297353CC}">
              <c16:uniqueId val="{00000002-F0FF-422B-8186-521DE382A6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28</c:v>
                </c:pt>
                <c:pt idx="6">
                  <c:v>0</c:v>
                </c:pt>
                <c:pt idx="9">
                  <c:v>0</c:v>
                </c:pt>
                <c:pt idx="12">
                  <c:v>0</c:v>
                </c:pt>
              </c:numCache>
            </c:numRef>
          </c:val>
          <c:extLst>
            <c:ext xmlns:c16="http://schemas.microsoft.com/office/drawing/2014/chart" uri="{C3380CC4-5D6E-409C-BE32-E72D297353CC}">
              <c16:uniqueId val="{00000003-F0FF-422B-8186-521DE382A6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162</c:v>
                </c:pt>
                <c:pt idx="3">
                  <c:v>147</c:v>
                </c:pt>
                <c:pt idx="6">
                  <c:v>144</c:v>
                </c:pt>
                <c:pt idx="9">
                  <c:v>138</c:v>
                </c:pt>
                <c:pt idx="12">
                  <c:v>138</c:v>
                </c:pt>
              </c:numCache>
            </c:numRef>
          </c:val>
          <c:extLst>
            <c:ext xmlns:c16="http://schemas.microsoft.com/office/drawing/2014/chart" uri="{C3380CC4-5D6E-409C-BE32-E72D297353CC}">
              <c16:uniqueId val="{00000004-F0FF-422B-8186-521DE382A6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FF-422B-8186-521DE382A6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FF-422B-8186-521DE382A6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886</c:v>
                </c:pt>
                <c:pt idx="3">
                  <c:v>902</c:v>
                </c:pt>
                <c:pt idx="6">
                  <c:v>839</c:v>
                </c:pt>
                <c:pt idx="9">
                  <c:v>833</c:v>
                </c:pt>
                <c:pt idx="12">
                  <c:v>820</c:v>
                </c:pt>
              </c:numCache>
            </c:numRef>
          </c:val>
          <c:extLst>
            <c:ext xmlns:c16="http://schemas.microsoft.com/office/drawing/2014/chart" uri="{C3380CC4-5D6E-409C-BE32-E72D297353CC}">
              <c16:uniqueId val="{00000007-F0FF-422B-8186-521DE382A6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382</c:v>
                </c:pt>
                <c:pt idx="2">
                  <c:v>#N/A</c:v>
                </c:pt>
                <c:pt idx="3">
                  <c:v>#N/A</c:v>
                </c:pt>
                <c:pt idx="4">
                  <c:v>433</c:v>
                </c:pt>
                <c:pt idx="5">
                  <c:v>#N/A</c:v>
                </c:pt>
                <c:pt idx="6">
                  <c:v>#N/A</c:v>
                </c:pt>
                <c:pt idx="7">
                  <c:v>402</c:v>
                </c:pt>
                <c:pt idx="8">
                  <c:v>#N/A</c:v>
                </c:pt>
                <c:pt idx="9">
                  <c:v>#N/A</c:v>
                </c:pt>
                <c:pt idx="10">
                  <c:v>397</c:v>
                </c:pt>
                <c:pt idx="11">
                  <c:v>#N/A</c:v>
                </c:pt>
                <c:pt idx="12">
                  <c:v>#N/A</c:v>
                </c:pt>
                <c:pt idx="13">
                  <c:v>388</c:v>
                </c:pt>
                <c:pt idx="14">
                  <c:v>#N/A</c:v>
                </c:pt>
              </c:numCache>
            </c:numRef>
          </c:val>
          <c:smooth val="0"/>
          <c:extLst>
            <c:ext xmlns:c16="http://schemas.microsoft.com/office/drawing/2014/chart" uri="{C3380CC4-5D6E-409C-BE32-E72D297353CC}">
              <c16:uniqueId val="{00000008-F0FF-422B-8186-521DE382A6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5239</c:v>
                </c:pt>
                <c:pt idx="5">
                  <c:v>4989</c:v>
                </c:pt>
                <c:pt idx="8">
                  <c:v>4837</c:v>
                </c:pt>
                <c:pt idx="11">
                  <c:v>4648</c:v>
                </c:pt>
                <c:pt idx="14">
                  <c:v>4515</c:v>
                </c:pt>
              </c:numCache>
            </c:numRef>
          </c:val>
          <c:extLst>
            <c:ext xmlns:c16="http://schemas.microsoft.com/office/drawing/2014/chart" uri="{C3380CC4-5D6E-409C-BE32-E72D297353CC}">
              <c16:uniqueId val="{00000000-46DF-4CDA-B835-97711DE496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959</c:v>
                </c:pt>
                <c:pt idx="5">
                  <c:v>852</c:v>
                </c:pt>
                <c:pt idx="8">
                  <c:v>744</c:v>
                </c:pt>
                <c:pt idx="11">
                  <c:v>662</c:v>
                </c:pt>
                <c:pt idx="14">
                  <c:v>643</c:v>
                </c:pt>
              </c:numCache>
            </c:numRef>
          </c:val>
          <c:extLst>
            <c:ext xmlns:c16="http://schemas.microsoft.com/office/drawing/2014/chart" uri="{C3380CC4-5D6E-409C-BE32-E72D297353CC}">
              <c16:uniqueId val="{00000001-46DF-4CDA-B835-97711DE496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2320</c:v>
                </c:pt>
                <c:pt idx="5">
                  <c:v>2646</c:v>
                </c:pt>
                <c:pt idx="8">
                  <c:v>2991</c:v>
                </c:pt>
                <c:pt idx="11">
                  <c:v>3118</c:v>
                </c:pt>
                <c:pt idx="14">
                  <c:v>3314</c:v>
                </c:pt>
              </c:numCache>
            </c:numRef>
          </c:val>
          <c:extLst>
            <c:ext xmlns:c16="http://schemas.microsoft.com/office/drawing/2014/chart" uri="{C3380CC4-5D6E-409C-BE32-E72D297353CC}">
              <c16:uniqueId val="{00000002-46DF-4CDA-B835-97711DE496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DF-4CDA-B835-97711DE496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DF-4CDA-B835-97711DE496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DF-4CDA-B835-97711DE496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547</c:v>
                </c:pt>
                <c:pt idx="3">
                  <c:v>451</c:v>
                </c:pt>
                <c:pt idx="6">
                  <c:v>430</c:v>
                </c:pt>
                <c:pt idx="9">
                  <c:v>445</c:v>
                </c:pt>
                <c:pt idx="12">
                  <c:v>401</c:v>
                </c:pt>
              </c:numCache>
            </c:numRef>
          </c:val>
          <c:extLst>
            <c:ext xmlns:c16="http://schemas.microsoft.com/office/drawing/2014/chart" uri="{C3380CC4-5D6E-409C-BE32-E72D297353CC}">
              <c16:uniqueId val="{00000006-46DF-4CDA-B835-97711DE496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c:v>
                </c:pt>
                <c:pt idx="3">
                  <c:v>0</c:v>
                </c:pt>
                <c:pt idx="6">
                  <c:v>0</c:v>
                </c:pt>
                <c:pt idx="9">
                  <c:v>0</c:v>
                </c:pt>
                <c:pt idx="12">
                  <c:v>0</c:v>
                </c:pt>
              </c:numCache>
            </c:numRef>
          </c:val>
          <c:extLst>
            <c:ext xmlns:c16="http://schemas.microsoft.com/office/drawing/2014/chart" uri="{C3380CC4-5D6E-409C-BE32-E72D297353CC}">
              <c16:uniqueId val="{00000007-46DF-4CDA-B835-97711DE496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1508</c:v>
                </c:pt>
                <c:pt idx="3">
                  <c:v>1347</c:v>
                </c:pt>
                <c:pt idx="6">
                  <c:v>1194</c:v>
                </c:pt>
                <c:pt idx="9">
                  <c:v>1033</c:v>
                </c:pt>
                <c:pt idx="12">
                  <c:v>928</c:v>
                </c:pt>
              </c:numCache>
            </c:numRef>
          </c:val>
          <c:extLst>
            <c:ext xmlns:c16="http://schemas.microsoft.com/office/drawing/2014/chart" uri="{C3380CC4-5D6E-409C-BE32-E72D297353CC}">
              <c16:uniqueId val="{00000008-46DF-4CDA-B835-97711DE496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442</c:v>
                </c:pt>
                <c:pt idx="3">
                  <c:v>409</c:v>
                </c:pt>
                <c:pt idx="6">
                  <c:v>376</c:v>
                </c:pt>
                <c:pt idx="9">
                  <c:v>517</c:v>
                </c:pt>
                <c:pt idx="12">
                  <c:v>475</c:v>
                </c:pt>
              </c:numCache>
            </c:numRef>
          </c:val>
          <c:extLst>
            <c:ext xmlns:c16="http://schemas.microsoft.com/office/drawing/2014/chart" uri="{C3380CC4-5D6E-409C-BE32-E72D297353CC}">
              <c16:uniqueId val="{00000009-46DF-4CDA-B835-97711DE496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7086</c:v>
                </c:pt>
                <c:pt idx="3">
                  <c:v>6623</c:v>
                </c:pt>
                <c:pt idx="6">
                  <c:v>6279</c:v>
                </c:pt>
                <c:pt idx="9">
                  <c:v>5856</c:v>
                </c:pt>
                <c:pt idx="12">
                  <c:v>5545</c:v>
                </c:pt>
              </c:numCache>
            </c:numRef>
          </c:val>
          <c:extLst>
            <c:ext xmlns:c16="http://schemas.microsoft.com/office/drawing/2014/chart" uri="{C3380CC4-5D6E-409C-BE32-E72D297353CC}">
              <c16:uniqueId val="{0000000A-46DF-4CDA-B835-97711DE496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1093</c:v>
                </c:pt>
                <c:pt idx="2">
                  <c:v>#N/A</c:v>
                </c:pt>
                <c:pt idx="3">
                  <c:v>#N/A</c:v>
                </c:pt>
                <c:pt idx="4">
                  <c:v>344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DF-4CDA-B835-97711DE496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520</c:v>
                </c:pt>
                <c:pt idx="1">
                  <c:v>522</c:v>
                </c:pt>
                <c:pt idx="2">
                  <c:v>522</c:v>
                </c:pt>
              </c:numCache>
            </c:numRef>
          </c:val>
          <c:extLst>
            <c:ext xmlns:c16="http://schemas.microsoft.com/office/drawing/2014/chart" uri="{C3380CC4-5D6E-409C-BE32-E72D297353CC}">
              <c16:uniqueId val="{00000000-90FA-4A0B-9DE2-51F29E9E7F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237</c:v>
                </c:pt>
                <c:pt idx="1">
                  <c:v>237</c:v>
                </c:pt>
                <c:pt idx="2">
                  <c:v>237</c:v>
                </c:pt>
              </c:numCache>
            </c:numRef>
          </c:val>
          <c:extLst>
            <c:ext xmlns:c16="http://schemas.microsoft.com/office/drawing/2014/chart" uri="{C3380CC4-5D6E-409C-BE32-E72D297353CC}">
              <c16:uniqueId val="{00000001-90FA-4A0B-9DE2-51F29E9E7F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1992</c:v>
                </c:pt>
                <c:pt idx="1">
                  <c:v>2117</c:v>
                </c:pt>
                <c:pt idx="2">
                  <c:v>2314</c:v>
                </c:pt>
              </c:numCache>
            </c:numRef>
          </c:val>
          <c:extLst>
            <c:ext xmlns:c16="http://schemas.microsoft.com/office/drawing/2014/chart" uri="{C3380CC4-5D6E-409C-BE32-E72D297353CC}">
              <c16:uniqueId val="{00000002-90FA-4A0B-9DE2-51F29E9E7F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{6074B0A2-E62F-48AF-B47B-F83278B021BB}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C25-4A0B-B1C5-5DD92CAA8C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{0F3F4DD9-4528-4FCB-871B-E4DBF1329A0E}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25-4A0B-B1C5-5DD92CAA8C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{F3015216-C4EC-43B6-995C-B28FBAFB62B2}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25-4A0B-B1C5-5DD92CAA8C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{79C4B4CC-0612-4895-A7B8-EB2C2E53B98B}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25-4A0B-B1C5-5DD92CAA8C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{C1EA19D5-2B9A-47A2-B34E-EBC79379A1D7}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25-4A0B-B1C5-5DD92CAA8C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{B337CE81-70FC-44F0-9D88-36CC79E4A63C}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C25-4A0B-B1C5-5DD92CAA8C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{4E5B0367-C6E8-489C-A389-8B38973F76A6}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C25-4A0B-B1C5-5DD92CAA8C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{755C77A0-984C-4672-9846-9835A72F67D8}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C25-4A0B-B1C5-5DD92CAA8C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{CE9BDC1A-159F-47F6-92D0-3A1C357DDDFA}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C25-4A0B-B1C5-5DD92CAA8C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32">
                  <c:v>61.5</c:v>
                </c:pt>
              </c:numCache>
            </c:numRef>
          </c:xVal>
          <c:yVal>
            <c:numRef>
              <c:f>公会計指標分析・財政指標組合せ分析表!$BP$51:$DC$51</c:f>
              <c:numCache>
                <c:formatCode>#,##0.0;"▲ "#,##0.0</c:formatCode>
                <c:ptCount val="40"/>
                <c:pt idx="0">
                  <c:v>38.700000000000003</c:v>
                </c:pt>
              </c:numCache>
            </c:numRef>
          </c:yVal>
          <c:smooth val="0"/>
          <c:extLst>
            <c:ext xmlns:c16="http://schemas.microsoft.com/office/drawing/2014/chart" uri="{C3380CC4-5D6E-409C-BE32-E72D297353CC}">
              <c16:uniqueId val="{00000009-9C25-4A0B-B1C5-5DD92CAA8C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{20DAC424-A85B-4C42-A3FE-E268502897E8}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C25-4A0B-B1C5-5DD92CAA8C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{1B169B9C-1AED-4858-9486-2B7FD0BF7261}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25-4A0B-B1C5-5DD92CAA8C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{98AA8641-BA35-4311-AEC3-ACE6B83F443E}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25-4A0B-B1C5-5DD92CAA8C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{F289EF06-C523-48B1-B527-648CDC0B07FD}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25-4A0B-B1C5-5DD92CAA8C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{10A68DBD-38F0-455A-9FC7-0C9FEDBD7363}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25-4A0B-B1C5-5DD92CAA8C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{08492346-E228-4D64-981D-82E12B77569F}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C25-4A0B-B1C5-5DD92CAA8C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{A439854A-9454-4138-8C22-AA8503852539}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C25-4A0B-B1C5-5DD92CAA8C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{B24062BC-7FCB-4F4B-8D63-79BB07ADE4F7}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C25-4A0B-B1C5-5DD92CAA8C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{E3C898AF-A3CF-48D3-A4EB-A76B9613489D}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C25-4A0B-B1C5-5DD92CAA8C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32">
                  <c:v>60.9</c:v>
                </c:pt>
              </c:numCache>
            </c:numRef>
          </c:xVal>
          <c:yVal>
            <c:numRef>
              <c:f>公会計指標分析・財政指標組合せ分析表!$BP$55:$DC$55</c:f>
              <c:numCache>
                <c:formatCode>#,##0.0;"▲ "#,##0.0</c:formatCode>
                <c:ptCount val="40"/>
                <c:pt idx="0">
                  <c:v>0</c:v>
                </c:pt>
                <c:pt idx="32">
                  <c:v>0</c:v>
                </c:pt>
              </c:numCache>
            </c:numRef>
          </c:yVal>
          <c:smooth val="0"/>
          <c:extLst>
            <c:ext xmlns:c16="http://schemas.microsoft.com/office/drawing/2014/chart" uri="{C3380CC4-5D6E-409C-BE32-E72D297353CC}">
              <c16:uniqueId val="{00000013-9C25-4A0B-B1C5-5DD92CAA8C06}"/>
            </c:ext>
          </c:extLst>
        </c:ser>
        <c:dLbls>
          <c:showLegendKey val="0"/>
          <c:showVal val="1"/>
          <c:showCatName val="0"/>
          <c:showSerName val="0"/>
          <c:showPercent val="0"/>
          <c:showBubbleSize val="0"/>
        </c:dLbls>
        <c:axId val="46179840"/>
        <c:axId val="46181760"/>
      </c:scatterChart>
      <c:valAx>
        <c:axId val="46179840"/>
        <c:scaling>
          <c:orientation val="maxMin"/>
          <c:max val="62"/>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{D5E9D45F-7034-4271-88C1-7F8FFCF8357E}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0A1-456B-8445-F64C5F427A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{75C126A9-0A67-4D0F-8804-13E077357D46}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A1-456B-8445-F64C5F427A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{948AB76A-6F25-4BD4-BFCB-0BE930CF969A}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A1-456B-8445-F64C5F427A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{B4BC43AE-38AF-498B-A9B4-BB91034DA1DA}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A1-456B-8445-F64C5F427A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{800F3A5B-F788-4583-A977-F6E0621C6634}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A1-456B-8445-F64C5F427A5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{03D8955C-7763-4CAE-ABF6-7DD975056B69}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0A1-456B-8445-F64C5F427A5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{3A3E2FA3-33EB-4EDC-9530-1E595B412681}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0A1-456B-8445-F64C5F427A5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{805E78D7-4257-462C-BD9C-D51983EC9736}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0A1-456B-8445-F64C5F427A5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{F1B31108-03E2-441D-A951-2645170A4EEB}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0A1-456B-8445-F64C5F427A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13.5</c:v>
                </c:pt>
                <c:pt idx="16">
                  <c:v>14.6</c:v>
                </c:pt>
                <c:pt idx="24">
                  <c:v>15</c:v>
                </c:pt>
                <c:pt idx="32">
                  <c:v>14.5</c:v>
                </c:pt>
              </c:numCache>
            </c:numRef>
          </c:xVal>
          <c:yVal>
            <c:numRef>
              <c:f>公会計指標分析・財政指標組合せ分析表!$BP$73:$DC$73</c:f>
              <c:numCache>
                <c:formatCode>#,##0.0;"▲ "#,##0.0</c:formatCode>
                <c:ptCount val="40"/>
                <c:pt idx="0">
                  <c:v>38.700000000000003</c:v>
                </c:pt>
                <c:pt idx="8">
                  <c:v>12.4</c:v>
                </c:pt>
              </c:numCache>
            </c:numRef>
          </c:yVal>
          <c:smooth val="0"/>
          <c:extLst>
            <c:ext xmlns:c16="http://schemas.microsoft.com/office/drawing/2014/chart" uri="{C3380CC4-5D6E-409C-BE32-E72D297353CC}">
              <c16:uniqueId val="{00000009-60A1-456B-8445-F64C5F427A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799388778614025E-2"/>
                  <c:y val="-8.01547632828666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{4F08FA7E-369D-49DF-B5D4-A7EDDF33754D}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0A1-456B-8445-F64C5F427A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{8930C759-A892-43C3-BFA4-035D926402FC}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A1-456B-8445-F64C5F427A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{3555E4E2-19F4-49A6-B2F6-BB2AA24A5B8D}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A1-456B-8445-F64C5F427A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{AD2F256D-F9C1-481D-96A5-9956206D39D8}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A1-456B-8445-F64C5F427A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{CA171AD7-F781-444A-AB50-C3D49A865AED}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A1-456B-8445-F64C5F427A5B}"/>
                </c:ext>
              </c:extLst>
            </c:dLbl>
            <c:dLbl>
              <c:idx val="8"/>
              <c:layout>
                <c:manualLayout>
                  <c:x val="-4.5160355153971272E-2"/>
                  <c:y val="-0.11297038099002196"/>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{2A06A981-3CB7-46B2-850E-3D8259BCFD77}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0A1-456B-8445-F64C5F427A5B}"/>
                </c:ext>
              </c:extLst>
            </c:dLbl>
            <c:dLbl>
              <c:idx val="16"/>
              <c:layout>
                <c:manualLayout>
                  <c:x val="-1.8235628084249993E-2"/>
                  <c:y val="-6.71467429089661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{65740890-55BC-41E0-8444-4ED26F877B07}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0A1-456B-8445-F64C5F427A5B}"/>
                </c:ext>
              </c:extLst>
            </c:dLbl>
            <c:dLbl>
              <c:idx val="24"/>
              <c:layout>
                <c:manualLayout>
                  <c:x val="-2.3468945565572323E-2"/>
                  <c:y val="-6.984862734407074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{B78811F6-3481-4E78-B563-C3CE20ED1263}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0A1-456B-8445-F64C5F427A5B}"/>
                </c:ext>
              </c:extLst>
            </c:dLbl>
            <c:dLbl>
              <c:idx val="32"/>
              <c:layout>
                <c:manualLayout>
                  <c:x val="-3.1570342725075584E-2"/>
                  <c:y val="-4.482631427892324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{644F8DDA-38D9-4CE1-A9A9-6F1E553B4C5D}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0A1-456B-8445-F64C5F427A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A1-456B-8445-F64C5F427A5B}"/>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本町では、財政の健全化を図るため、平成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年度より地方債の発行を伴う普通建設事業の段階的縮減を図ってきている。それにより、元利償還金が減少傾向にあるため、徐々に改善されている。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本町では、財政の健全化を図るため、平成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より地方債の発行を伴う普通建設事業の段階的縮減を図ってきているため、一般会計等に係る地方債の現在高は減少傾向にある。また、充当可能基金の計画的な積み立てを行い、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北海道豊富町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各公共施設の整備などのため「公共施設整備基金」に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百万円、森林環境の整備・推進等を図るため「森林環境譲与税基金」に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百万円、地域活性化や地域課題の解決に向けた事業を推進するため「豊富町ふるさと応援基金」に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計画、まち・ひと・しごと創生総合戦略や公共施設等総合管理計画などの各種計画を達成するための財政需要を適切に把握するとともに、将来負担比率の推計などを踏まえながら、積み立てていくことを予定している。また、基金の使途の明確化を図るために、公共施設整備基金などの特定目的基金を中心に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公共施設整備基金：公共施設整備事業の推進に必要な財源の確保に資する。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豊富町ふるさと応援基金：個性豊かで活力あるまちづくりに資する。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富町ふるさと応援基金：返礼品の充実や地域プロモーションの展開、さらにはクレジットカード決済に加えキャリア決済などを可能にする寄附手続きの利便性向上の取組みなどにより、寄附金額、寄附件数ともに増加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富町ふるさと応援基金：これまでに取り組んできている返礼品のさらなる充実や首都圏でのふるさと納税イベントへの出展などの地域プロモーションの更なる展開に加え、寄附金の使い道に関する情報発信や地域課題の解決を図るための具体的な事業に対する寄附を募るクラウドファンディングの取組みにより、ふるさと応援寄附金事業の拡大を推進し、地域活性化や地域課題の解決に向けた事業の推進に必要な財源の確保として、今後も基金への積み立て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今年度については利子分のみの積み立てであったため、増減額はなし。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財源調整による一時的な増減は見込まれるものの、中長期的には大規模な積み立て及び取り崩しは行わない予定である。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利子分のみ積み立てているため、増減額はなし。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地方債償還のピークは過ぎていることから、当分の間、大規模な積み立て及び取り崩しは行わない予定である。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23A4FC-2BFC-4A88-9178-9676E52F6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B90BC3C-6FE7-4F8B-BBA0-5CB6C3F7A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B7FA66AE-6E5E-486F-BB6E-077A3093D09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a:extLst>
            <a:ext uri="{FF2B5EF4-FFF2-40B4-BE49-F238E27FC236}">
              <a16:creationId xmlns:a16="http://schemas.microsoft.com/office/drawing/2014/main" id="{62C10448-9443-4D9D-BED9-C85A72F0007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99EC01CC-1494-40B5-BF30-603E59B8C12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C5871400-5951-4B4B-B8BB-7220FC8560C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B41D7102-69CF-4294-82E2-03BE1EDCC87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FF54816A-CD85-46BD-8339-7F633B1304D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B8FDD987-455D-477A-9EDA-8B1389EB537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954ACA9B-624D-4FDB-A811-B7C3B784912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E564568-45CB-4AB3-8A1F-7CA5F30ADC3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9B72B532-CC48-4055-BECA-51AE591ECC1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7EEF7EFC-04E2-4BB5-902F-C1DFE09DB4A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42450700-316E-4B57-9A70-E7A9FEC7C0E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1C816F82-9466-4106-93A3-D451CA9A48C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F6C0098-10BA-469A-9188-555BC17D11C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
3,782
520.69
7,428,232
6,828,123
600,030
3,331,086
5,544,831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1ABCC851-8B52-4DFB-AB45-87A4D29D07E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B06AEC4A-D9A5-4382-972E-9F0B79C01F2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A192EE59-66D2-4851-866D-8407E728656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49A7E6AB-FA74-459F-B71C-B7FB9F99FD9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2966E3AA-A3D9-4C06-A6A3-05475F04052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B44D05EB-AB4F-4D7E-9301-92A3C87A1CB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D1EC8C6B-78F2-437A-8B7D-F70D33D625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98B2607-1037-40B2-B78A-002B051C64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AA8A0722-7D48-48CE-862A-81EDB465F90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DE44DCB9-F274-4307-82F0-FD0359297B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30B8B6E8-BC7B-44E7-9432-615074CED0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C7E20FE1-0913-4090-9F36-2D2AFEFA88C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9036D19A-7970-4A8F-9CAC-933411E4BDB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34302F5C-1C02-4007-897E-7E9F7C39453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552D251F-2235-42C4-B690-34E75DCA7BD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8124F0E3-BF69-4EB5-B57A-9C1DDFB21BD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96A4C6DA-EC5D-47CF-9EBB-043CE81C7E9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FEFC38B9-EC41-408E-A0A1-96045F35A79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438C8E34-8ED2-4308-829A-73558DCD019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D0C2BC67-8F28-4C61-90B8-B801074F4ED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5550E9AC-C9E3-42EC-A2C4-A7ED614504C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932AD5F1-4B9C-42B8-83B1-1218026838A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54F04FCC-0502-4550-99DA-E95A6807094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A002C977-443D-42DB-8295-9520A00823D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7FC9112-B499-410C-BAEE-90129A899A1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F8EC4D18-89AE-4096-BFC2-140916891F5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171FAA23-DF07-4E55-B7E6-87914544064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2E45A536-182A-4522-B650-6114717A784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6FFA5C64-32CB-45F8-A3A3-E6181AAB5E4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E6F8AE8F-2998-41C2-9D2D-1362A8DA293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95DCBA40-9835-439B-B6FF-C69E29C02AD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964BF2B1-95BF-4553-A531-B0225DF467E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DBB932CE-08F9-4570-B7F5-1E225A1FCC7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B06FD70D-6F70-4A90-86A6-170BA4F1E65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602C7362-88E9-4119-A4B7-741E2C5AFF0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年度改訂</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の公共施設等総合管理計画において公共施設等の維持管理費用の縮減及び老朽施設の統廃合のため、延べ床面積の</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％削減を目標としている。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有形固定資産減価償却率については、類似団体と同程度となっており、今後も公共施設等総合管理計画に基づき、老朽化対策に努める。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E49B0605-1A45-43E0-B600-509171B8EA7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BA137226-F483-41BA-B2A5-1156E0A22D1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63199AC1-54C8-4545-ACD0-F974477751B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0711C452-4DEB-4811-A1CA-2B1EBC4FBC4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32D1C159-3215-464F-8D7C-E374FE47F56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52D5B949-AF26-44E5-B42D-744E684D888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C06031EC-DC3A-48FF-9CB7-19C3F355E27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0250FC40-3A62-4B2E-A2E4-D9ECCC884DA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64AFB995-722C-4E7D-A95E-E8012CD84ED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014ABAF2-8AB5-4F43-B40E-7A5A55075B33}"/>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7A52B6B0-2097-4D75-8D27-C6A2413BA23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338DA2F-E441-4B1A-84F5-25BFEE97BFC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C4B7747C-C250-4201-BB63-343D404931D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99BE6FD-F710-4E64-A3AC-9C5DCF7C3C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7" name="直線コネクタ 66">
          <a:extLst>
            <a:ext uri="{FF2B5EF4-FFF2-40B4-BE49-F238E27FC236}">
              <a16:creationId xmlns:a16="http://schemas.microsoft.com/office/drawing/2014/main" id="{3AA313CA-0A50-4385-B5E9-1DED4C9F4051}"/>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8" name="有形固定資産減価償却率最小値テキスト">
          <a:extLst>
            <a:ext uri="{FF2B5EF4-FFF2-40B4-BE49-F238E27FC236}">
              <a16:creationId xmlns:a16="http://schemas.microsoft.com/office/drawing/2014/main" id="{D08E36BC-E028-4FE4-B49B-F92073C4B5EA}"/>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9" name="直線コネクタ 68">
          <a:extLst>
            <a:ext uri="{FF2B5EF4-FFF2-40B4-BE49-F238E27FC236}">
              <a16:creationId xmlns:a16="http://schemas.microsoft.com/office/drawing/2014/main" id="{EDB8E9CB-0D7B-4911-857F-74265E18DCD8}"/>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0" name="有形固定資産減価償却率最大値テキスト">
          <a:extLst>
            <a:ext uri="{FF2B5EF4-FFF2-40B4-BE49-F238E27FC236}">
              <a16:creationId xmlns:a16="http://schemas.microsoft.com/office/drawing/2014/main" id="{66C63C13-C280-40CB-B135-86EEA3C6DB85}"/>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1" name="直線コネクタ 70">
          <a:extLst>
            <a:ext uri="{FF2B5EF4-FFF2-40B4-BE49-F238E27FC236}">
              <a16:creationId xmlns:a16="http://schemas.microsoft.com/office/drawing/2014/main" id="{AE6F41E4-DDF2-44DC-B036-DE2919EE0B89}"/>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2" name="有形固定資産減価償却率平均値テキスト">
          <a:extLst>
            <a:ext uri="{FF2B5EF4-FFF2-40B4-BE49-F238E27FC236}">
              <a16:creationId xmlns:a16="http://schemas.microsoft.com/office/drawing/2014/main" id="{D24CCFEF-B9EC-4DF7-9643-13D4116C06C1}"/>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3" name="フローチャート: 判断 72">
          <a:extLst>
            <a:ext uri="{FF2B5EF4-FFF2-40B4-BE49-F238E27FC236}">
              <a16:creationId xmlns:a16="http://schemas.microsoft.com/office/drawing/2014/main" id="{44BF19C3-E2F2-464A-AD98-15C5C4263F58}"/>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4" name="フローチャート: 判断 73">
          <a:extLst>
            <a:ext uri="{FF2B5EF4-FFF2-40B4-BE49-F238E27FC236}">
              <a16:creationId xmlns:a16="http://schemas.microsoft.com/office/drawing/2014/main" id="{E3F50F14-1A75-437F-B5E8-34C4BA2F860B}"/>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5" name="フローチャート: 判断 74">
          <a:extLst>
            <a:ext uri="{FF2B5EF4-FFF2-40B4-BE49-F238E27FC236}">
              <a16:creationId xmlns:a16="http://schemas.microsoft.com/office/drawing/2014/main" id="{D4CFF920-28ED-4800-AFCD-3157AED3ECFD}"/>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6" name="フローチャート: 判断 75">
          <a:extLst>
            <a:ext uri="{FF2B5EF4-FFF2-40B4-BE49-F238E27FC236}">
              <a16:creationId xmlns:a16="http://schemas.microsoft.com/office/drawing/2014/main" id="{FD69534E-9628-43A8-B77A-E000F106D666}"/>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7" name="フローチャート: 判断 76">
          <a:extLst>
            <a:ext uri="{FF2B5EF4-FFF2-40B4-BE49-F238E27FC236}">
              <a16:creationId xmlns:a16="http://schemas.microsoft.com/office/drawing/2014/main" id="{1F62F584-3C55-45DA-BE6F-C29FC89212B8}"/>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298D4C1-5989-460C-AE81-E6A12757446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21428F4-9D13-42E7-A85F-3E48268F444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35C23D3-1C5B-40C1-9A9E-1D50CACE5B0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BD35532-6BD7-41BD-A3D8-33EBF2D663E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1354DC5-66FE-4AFC-9FE8-50AC5EC9BFC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143510</xdr:rowOff>
    </xdr:from>
    <xdr:to>
      <xdr:col>23</xdr:col>
      <xdr:colOff>136525</xdr:colOff>
      <xdr:row>32</xdr:row>
      <xdr:rowOff>73660</xdr:rowOff>
    </xdr:to>
    <xdr:sp macro="" textlink="">
      <xdr:nvSpPr>
        <xdr:cNvPr id="83" name="楕円 82">
          <a:extLst>
            <a:ext uri="{FF2B5EF4-FFF2-40B4-BE49-F238E27FC236}">
              <a16:creationId xmlns:a16="http://schemas.microsoft.com/office/drawing/2014/main" id="{52CD99F5-4F46-44B1-9804-EBA690183E5F}"/>
            </a:ext>
          </a:extLst>
        </xdr:cNvPr>
        <xdr:cNvSpPr/>
      </xdr:nvSpPr>
      <xdr:spPr>
        <a:xfrm>
          <a:off x="4711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121937</xdr:rowOff>
    </xdr:from>
    <xdr:ext cx="405111" cy="259045"/>
    <xdr:sp macro="" textlink="">
      <xdr:nvSpPr>
        <xdr:cNvPr id="84" name="有形固定資産減価償却率該当値テキスト">
          <a:extLst>
            <a:ext uri="{FF2B5EF4-FFF2-40B4-BE49-F238E27FC236}">
              <a16:creationId xmlns:a16="http://schemas.microsoft.com/office/drawing/2014/main" id="{CB553343-1408-4C3C-9535-FC0EE99CDB25}"/>
            </a:ext>
          </a:extLst>
        </xdr:cNvPr>
        <xdr:cNvSpPr txBox="1"/>
      </xdr:nvSpPr>
      <xdr:spPr>
        <a:xfrm>
          <a:off x="4813300"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30</xdr:row>
      <xdr:rowOff>155194</xdr:rowOff>
    </xdr:from>
    <xdr:to>
      <xdr:col>7</xdr:col>
      <xdr:colOff>187325</xdr:colOff>
      <xdr:row>31</xdr:row>
      <xdr:rowOff>85344</xdr:rowOff>
    </xdr:to>
    <xdr:sp macro="" textlink="">
      <xdr:nvSpPr>
        <xdr:cNvPr id="85" name="楕円 84">
          <a:extLst>
            <a:ext uri="{FF2B5EF4-FFF2-40B4-BE49-F238E27FC236}">
              <a16:creationId xmlns:a16="http://schemas.microsoft.com/office/drawing/2014/main" id="{E3503BE9-4F1F-4B8F-A6E8-1D8CD736990D}"/>
            </a:ext>
          </a:extLst>
        </xdr:cNvPr>
        <xdr:cNvSpPr/>
      </xdr:nvSpPr>
      <xdr:spPr>
        <a:xfrm>
          <a:off x="1714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57802</xdr:rowOff>
    </xdr:from>
    <xdr:ext cx="405111" cy="259045"/>
    <xdr:sp macro="" textlink="">
      <xdr:nvSpPr>
        <xdr:cNvPr id="86" name="n_1aveValue有形固定資産減価償却率">
          <a:extLst>
            <a:ext uri="{FF2B5EF4-FFF2-40B4-BE49-F238E27FC236}">
              <a16:creationId xmlns:a16="http://schemas.microsoft.com/office/drawing/2014/main" id="{07159499-8A81-44C3-9DBA-24EE6D17A02F}"/>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87" name="n_2aveValue有形固定資産減価償却率">
          <a:extLst>
            <a:ext uri="{FF2B5EF4-FFF2-40B4-BE49-F238E27FC236}">
              <a16:creationId xmlns:a16="http://schemas.microsoft.com/office/drawing/2014/main" id="{D55AE0E4-43AE-414B-980B-9956EF44A602}"/>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8" name="n_3aveValue有形固定資産減価償却率">
          <a:extLst>
            <a:ext uri="{FF2B5EF4-FFF2-40B4-BE49-F238E27FC236}">
              <a16:creationId xmlns:a16="http://schemas.microsoft.com/office/drawing/2014/main" id="{AFBAA099-8AD5-45BD-B493-B4AC4EBC53E3}"/>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89" name="n_4aveValue有形固定資産減価償却率">
          <a:extLst>
            <a:ext uri="{FF2B5EF4-FFF2-40B4-BE49-F238E27FC236}">
              <a16:creationId xmlns:a16="http://schemas.microsoft.com/office/drawing/2014/main" id="{7EA401F3-0C61-41BE-A485-AE4133CE128F}"/>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101871</xdr:rowOff>
    </xdr:from>
    <xdr:ext cx="405111" cy="259045"/>
    <xdr:sp macro="" textlink="">
      <xdr:nvSpPr>
        <xdr:cNvPr id="90" name="n_4mainValue有形固定資産減価償却率">
          <a:extLst>
            <a:ext uri="{FF2B5EF4-FFF2-40B4-BE49-F238E27FC236}">
              <a16:creationId xmlns:a16="http://schemas.microsoft.com/office/drawing/2014/main" id="{BD47226B-160A-479A-818F-6D259872EFAE}"/>
            </a:ext>
          </a:extLst>
        </xdr:cNvPr>
        <xdr:cNvSpPr txBox="1"/>
      </xdr:nvSpPr>
      <xdr:spPr>
        <a:xfrm>
          <a:off x="1562744" y="5845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523ACAE-8C9F-41FF-B21C-EC9C63649CE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197E2EF6-A275-4EAF-A27E-B7D7F8472CE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8542509C-684D-4DD4-B883-8C3179BB9C5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9ADA5DD4-DEF2-408D-A7DB-F0CA0BCB677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D4170CE6-E673-4F46-B298-5F3A5D45073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FF3B24FD-C23E-4969-93DE-524849C70D2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978D18BC-6B7A-4877-AF99-BE5B3F5C727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D8276D54-93D6-407D-BA36-7AF39C61941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2A8239C3-AA05-447E-ABE3-E924619BABB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3D0A1515-425F-44AF-9B5C-9FBBCAF862B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D1A452A2-0BEF-4E92-9B79-660802F7759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B2099B7B-521F-4480-B874-EBCD10598EF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F21718CF-370A-48F1-B0A5-B400869FED0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債務償還比率は、類似団体を下回っている。これまでも財政の健全化を目的に、平成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より地方債の発行を伴う普通建設事業の段階的縮減を図ってきているため、将来負担比率は減少傾向であるものの、類似団体と比べて補助費等が高い水準にある。今後、公営企業会計の経営改善や補助金等の見直しをさらに進め、補助費等の抑制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8B01EE3C-FB80-4005-94BB-92BF504C3FA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6F43E8BE-118E-4AE8-A51E-2AC07145DCB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1BC55915-FC05-45A6-9FAE-52E3DC2193F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583E0291-1864-4CD6-8FF9-37F8A64353E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AEAC9A06-4C93-4BFD-B532-6DFE2579B7A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18A7B80E-B6D2-4760-95EF-182144A9008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6A88B712-E32B-4EE8-A5C0-D11D9EF596C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CF724EA9-B076-45F9-A403-0897AE42A49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03768E65-7342-411F-B973-005B274E6D0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E0E779DA-1289-486C-B2E2-8E9B607E6BF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097AE494-FBB3-47AD-B0F9-7D1139B7CC3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9E595D23-AE8B-47C8-A2CB-CAE1F02905D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6C96A70B-C897-48D9-A833-439DEF17F19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7AC2178A-FFC0-42AF-86C5-1F4A3ED0BF0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a:extLst>
            <a:ext uri="{FF2B5EF4-FFF2-40B4-BE49-F238E27FC236}">
              <a16:creationId xmlns:a16="http://schemas.microsoft.com/office/drawing/2014/main" id="{46E94C83-C94F-4232-B43F-FA7FF3BC8E4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1D806D81-F0DC-443E-A64E-BD575FDA482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C073B09-87A8-49AC-95C4-CDA5A9BD01C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1" name="直線コネクタ 120">
          <a:extLst>
            <a:ext uri="{FF2B5EF4-FFF2-40B4-BE49-F238E27FC236}">
              <a16:creationId xmlns:a16="http://schemas.microsoft.com/office/drawing/2014/main" id="{770F1948-3BDE-465E-8B72-0C10A67E4CFA}"/>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2" name="債務償還比率最小値テキスト">
          <a:extLst>
            <a:ext uri="{FF2B5EF4-FFF2-40B4-BE49-F238E27FC236}">
              <a16:creationId xmlns:a16="http://schemas.microsoft.com/office/drawing/2014/main" id="{B71313A7-3E4A-4BAE-ABC5-1C3F0EFAD66C}"/>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3" name="直線コネクタ 122">
          <a:extLst>
            <a:ext uri="{FF2B5EF4-FFF2-40B4-BE49-F238E27FC236}">
              <a16:creationId xmlns:a16="http://schemas.microsoft.com/office/drawing/2014/main" id="{DCF9235A-E20E-4595-A4D6-D1CDCD781042}"/>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a:extLst>
            <a:ext uri="{FF2B5EF4-FFF2-40B4-BE49-F238E27FC236}">
              <a16:creationId xmlns:a16="http://schemas.microsoft.com/office/drawing/2014/main" id="{A3096F0A-5716-451B-A4A6-E78D779FD4F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a:extLst>
            <a:ext uri="{FF2B5EF4-FFF2-40B4-BE49-F238E27FC236}">
              <a16:creationId xmlns:a16="http://schemas.microsoft.com/office/drawing/2014/main" id="{95FE2A2B-9767-4500-97C7-92E0EA310AC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26" name="債務償還比率平均値テキスト">
          <a:extLst>
            <a:ext uri="{FF2B5EF4-FFF2-40B4-BE49-F238E27FC236}">
              <a16:creationId xmlns:a16="http://schemas.microsoft.com/office/drawing/2014/main" id="{8F6D4C2D-F972-41D1-BB5F-7559BE9C8E8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27" name="フローチャート: 判断 126">
          <a:extLst>
            <a:ext uri="{FF2B5EF4-FFF2-40B4-BE49-F238E27FC236}">
              <a16:creationId xmlns:a16="http://schemas.microsoft.com/office/drawing/2014/main" id="{8C784ADD-E4CC-40D0-B9FF-B21829ABBAB4}"/>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28" name="フローチャート: 判断 127">
          <a:extLst>
            <a:ext uri="{FF2B5EF4-FFF2-40B4-BE49-F238E27FC236}">
              <a16:creationId xmlns:a16="http://schemas.microsoft.com/office/drawing/2014/main" id="{F1461C5B-1841-4782-8909-6BDF6FF34EAE}"/>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29" name="フローチャート: 判断 128">
          <a:extLst>
            <a:ext uri="{FF2B5EF4-FFF2-40B4-BE49-F238E27FC236}">
              <a16:creationId xmlns:a16="http://schemas.microsoft.com/office/drawing/2014/main" id="{327F5DF0-DCD4-4AEA-BC27-63777522D24B}"/>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0" name="フローチャート: 判断 129">
          <a:extLst>
            <a:ext uri="{FF2B5EF4-FFF2-40B4-BE49-F238E27FC236}">
              <a16:creationId xmlns:a16="http://schemas.microsoft.com/office/drawing/2014/main" id="{904AAF04-3B0A-4C8F-AA8A-62017CC57E51}"/>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1" name="フローチャート: 判断 130">
          <a:extLst>
            <a:ext uri="{FF2B5EF4-FFF2-40B4-BE49-F238E27FC236}">
              <a16:creationId xmlns:a16="http://schemas.microsoft.com/office/drawing/2014/main" id="{541ADF3C-8509-4FB9-A2D2-03719AD3C003}"/>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6E66690-429D-44F7-B65A-04D16A78BF6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5932402-951D-4CDF-BB6C-6108F7F9AC6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9306A5B-125F-4A13-86E7-4D6C845C1A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A23FD48-44E0-4362-BE66-95AFC589100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6E6E1E34-56DC-4046-923C-42482EF360E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8273</xdr:rowOff>
    </xdr:from>
    <xdr:to>
      <xdr:col>76</xdr:col>
      <xdr:colOff>73025</xdr:colOff>
      <xdr:row>27</xdr:row>
      <xdr:rowOff>109873</xdr:rowOff>
    </xdr:to>
    <xdr:sp macro="" textlink="">
      <xdr:nvSpPr>
        <xdr:cNvPr id="137" name="楕円 136">
          <a:extLst>
            <a:ext uri="{FF2B5EF4-FFF2-40B4-BE49-F238E27FC236}">
              <a16:creationId xmlns:a16="http://schemas.microsoft.com/office/drawing/2014/main" id="{7480FD9E-13D1-46ED-BE6A-9A27728357EA}"/>
            </a:ext>
          </a:extLst>
        </xdr:cNvPr>
        <xdr:cNvSpPr/>
      </xdr:nvSpPr>
      <xdr:spPr>
        <a:xfrm>
          <a:off x="14744700" y="54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31150</xdr:rowOff>
    </xdr:from>
    <xdr:ext cx="469744" cy="259045"/>
    <xdr:sp macro="" textlink="">
      <xdr:nvSpPr>
        <xdr:cNvPr id="138" name="債務償還比率該当値テキスト">
          <a:extLst>
            <a:ext uri="{FF2B5EF4-FFF2-40B4-BE49-F238E27FC236}">
              <a16:creationId xmlns:a16="http://schemas.microsoft.com/office/drawing/2014/main" id="{F48228B2-2978-44CC-AE67-0128E9824B6C}"/>
            </a:ext>
          </a:extLst>
        </xdr:cNvPr>
        <xdr:cNvSpPr txBox="1"/>
      </xdr:nvSpPr>
      <xdr:spPr>
        <a:xfrm>
          <a:off x="14846300" y="526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34592</xdr:rowOff>
    </xdr:from>
    <xdr:to>
      <xdr:col>72</xdr:col>
      <xdr:colOff>123825</xdr:colOff>
      <xdr:row>27</xdr:row>
      <xdr:rowOff>136192</xdr:rowOff>
    </xdr:to>
    <xdr:sp macro="" textlink="">
      <xdr:nvSpPr>
        <xdr:cNvPr id="139" name="楕円 138">
          <a:extLst>
            <a:ext uri="{FF2B5EF4-FFF2-40B4-BE49-F238E27FC236}">
              <a16:creationId xmlns:a16="http://schemas.microsoft.com/office/drawing/2014/main" id="{3136B986-842E-46C8-BDA8-F596C98F29F3}"/>
            </a:ext>
          </a:extLst>
        </xdr:cNvPr>
        <xdr:cNvSpPr/>
      </xdr:nvSpPr>
      <xdr:spPr>
        <a:xfrm>
          <a:off x="14033500" y="54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59073</xdr:rowOff>
    </xdr:from>
    <xdr:to>
      <xdr:col>76</xdr:col>
      <xdr:colOff>22225</xdr:colOff>
      <xdr:row>27</xdr:row>
      <xdr:rowOff>85392</xdr:rowOff>
    </xdr:to>
    <xdr:cxnSp macro="">
      <xdr:nvCxnSpPr>
        <xdr:cNvPr id="140" name="直線コネクタ 139">
          <a:extLst>
            <a:ext uri="{FF2B5EF4-FFF2-40B4-BE49-F238E27FC236}">
              <a16:creationId xmlns:a16="http://schemas.microsoft.com/office/drawing/2014/main" id="{D0DBF64C-71BB-4BC6-994A-DCC2F712E5B1}"/>
            </a:ext>
          </a:extLst>
        </xdr:cNvPr>
        <xdr:cNvCxnSpPr/>
      </xdr:nvCxnSpPr>
      <xdr:spPr>
        <a:xfrm flipV="1">
          <a:off x="14084300" y="5459748"/>
          <a:ext cx="7112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69445</xdr:rowOff>
    </xdr:from>
    <xdr:to>
      <xdr:col>68</xdr:col>
      <xdr:colOff>123825</xdr:colOff>
      <xdr:row>27</xdr:row>
      <xdr:rowOff>171045</xdr:rowOff>
    </xdr:to>
    <xdr:sp macro="" textlink="">
      <xdr:nvSpPr>
        <xdr:cNvPr id="141" name="楕円 140">
          <a:extLst>
            <a:ext uri="{FF2B5EF4-FFF2-40B4-BE49-F238E27FC236}">
              <a16:creationId xmlns:a16="http://schemas.microsoft.com/office/drawing/2014/main" id="{0582B680-C37D-472C-B712-C901EDCE6F5B}"/>
            </a:ext>
          </a:extLst>
        </xdr:cNvPr>
        <xdr:cNvSpPr/>
      </xdr:nvSpPr>
      <xdr:spPr>
        <a:xfrm>
          <a:off x="13271500" y="54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85392</xdr:rowOff>
    </xdr:from>
    <xdr:to>
      <xdr:col>72</xdr:col>
      <xdr:colOff>73025</xdr:colOff>
      <xdr:row>27</xdr:row>
      <xdr:rowOff>120245</xdr:rowOff>
    </xdr:to>
    <xdr:cxnSp macro="">
      <xdr:nvCxnSpPr>
        <xdr:cNvPr id="142" name="直線コネクタ 141">
          <a:extLst>
            <a:ext uri="{FF2B5EF4-FFF2-40B4-BE49-F238E27FC236}">
              <a16:creationId xmlns:a16="http://schemas.microsoft.com/office/drawing/2014/main" id="{036E769C-A238-444A-9365-AB5B756D566E}"/>
            </a:ext>
          </a:extLst>
        </xdr:cNvPr>
        <xdr:cNvCxnSpPr/>
      </xdr:nvCxnSpPr>
      <xdr:spPr>
        <a:xfrm flipV="1">
          <a:off x="13322300" y="5486067"/>
          <a:ext cx="762000" cy="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160637</xdr:rowOff>
    </xdr:from>
    <xdr:to>
      <xdr:col>64</xdr:col>
      <xdr:colOff>123825</xdr:colOff>
      <xdr:row>28</xdr:row>
      <xdr:rowOff>90787</xdr:rowOff>
    </xdr:to>
    <xdr:sp macro="" textlink="">
      <xdr:nvSpPr>
        <xdr:cNvPr id="143" name="楕円 142">
          <a:extLst>
            <a:ext uri="{FF2B5EF4-FFF2-40B4-BE49-F238E27FC236}">
              <a16:creationId xmlns:a16="http://schemas.microsoft.com/office/drawing/2014/main" id="{B5660016-5B1C-4068-8540-619543F0F8A3}"/>
            </a:ext>
          </a:extLst>
        </xdr:cNvPr>
        <xdr:cNvSpPr/>
      </xdr:nvSpPr>
      <xdr:spPr>
        <a:xfrm>
          <a:off x="12509500" y="55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120245</xdr:rowOff>
    </xdr:from>
    <xdr:to>
      <xdr:col>68</xdr:col>
      <xdr:colOff>73025</xdr:colOff>
      <xdr:row>28</xdr:row>
      <xdr:rowOff>39987</xdr:rowOff>
    </xdr:to>
    <xdr:cxnSp macro="">
      <xdr:nvCxnSpPr>
        <xdr:cNvPr id="144" name="直線コネクタ 143">
          <a:extLst>
            <a:ext uri="{FF2B5EF4-FFF2-40B4-BE49-F238E27FC236}">
              <a16:creationId xmlns:a16="http://schemas.microsoft.com/office/drawing/2014/main" id="{2C2415B1-7A80-461A-BB11-54F086DEBA13}"/>
            </a:ext>
          </a:extLst>
        </xdr:cNvPr>
        <xdr:cNvCxnSpPr/>
      </xdr:nvCxnSpPr>
      <xdr:spPr>
        <a:xfrm flipV="1">
          <a:off x="12560300" y="5520920"/>
          <a:ext cx="762000" cy="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37713</xdr:rowOff>
    </xdr:from>
    <xdr:to>
      <xdr:col>60</xdr:col>
      <xdr:colOff>123825</xdr:colOff>
      <xdr:row>28</xdr:row>
      <xdr:rowOff>139313</xdr:rowOff>
    </xdr:to>
    <xdr:sp macro="" textlink="">
      <xdr:nvSpPr>
        <xdr:cNvPr id="145" name="楕円 144">
          <a:extLst>
            <a:ext uri="{FF2B5EF4-FFF2-40B4-BE49-F238E27FC236}">
              <a16:creationId xmlns:a16="http://schemas.microsoft.com/office/drawing/2014/main" id="{3666BFF3-E82B-4444-AD98-2C2BA10FE7A6}"/>
            </a:ext>
          </a:extLst>
        </xdr:cNvPr>
        <xdr:cNvSpPr/>
      </xdr:nvSpPr>
      <xdr:spPr>
        <a:xfrm>
          <a:off x="11747500" y="56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39987</xdr:rowOff>
    </xdr:from>
    <xdr:to>
      <xdr:col>64</xdr:col>
      <xdr:colOff>73025</xdr:colOff>
      <xdr:row>28</xdr:row>
      <xdr:rowOff>88513</xdr:rowOff>
    </xdr:to>
    <xdr:cxnSp macro="">
      <xdr:nvCxnSpPr>
        <xdr:cNvPr id="146" name="直線コネクタ 145">
          <a:extLst>
            <a:ext uri="{FF2B5EF4-FFF2-40B4-BE49-F238E27FC236}">
              <a16:creationId xmlns:a16="http://schemas.microsoft.com/office/drawing/2014/main" id="{F0DB6B85-9B85-4914-BB77-9C81225D4CEC}"/>
            </a:ext>
          </a:extLst>
        </xdr:cNvPr>
        <xdr:cNvCxnSpPr/>
      </xdr:nvCxnSpPr>
      <xdr:spPr>
        <a:xfrm flipV="1">
          <a:off x="11798300" y="5612112"/>
          <a:ext cx="762000" cy="4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47" name="n_1aveValue債務償還比率">
          <a:extLst>
            <a:ext uri="{FF2B5EF4-FFF2-40B4-BE49-F238E27FC236}">
              <a16:creationId xmlns:a16="http://schemas.microsoft.com/office/drawing/2014/main" id="{393A6236-3274-4A47-8BE0-AA0EE8C6F99B}"/>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48" name="n_2aveValue債務償還比率">
          <a:extLst>
            <a:ext uri="{FF2B5EF4-FFF2-40B4-BE49-F238E27FC236}">
              <a16:creationId xmlns:a16="http://schemas.microsoft.com/office/drawing/2014/main" id="{E59C8561-542C-48DD-8BA7-B71C7691676E}"/>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49" name="n_3aveValue債務償還比率">
          <a:extLst>
            <a:ext uri="{FF2B5EF4-FFF2-40B4-BE49-F238E27FC236}">
              <a16:creationId xmlns:a16="http://schemas.microsoft.com/office/drawing/2014/main" id="{AE5599D2-FED3-4CB6-9850-B382D4FF7B24}"/>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0" name="n_4aveValue債務償還比率">
          <a:extLst>
            <a:ext uri="{FF2B5EF4-FFF2-40B4-BE49-F238E27FC236}">
              <a16:creationId xmlns:a16="http://schemas.microsoft.com/office/drawing/2014/main" id="{8BA59258-A32B-43C4-BE06-A87F7D5510E2}"/>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152719</xdr:rowOff>
    </xdr:from>
    <xdr:ext cx="469744" cy="259045"/>
    <xdr:sp macro="" textlink="">
      <xdr:nvSpPr>
        <xdr:cNvPr id="151" name="n_1mainValue債務償還比率">
          <a:extLst>
            <a:ext uri="{FF2B5EF4-FFF2-40B4-BE49-F238E27FC236}">
              <a16:creationId xmlns:a16="http://schemas.microsoft.com/office/drawing/2014/main" id="{EA28948D-C7A8-4A24-9B52-5194140F222B}"/>
            </a:ext>
          </a:extLst>
        </xdr:cNvPr>
        <xdr:cNvSpPr txBox="1"/>
      </xdr:nvSpPr>
      <xdr:spPr>
        <a:xfrm>
          <a:off x="13836727" y="52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16122</xdr:rowOff>
    </xdr:from>
    <xdr:ext cx="469744" cy="259045"/>
    <xdr:sp macro="" textlink="">
      <xdr:nvSpPr>
        <xdr:cNvPr id="152" name="n_2mainValue債務償還比率">
          <a:extLst>
            <a:ext uri="{FF2B5EF4-FFF2-40B4-BE49-F238E27FC236}">
              <a16:creationId xmlns:a16="http://schemas.microsoft.com/office/drawing/2014/main" id="{03CD43BB-1C08-4349-A6D1-5D16C4250526}"/>
            </a:ext>
          </a:extLst>
        </xdr:cNvPr>
        <xdr:cNvSpPr txBox="1"/>
      </xdr:nvSpPr>
      <xdr:spPr>
        <a:xfrm>
          <a:off x="13087427" y="524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81914</xdr:rowOff>
    </xdr:from>
    <xdr:ext cx="469744" cy="259045"/>
    <xdr:sp macro="" textlink="">
      <xdr:nvSpPr>
        <xdr:cNvPr id="153" name="n_3mainValue債務償還比率">
          <a:extLst>
            <a:ext uri="{FF2B5EF4-FFF2-40B4-BE49-F238E27FC236}">
              <a16:creationId xmlns:a16="http://schemas.microsoft.com/office/drawing/2014/main" id="{A989ED2F-6AE5-431F-A881-FE5694DE96A2}"/>
            </a:ext>
          </a:extLst>
        </xdr:cNvPr>
        <xdr:cNvSpPr txBox="1"/>
      </xdr:nvSpPr>
      <xdr:spPr>
        <a:xfrm>
          <a:off x="12325427" y="565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130440</xdr:rowOff>
    </xdr:from>
    <xdr:ext cx="469744" cy="259045"/>
    <xdr:sp macro="" textlink="">
      <xdr:nvSpPr>
        <xdr:cNvPr id="154" name="n_4mainValue債務償還比率">
          <a:extLst>
            <a:ext uri="{FF2B5EF4-FFF2-40B4-BE49-F238E27FC236}">
              <a16:creationId xmlns:a16="http://schemas.microsoft.com/office/drawing/2014/main" id="{F979DC83-C856-4EFD-B97F-49887CE84416}"/>
            </a:ext>
          </a:extLst>
        </xdr:cNvPr>
        <xdr:cNvSpPr txBox="1"/>
      </xdr:nvSpPr>
      <xdr:spPr>
        <a:xfrm>
          <a:off x="11563427" y="570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6319D380-B088-4B80-9319-0B10CC51260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28D3DF5B-8733-4726-9ACF-120DE35FEB7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C079549A-8A85-4EC2-B0E7-7CC2B217C1A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F78607A5-9681-478F-B525-DB45371BFF1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6DBEC3C1-792D-4069-908B-2001E4A0BB2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8E38A72E-9B47-441A-A568-A5FB1C06AE2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7CCAA7-BC3A-4AC0-909E-08812AA67A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661AFD-179B-4D36-A6CA-7FDDAA5E614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172BE86-30B4-4427-B9A9-F15D787148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2B6478-15F6-415B-91FB-D307BE1A8B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406144-C775-4432-9501-B11C1B523A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489BF7-E911-4BAE-8F82-4FBC6C130FF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871D84-81F9-45D3-93DB-88A1EB0527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80646C-25AA-46D8-9C10-657D9BA1CE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0FD5D3-41E9-4E65-82CF-CD19A67AD7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9D6C06-960F-465B-A94F-C95B20879F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
3,782
520.69
7,428,232
6,828,123
600,030
3,331,086
5,544,831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DEEAE6-73E4-420B-9B61-748A5029BF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848782-4EE3-44CB-8B2A-EE727F8436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E61A5E-637C-4E89-B5BF-21C75D132C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E1B156-C100-41CC-8D99-93F2EA795C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92D4B3-15BD-49FA-96B1-F0E1A503EA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492FB0-91E4-4DFE-97E4-4D22B7511EC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2A1BBE-D9C3-428F-89A9-28AE1CF17D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8915BF-61CA-40A5-8D8E-3F5FB45586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FFEC30-2F43-4E26-B65F-247B7306BA6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D1E8B9-0E96-4408-8011-0105FABBB8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B6B225-33A5-4EEE-B884-31E4B833A4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0BD49C-D6DD-42DC-A2EA-6FEE6F9980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CD0785-5E70-461E-B9C3-DF288637C3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291D68-8E31-46A6-BF83-B9C4606F4A0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7646B2-6C98-4EC2-887D-21A50BF51F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D7842B-73A5-43A3-9FE3-4F46E8FCD92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986C0E-C0AA-4FD2-A7E9-11AEEF0733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388499-D567-4811-A3FE-2C7B299785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409F8E-719C-4A8A-AF02-98C019372BF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099D3EF-0F17-4B6F-8E4F-9256616183A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6BFB51-143A-4A6C-9752-038B598481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C603B0-38D4-461A-8AB1-3C215AFF81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18C539-DF86-4F9F-A0EF-8FFD4DD9D4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F12EAE-744D-4E1D-B4CA-6E56F1827B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EE2EB5-2257-44D3-87C3-B4E010D61EB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4B1F91-13EA-4F18-B421-606AC6C241B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6FF138C-EF7F-4508-9FA3-6D3DE96551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9F05B5D-0F71-42A7-907B-2E50870A06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A7F5B4-3F28-49D7-AED4-B6814F70C8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E5B909-7D58-4837-BEDA-4073048D3D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957316-5358-4AF0-9379-B3096F41AB0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BA3A4E-144C-47DB-BB08-A2C1BE6B2C7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BAB10AE-9EDF-4079-A5CF-A4FC810C728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7211ACC-4ACD-4007-9A20-164447C1B78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41D5120-13E7-4374-873E-CAA0928A964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D3F4AA-83F7-43C1-95EA-23C89A41DE6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A1A710E-37DE-41FA-9051-B1873E4DA82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D29566D-4EB2-4322-BD75-3EE3E8E14C6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BC62B40-5999-4E67-A009-81C2F01664A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6D72A83-46F1-4F3A-A0CE-0831DB53CC6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2E5D8D7-F8C9-49BA-9585-0B91DBE7615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09C0164-6EEF-479D-B474-0CE3D374FA0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E7DE60B-A9E0-4661-BC79-53298FF0394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2C996A4-B149-4576-A1F2-1AF74966E86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16E8FBC-3055-40FF-8265-77B93E1824B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FFB6E28-6DD4-4132-A931-F879CCA39D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5542748F-6E87-4E79-801B-4FF98586F562}"/>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73C131E8-311F-4E0E-A38F-1863706F51B3}"/>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F4595E28-715E-4444-A010-55E096BB4C75}"/>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9C1F9ED-1C8F-4254-AE09-DF9989217B3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BECE59F-C14C-4C78-A10D-B796D62938C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A052A08D-D459-4070-9729-DCF174D19E9C}"/>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446F7B1-ACDB-446E-A551-D5C7DAF2402A}"/>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D1FA856-4025-4452-AC20-EADE92832901}"/>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5B0D64C8-6FE5-46B3-A802-606789BC2A6F}"/>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7B5DC64A-1710-4225-8EB0-D8430E1E764B}"/>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62AF1F76-7416-403A-9029-0B2B041D1A08}"/>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08CA9F4-932F-45FD-9EBD-4C9FA34D428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F7B13F-2B8C-4F0D-A7DE-9877CD49F8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AA2FEA0-7F6F-4646-A5F1-3B36639F75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A3B7E0-0845-405C-87C2-B851A6CE03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75B4BDC-293B-462E-A598-1C82D3FDC72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23767</xdr:rowOff>
    </xdr:from>
    <xdr:to>
      <xdr:col>24</xdr:col>
      <xdr:colOff>114300</xdr:colOff>
      <xdr:row>39</xdr:row>
      <xdr:rowOff>125367</xdr:rowOff>
    </xdr:to>
    <xdr:sp macro="" textlink="">
      <xdr:nvSpPr>
        <xdr:cNvPr id="74" name="楕円 73">
          <a:extLst>
            <a:ext uri="{FF2B5EF4-FFF2-40B4-BE49-F238E27FC236}">
              <a16:creationId xmlns:a16="http://schemas.microsoft.com/office/drawing/2014/main" id="{EBB143C4-8F7A-4743-B0F4-726D5E576C43}"/>
            </a:ext>
          </a:extLst>
        </xdr:cNvPr>
        <xdr:cNvSpPr/>
      </xdr:nvSpPr>
      <xdr:spPr>
        <a:xfrm>
          <a:off x="4584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2194</xdr:rowOff>
    </xdr:from>
    <xdr:ext cx="405111" cy="259045"/>
    <xdr:sp macro="" textlink="">
      <xdr:nvSpPr>
        <xdr:cNvPr id="75" name="【道路】&#10;有形固定資産減価償却率該当値テキスト">
          <a:extLst>
            <a:ext uri="{FF2B5EF4-FFF2-40B4-BE49-F238E27FC236}">
              <a16:creationId xmlns:a16="http://schemas.microsoft.com/office/drawing/2014/main" id="{91C30E00-386B-4F82-9B5E-F39B33441ABB}"/>
            </a:ext>
          </a:extLst>
        </xdr:cNvPr>
        <xdr:cNvSpPr txBox="1"/>
      </xdr:nvSpPr>
      <xdr:spPr>
        <a:xfrm>
          <a:off x="4673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62956</xdr:rowOff>
    </xdr:from>
    <xdr:to>
      <xdr:col>6</xdr:col>
      <xdr:colOff>38100</xdr:colOff>
      <xdr:row>38</xdr:row>
      <xdr:rowOff>164556</xdr:rowOff>
    </xdr:to>
    <xdr:sp macro="" textlink="">
      <xdr:nvSpPr>
        <xdr:cNvPr id="76" name="楕円 75">
          <a:extLst>
            <a:ext uri="{FF2B5EF4-FFF2-40B4-BE49-F238E27FC236}">
              <a16:creationId xmlns:a16="http://schemas.microsoft.com/office/drawing/2014/main" id="{EDA4AC39-100C-4582-BE63-31AEB5251FCC}"/>
            </a:ext>
          </a:extLst>
        </xdr:cNvPr>
        <xdr:cNvSpPr/>
      </xdr:nvSpPr>
      <xdr:spPr>
        <a:xfrm>
          <a:off x="1079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65150</xdr:rowOff>
    </xdr:from>
    <xdr:ext cx="405111" cy="259045"/>
    <xdr:sp macro="" textlink="">
      <xdr:nvSpPr>
        <xdr:cNvPr id="77" name="n_1aveValue【道路】&#10;有形固定資産減価償却率">
          <a:extLst>
            <a:ext uri="{FF2B5EF4-FFF2-40B4-BE49-F238E27FC236}">
              <a16:creationId xmlns:a16="http://schemas.microsoft.com/office/drawing/2014/main" id="{0131AAE1-48F7-4143-8B87-8C7DA7453DAD}"/>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78" name="n_2aveValue【道路】&#10;有形固定資産減価償却率">
          <a:extLst>
            <a:ext uri="{FF2B5EF4-FFF2-40B4-BE49-F238E27FC236}">
              <a16:creationId xmlns:a16="http://schemas.microsoft.com/office/drawing/2014/main" id="{A505DC0C-27EE-4D0D-BAB0-FF285B037FF7}"/>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79" name="n_3aveValue【道路】&#10;有形固定資産減価償却率">
          <a:extLst>
            <a:ext uri="{FF2B5EF4-FFF2-40B4-BE49-F238E27FC236}">
              <a16:creationId xmlns:a16="http://schemas.microsoft.com/office/drawing/2014/main" id="{42CC5C39-1DE2-4B29-8175-E8B75C1530B1}"/>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0" name="n_4aveValue【道路】&#10;有形固定資産減価償却率">
          <a:extLst>
            <a:ext uri="{FF2B5EF4-FFF2-40B4-BE49-F238E27FC236}">
              <a16:creationId xmlns:a16="http://schemas.microsoft.com/office/drawing/2014/main" id="{A1AB69ED-F245-47E3-8779-1F8BA4229273}"/>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155683</xdr:rowOff>
    </xdr:from>
    <xdr:ext cx="405111" cy="259045"/>
    <xdr:sp macro="" textlink="">
      <xdr:nvSpPr>
        <xdr:cNvPr id="81" name="n_4mainValue【道路】&#10;有形固定資産減価償却率">
          <a:extLst>
            <a:ext uri="{FF2B5EF4-FFF2-40B4-BE49-F238E27FC236}">
              <a16:creationId xmlns:a16="http://schemas.microsoft.com/office/drawing/2014/main" id="{7A3B1D79-CCA5-455D-A641-9CACBA2C9F2F}"/>
            </a:ext>
          </a:extLst>
        </xdr:cNvPr>
        <xdr:cNvSpPr txBox="1"/>
      </xdr:nvSpPr>
      <xdr:spPr>
        <a:xfrm>
          <a:off x="927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28674D55-2DC2-4AD0-B1F5-5D883509DF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17469DA2-8D5E-4E96-8B89-ABA0C268E2B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C745DD32-3E1E-4B8F-A4A6-1A8A9FA22A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2041D6BD-E6C0-44B9-ABA1-EBB819A65D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F3A37747-0D4D-4F10-9FF5-B388FB6A6C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6A5E2478-ADED-42BF-8A3B-312425B8C2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AD66B91A-11D9-44F1-A64A-44C666F26D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6D26B7DD-DCD3-4264-AF71-AAEBCF0E03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95E99352-DD63-4412-891F-5CFF19D650B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81881345-A3F0-44A4-A26A-612AE1964C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E6BFFE2B-674D-40C9-AEE3-1C3B225CF3A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E6493914-B738-43F1-A36F-62E8DD31E86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9EC34107-943C-4543-8C55-3CB1B1140C6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29B3DD0F-07F3-4329-915C-708801C44A2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486C98A8-E239-4ADA-8EBF-70D4A33EEB8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5578C1F3-07AD-47F5-9EF8-D4919C9D045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A305515F-E56A-46AF-B5BD-23497F860E9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37B7A656-F9ED-47CC-828A-2256E38E1C6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19728D53-076D-4996-920C-C493ED91328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2CEA9FAA-7B2E-43D0-AED9-1961C7859C9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EC7DEAF7-1600-4F33-933A-C277E2284A4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3" name="テキスト ボックス 102">
          <a:extLst>
            <a:ext uri="{FF2B5EF4-FFF2-40B4-BE49-F238E27FC236}">
              <a16:creationId xmlns:a16="http://schemas.microsoft.com/office/drawing/2014/main" id="{2EB17C65-3B6E-4615-A99D-8A046C75E60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E9383253-82F2-421D-861E-C461F03BE69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05" name="直線コネクタ 104">
          <a:extLst>
            <a:ext uri="{FF2B5EF4-FFF2-40B4-BE49-F238E27FC236}">
              <a16:creationId xmlns:a16="http://schemas.microsoft.com/office/drawing/2014/main" id="{6D283F96-8D51-443A-A9BF-6A91142E04CF}"/>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06" name="【道路】&#10;一人当たり延長最小値テキスト">
          <a:extLst>
            <a:ext uri="{FF2B5EF4-FFF2-40B4-BE49-F238E27FC236}">
              <a16:creationId xmlns:a16="http://schemas.microsoft.com/office/drawing/2014/main" id="{4979B665-0B57-48FA-86D9-2DDF2B37952F}"/>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07" name="直線コネクタ 106">
          <a:extLst>
            <a:ext uri="{FF2B5EF4-FFF2-40B4-BE49-F238E27FC236}">
              <a16:creationId xmlns:a16="http://schemas.microsoft.com/office/drawing/2014/main" id="{FC67E35B-33AA-4A98-B139-6104294D15DF}"/>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08" name="【道路】&#10;一人当たり延長最大値テキスト">
          <a:extLst>
            <a:ext uri="{FF2B5EF4-FFF2-40B4-BE49-F238E27FC236}">
              <a16:creationId xmlns:a16="http://schemas.microsoft.com/office/drawing/2014/main" id="{21DC5E7A-9C5D-4AB7-8F4F-7A88534BB4F3}"/>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09" name="直線コネクタ 108">
          <a:extLst>
            <a:ext uri="{FF2B5EF4-FFF2-40B4-BE49-F238E27FC236}">
              <a16:creationId xmlns:a16="http://schemas.microsoft.com/office/drawing/2014/main" id="{52AB6937-A792-4E69-9416-C2AFF5CA4AF3}"/>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10" name="【道路】&#10;一人当たり延長平均値テキスト">
          <a:extLst>
            <a:ext uri="{FF2B5EF4-FFF2-40B4-BE49-F238E27FC236}">
              <a16:creationId xmlns:a16="http://schemas.microsoft.com/office/drawing/2014/main" id="{C8BEA9DE-987B-4761-8A04-F0CC51BD46F6}"/>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11" name="フローチャート: 判断 110">
          <a:extLst>
            <a:ext uri="{FF2B5EF4-FFF2-40B4-BE49-F238E27FC236}">
              <a16:creationId xmlns:a16="http://schemas.microsoft.com/office/drawing/2014/main" id="{3E0948C3-E09A-446D-8E9C-34A748CF58FE}"/>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2" name="フローチャート: 判断 111">
          <a:extLst>
            <a:ext uri="{FF2B5EF4-FFF2-40B4-BE49-F238E27FC236}">
              <a16:creationId xmlns:a16="http://schemas.microsoft.com/office/drawing/2014/main" id="{6F5E5C52-F1F8-4553-B646-23306D0357AA}"/>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13" name="フローチャート: 判断 112">
          <a:extLst>
            <a:ext uri="{FF2B5EF4-FFF2-40B4-BE49-F238E27FC236}">
              <a16:creationId xmlns:a16="http://schemas.microsoft.com/office/drawing/2014/main" id="{1EC3B25D-9E4C-4915-B6A3-049F76A62EB3}"/>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14" name="フローチャート: 判断 113">
          <a:extLst>
            <a:ext uri="{FF2B5EF4-FFF2-40B4-BE49-F238E27FC236}">
              <a16:creationId xmlns:a16="http://schemas.microsoft.com/office/drawing/2014/main" id="{EB75F6FA-73B6-4BA0-B229-453ADFB29367}"/>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15" name="フローチャート: 判断 114">
          <a:extLst>
            <a:ext uri="{FF2B5EF4-FFF2-40B4-BE49-F238E27FC236}">
              <a16:creationId xmlns:a16="http://schemas.microsoft.com/office/drawing/2014/main" id="{232D2419-8543-42EE-9DFA-A2F2E5786A88}"/>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6306243-009F-44FB-A10C-66C9E4349E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4078A42-698F-44F1-AD0E-3C8B97906F5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A416815-965B-4CF4-9205-42069E3C12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915FA6D-B595-4793-918F-FA4EFC6471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E4F018E-3C80-41FE-B783-6DF5C38A5ED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152999</xdr:rowOff>
    </xdr:from>
    <xdr:to>
      <xdr:col>55</xdr:col>
      <xdr:colOff>50800</xdr:colOff>
      <xdr:row>41</xdr:row>
      <xdr:rowOff>83149</xdr:rowOff>
    </xdr:to>
    <xdr:sp macro="" textlink="">
      <xdr:nvSpPr>
        <xdr:cNvPr id="121" name="楕円 120">
          <a:extLst>
            <a:ext uri="{FF2B5EF4-FFF2-40B4-BE49-F238E27FC236}">
              <a16:creationId xmlns:a16="http://schemas.microsoft.com/office/drawing/2014/main" id="{B84AB5BD-4C06-4DF6-A776-FF05BAA52244}"/>
            </a:ext>
          </a:extLst>
        </xdr:cNvPr>
        <xdr:cNvSpPr/>
      </xdr:nvSpPr>
      <xdr:spPr>
        <a:xfrm>
          <a:off x="10426700" y="70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4426</xdr:rowOff>
    </xdr:from>
    <xdr:ext cx="534377" cy="259045"/>
    <xdr:sp macro="" textlink="">
      <xdr:nvSpPr>
        <xdr:cNvPr id="122" name="【道路】&#10;一人当たり延長該当値テキスト">
          <a:extLst>
            <a:ext uri="{FF2B5EF4-FFF2-40B4-BE49-F238E27FC236}">
              <a16:creationId xmlns:a16="http://schemas.microsoft.com/office/drawing/2014/main" id="{0FB66AB4-F9A2-4B52-8F19-B4E12F64F263}"/>
            </a:ext>
          </a:extLst>
        </xdr:cNvPr>
        <xdr:cNvSpPr txBox="1"/>
      </xdr:nvSpPr>
      <xdr:spPr>
        <a:xfrm>
          <a:off x="10515600" y="686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138597</xdr:rowOff>
    </xdr:from>
    <xdr:to>
      <xdr:col>36</xdr:col>
      <xdr:colOff>165100</xdr:colOff>
      <xdr:row>41</xdr:row>
      <xdr:rowOff>68747</xdr:rowOff>
    </xdr:to>
    <xdr:sp macro="" textlink="">
      <xdr:nvSpPr>
        <xdr:cNvPr id="123" name="楕円 122">
          <a:extLst>
            <a:ext uri="{FF2B5EF4-FFF2-40B4-BE49-F238E27FC236}">
              <a16:creationId xmlns:a16="http://schemas.microsoft.com/office/drawing/2014/main" id="{358AEAE3-C5A8-4F42-9170-46DB76AE9D84}"/>
            </a:ext>
          </a:extLst>
        </xdr:cNvPr>
        <xdr:cNvSpPr/>
      </xdr:nvSpPr>
      <xdr:spPr>
        <a:xfrm>
          <a:off x="6921500" y="69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116021</xdr:rowOff>
    </xdr:from>
    <xdr:ext cx="534377" cy="259045"/>
    <xdr:sp macro="" textlink="">
      <xdr:nvSpPr>
        <xdr:cNvPr id="124" name="n_1aveValue【道路】&#10;一人当たり延長">
          <a:extLst>
            <a:ext uri="{FF2B5EF4-FFF2-40B4-BE49-F238E27FC236}">
              <a16:creationId xmlns:a16="http://schemas.microsoft.com/office/drawing/2014/main" id="{7FEC2C44-DE3E-438A-A890-1AC96D8E86FE}"/>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25" name="n_2aveValue【道路】&#10;一人当たり延長">
          <a:extLst>
            <a:ext uri="{FF2B5EF4-FFF2-40B4-BE49-F238E27FC236}">
              <a16:creationId xmlns:a16="http://schemas.microsoft.com/office/drawing/2014/main" id="{AEFED590-478F-49E4-A68F-4B2871E26328}"/>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26" name="n_3aveValue【道路】&#10;一人当たり延長">
          <a:extLst>
            <a:ext uri="{FF2B5EF4-FFF2-40B4-BE49-F238E27FC236}">
              <a16:creationId xmlns:a16="http://schemas.microsoft.com/office/drawing/2014/main" id="{710817A3-59A4-4BBD-8F33-ACB3E84D5FA8}"/>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27" name="n_4aveValue【道路】&#10;一人当たり延長">
          <a:extLst>
            <a:ext uri="{FF2B5EF4-FFF2-40B4-BE49-F238E27FC236}">
              <a16:creationId xmlns:a16="http://schemas.microsoft.com/office/drawing/2014/main" id="{D7AB559A-21E4-4B9D-B917-CCCDDCF5BA73}"/>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85274</xdr:rowOff>
    </xdr:from>
    <xdr:ext cx="599010" cy="259045"/>
    <xdr:sp macro="" textlink="">
      <xdr:nvSpPr>
        <xdr:cNvPr id="128" name="n_4mainValue【道路】&#10;一人当たり延長">
          <a:extLst>
            <a:ext uri="{FF2B5EF4-FFF2-40B4-BE49-F238E27FC236}">
              <a16:creationId xmlns:a16="http://schemas.microsoft.com/office/drawing/2014/main" id="{B3D748AE-EC5D-4211-8475-BE66991EE9CD}"/>
            </a:ext>
          </a:extLst>
        </xdr:cNvPr>
        <xdr:cNvSpPr txBox="1"/>
      </xdr:nvSpPr>
      <xdr:spPr>
        <a:xfrm>
          <a:off x="6672794" y="677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B8590328-5016-4550-9585-0F6467400CA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9916FB61-5685-4886-937E-DB6C22D2B9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10D72FB-161F-47AF-96AD-147420BAFA7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74683B64-BE5F-4667-8371-C530C7AF26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E5F71328-0AE1-40B8-B2F0-2039E88CFF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4B859203-EB24-45C0-A0EB-A1462CFCEA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966ACEBA-FD06-4D35-AEB5-59FF04AC17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D5ACD3AE-6C78-44F2-9A8E-C92DDBD8798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CBAEF33-77F2-4591-9D29-92CCF603B86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42B27D1D-A409-4809-A776-B983A15462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1BB6E870-6807-441D-B5AD-29F7F943C2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81EDF4E2-F9BD-44AE-B994-ABB0006A975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1" name="テキスト ボックス 140">
          <a:extLst>
            <a:ext uri="{FF2B5EF4-FFF2-40B4-BE49-F238E27FC236}">
              <a16:creationId xmlns:a16="http://schemas.microsoft.com/office/drawing/2014/main" id="{DA975326-6A69-4F5C-9C9C-816D05E57EF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A3276C4B-FF48-4A54-93FD-42049D96F71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FBF40796-139F-4E08-9C18-DB91BEF400C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948235BD-BD3B-430E-A4E6-A54C3E8433A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A19C634D-26E9-4886-8C94-B0650753D0B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7A11592B-08E3-4EFC-A95F-BAADA45B72A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78453FED-588C-46C4-8C8B-4C2E19F67C1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DA3FBEE0-9E88-4C14-8910-BA12D14B8E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17EF0CE8-82B5-4F59-870B-31C02D2E453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67D243B4-6DF3-43E1-B5A3-CE7761C99F0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1" name="テキスト ボックス 150">
          <a:extLst>
            <a:ext uri="{FF2B5EF4-FFF2-40B4-BE49-F238E27FC236}">
              <a16:creationId xmlns:a16="http://schemas.microsoft.com/office/drawing/2014/main" id="{CB49B946-67EE-425A-BDE1-3DF44227171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6F26F2F8-F401-479A-B594-45628ED9E8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E0FEFA2C-7792-49AC-8FBD-BD9FADE131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54" name="直線コネクタ 153">
          <a:extLst>
            <a:ext uri="{FF2B5EF4-FFF2-40B4-BE49-F238E27FC236}">
              <a16:creationId xmlns:a16="http://schemas.microsoft.com/office/drawing/2014/main" id="{7ECAE483-0C3D-416D-B013-257A383328EE}"/>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F4EFC631-226F-4150-BF27-C055D30912F3}"/>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56" name="直線コネクタ 155">
          <a:extLst>
            <a:ext uri="{FF2B5EF4-FFF2-40B4-BE49-F238E27FC236}">
              <a16:creationId xmlns:a16="http://schemas.microsoft.com/office/drawing/2014/main" id="{E0C3E905-CA30-4B20-9E12-C214F2CD992A}"/>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57" name="【橋りょう・トンネル】&#10;有形固定資産減価償却率最大値テキスト">
          <a:extLst>
            <a:ext uri="{FF2B5EF4-FFF2-40B4-BE49-F238E27FC236}">
              <a16:creationId xmlns:a16="http://schemas.microsoft.com/office/drawing/2014/main" id="{EB9E6B29-2336-407C-9B5B-90B7E2779908}"/>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58" name="直線コネクタ 157">
          <a:extLst>
            <a:ext uri="{FF2B5EF4-FFF2-40B4-BE49-F238E27FC236}">
              <a16:creationId xmlns:a16="http://schemas.microsoft.com/office/drawing/2014/main" id="{358633E5-967B-4AEF-9860-B59103C94F27}"/>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4C0CFEC3-93E6-4D91-AFE5-80343E59F08E}"/>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60" name="フローチャート: 判断 159">
          <a:extLst>
            <a:ext uri="{FF2B5EF4-FFF2-40B4-BE49-F238E27FC236}">
              <a16:creationId xmlns:a16="http://schemas.microsoft.com/office/drawing/2014/main" id="{515932AE-0E11-43A5-9609-FCDC54D8770A}"/>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61" name="フローチャート: 判断 160">
          <a:extLst>
            <a:ext uri="{FF2B5EF4-FFF2-40B4-BE49-F238E27FC236}">
              <a16:creationId xmlns:a16="http://schemas.microsoft.com/office/drawing/2014/main" id="{FF0FF480-9E17-4514-B0BD-97E0B21715B4}"/>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62" name="フローチャート: 判断 161">
          <a:extLst>
            <a:ext uri="{FF2B5EF4-FFF2-40B4-BE49-F238E27FC236}">
              <a16:creationId xmlns:a16="http://schemas.microsoft.com/office/drawing/2014/main" id="{4E2B4C0C-E495-4B04-8AA5-C131B84DDC23}"/>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63" name="フローチャート: 判断 162">
          <a:extLst>
            <a:ext uri="{FF2B5EF4-FFF2-40B4-BE49-F238E27FC236}">
              <a16:creationId xmlns:a16="http://schemas.microsoft.com/office/drawing/2014/main" id="{C9CFFE2A-1B50-4EE3-8DCF-E5A2BDB4462F}"/>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64" name="フローチャート: 判断 163">
          <a:extLst>
            <a:ext uri="{FF2B5EF4-FFF2-40B4-BE49-F238E27FC236}">
              <a16:creationId xmlns:a16="http://schemas.microsoft.com/office/drawing/2014/main" id="{31705FA9-5E33-4BD1-87B6-56C06D01A599}"/>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AC4BAA59-6D32-44B2-BF9D-340AA1CD7BB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95F56740-F40B-4691-AB8F-60958DD2BB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649DB788-31B4-46FB-B28F-B0211DFF5D0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8CDCBFA-4F96-4AEE-98DC-20493A9C79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0697361-6A86-4F2A-9075-09F9A9FFBA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56969</xdr:rowOff>
    </xdr:from>
    <xdr:to>
      <xdr:col>24</xdr:col>
      <xdr:colOff>114300</xdr:colOff>
      <xdr:row>60</xdr:row>
      <xdr:rowOff>158569</xdr:rowOff>
    </xdr:to>
    <xdr:sp macro="" textlink="">
      <xdr:nvSpPr>
        <xdr:cNvPr id="170" name="楕円 169">
          <a:extLst>
            <a:ext uri="{FF2B5EF4-FFF2-40B4-BE49-F238E27FC236}">
              <a16:creationId xmlns:a16="http://schemas.microsoft.com/office/drawing/2014/main" id="{F2F0F8F0-06E2-4310-A917-9954AA9D2531}"/>
            </a:ext>
          </a:extLst>
        </xdr:cNvPr>
        <xdr:cNvSpPr/>
      </xdr:nvSpPr>
      <xdr:spPr>
        <a:xfrm>
          <a:off x="4584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79846</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C2836584-AD3A-4B44-9E7A-EF19B9C8573F}"/>
            </a:ext>
          </a:extLst>
        </xdr:cNvPr>
        <xdr:cNvSpPr txBox="1"/>
      </xdr:nvSpPr>
      <xdr:spPr>
        <a:xfrm>
          <a:off x="4673600" y="1019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136978</xdr:rowOff>
    </xdr:from>
    <xdr:to>
      <xdr:col>6</xdr:col>
      <xdr:colOff>38100</xdr:colOff>
      <xdr:row>60</xdr:row>
      <xdr:rowOff>67128</xdr:rowOff>
    </xdr:to>
    <xdr:sp macro="" textlink="">
      <xdr:nvSpPr>
        <xdr:cNvPr id="172" name="楕円 171">
          <a:extLst>
            <a:ext uri="{FF2B5EF4-FFF2-40B4-BE49-F238E27FC236}">
              <a16:creationId xmlns:a16="http://schemas.microsoft.com/office/drawing/2014/main" id="{46708863-4906-4048-B6F7-6883F533007B}"/>
            </a:ext>
          </a:extLst>
        </xdr:cNvPr>
        <xdr:cNvSpPr/>
      </xdr:nvSpPr>
      <xdr:spPr>
        <a:xfrm>
          <a:off x="1079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78757</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36514DC7-9136-4654-9995-D38BD08A4C96}"/>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9407D35D-FD1C-4D46-ADD8-CA3C4DE6D1FB}"/>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89B9E259-024A-4279-B375-1A20EC855B5A}"/>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id="{7DF9D63F-2A48-4595-9588-7251A31C8A2F}"/>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177" name="n_4mainValue【橋りょう・トンネル】&#10;有形固定資産減価償却率">
          <a:extLst>
            <a:ext uri="{FF2B5EF4-FFF2-40B4-BE49-F238E27FC236}">
              <a16:creationId xmlns:a16="http://schemas.microsoft.com/office/drawing/2014/main" id="{C40162BC-90AD-4E29-9C65-D4B6F4710DA3}"/>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55D499BA-FD78-4DCE-A8AC-2345D94E39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35DE2603-890E-41E1-A872-8BA54CF7C0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461F0CFB-C24D-4CE1-8033-9E2E03780C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1B7DF556-8C47-4075-925F-6273143CC1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3880AFD1-0455-4410-96FE-E16E1C5A02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A979ABA5-44BF-415E-BFE4-721E18BC8F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44AD8969-96A2-47FA-BFCD-2A129AE8B4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B2180A77-9279-4FBB-9AF1-57EE99C347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112BB76D-941C-455B-A569-83DE7B36051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1B3C9A52-0381-4700-B464-766BF44A82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a16="http://schemas.microsoft.com/office/drawing/2014/main" id="{3C1DF287-503D-43E9-B8B4-A02AA99F83F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a:extLst>
            <a:ext uri="{FF2B5EF4-FFF2-40B4-BE49-F238E27FC236}">
              <a16:creationId xmlns:a16="http://schemas.microsoft.com/office/drawing/2014/main" id="{60EB2427-DEF2-4B85-ADA3-0A1C448B668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a16="http://schemas.microsoft.com/office/drawing/2014/main" id="{3EC97BA0-04E6-42FC-A004-612C9C2B65D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a:extLst>
            <a:ext uri="{FF2B5EF4-FFF2-40B4-BE49-F238E27FC236}">
              <a16:creationId xmlns:a16="http://schemas.microsoft.com/office/drawing/2014/main" id="{1A1681A7-56E9-4DFF-9CFD-5E74228D0D9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a16="http://schemas.microsoft.com/office/drawing/2014/main" id="{DD3EC870-AAB3-419B-A877-F0C0EAD802A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a:extLst>
            <a:ext uri="{FF2B5EF4-FFF2-40B4-BE49-F238E27FC236}">
              <a16:creationId xmlns:a16="http://schemas.microsoft.com/office/drawing/2014/main" id="{B6FEA33E-CA45-454F-9553-D7ACFC24506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a16="http://schemas.microsoft.com/office/drawing/2014/main" id="{0D66D0BD-9DE6-4818-85B8-88E4BC92D25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a:extLst>
            <a:ext uri="{FF2B5EF4-FFF2-40B4-BE49-F238E27FC236}">
              <a16:creationId xmlns:a16="http://schemas.microsoft.com/office/drawing/2014/main" id="{D15C4EB3-8AF9-4136-BD2E-7D0BAF4AD86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CF3E8AD8-865A-489D-88F9-5FED2B9D5A8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CA3CFA52-040B-4C01-A93E-71F3CE054AB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26193366-653E-4ED5-906F-658B4B8299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199" name="直線コネクタ 198">
          <a:extLst>
            <a:ext uri="{FF2B5EF4-FFF2-40B4-BE49-F238E27FC236}">
              <a16:creationId xmlns:a16="http://schemas.microsoft.com/office/drawing/2014/main" id="{7B6E7F43-5DF7-4EDC-9A89-70B4F388375B}"/>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00" name="【橋りょう・トンネル】&#10;一人当たり有形固定資産（償却資産）額最小値テキスト">
          <a:extLst>
            <a:ext uri="{FF2B5EF4-FFF2-40B4-BE49-F238E27FC236}">
              <a16:creationId xmlns:a16="http://schemas.microsoft.com/office/drawing/2014/main" id="{00A8AD47-0A78-4699-A6EC-5F2A9D55F722}"/>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01" name="直線コネクタ 200">
          <a:extLst>
            <a:ext uri="{FF2B5EF4-FFF2-40B4-BE49-F238E27FC236}">
              <a16:creationId xmlns:a16="http://schemas.microsoft.com/office/drawing/2014/main" id="{1D13AA33-636C-4D4A-8052-2D128DC98227}"/>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AB59A8CD-2930-42DC-8D4B-6E989972A347}"/>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03" name="直線コネクタ 202">
          <a:extLst>
            <a:ext uri="{FF2B5EF4-FFF2-40B4-BE49-F238E27FC236}">
              <a16:creationId xmlns:a16="http://schemas.microsoft.com/office/drawing/2014/main" id="{8B45F05A-E168-4C36-A08B-1107F8B4FAE9}"/>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04" name="【橋りょう・トンネル】&#10;一人当たり有形固定資産（償却資産）額平均値テキスト">
          <a:extLst>
            <a:ext uri="{FF2B5EF4-FFF2-40B4-BE49-F238E27FC236}">
              <a16:creationId xmlns:a16="http://schemas.microsoft.com/office/drawing/2014/main" id="{ED06900E-0808-44A6-8C11-447AD37FE3EE}"/>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05" name="フローチャート: 判断 204">
          <a:extLst>
            <a:ext uri="{FF2B5EF4-FFF2-40B4-BE49-F238E27FC236}">
              <a16:creationId xmlns:a16="http://schemas.microsoft.com/office/drawing/2014/main" id="{43CBF734-BC3D-4391-A1B7-4175E44B3E98}"/>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06" name="フローチャート: 判断 205">
          <a:extLst>
            <a:ext uri="{FF2B5EF4-FFF2-40B4-BE49-F238E27FC236}">
              <a16:creationId xmlns:a16="http://schemas.microsoft.com/office/drawing/2014/main" id="{51E1B2C0-FF25-42BD-AE7E-39F2BAB57013}"/>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07" name="フローチャート: 判断 206">
          <a:extLst>
            <a:ext uri="{FF2B5EF4-FFF2-40B4-BE49-F238E27FC236}">
              <a16:creationId xmlns:a16="http://schemas.microsoft.com/office/drawing/2014/main" id="{9D5558FA-2494-408A-83BA-2D812736E225}"/>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08" name="フローチャート: 判断 207">
          <a:extLst>
            <a:ext uri="{FF2B5EF4-FFF2-40B4-BE49-F238E27FC236}">
              <a16:creationId xmlns:a16="http://schemas.microsoft.com/office/drawing/2014/main" id="{81762716-A160-4EAE-BCB9-940ACBA6E665}"/>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09" name="フローチャート: 判断 208">
          <a:extLst>
            <a:ext uri="{FF2B5EF4-FFF2-40B4-BE49-F238E27FC236}">
              <a16:creationId xmlns:a16="http://schemas.microsoft.com/office/drawing/2014/main" id="{85E832F6-33C6-4BC3-95BF-1C0B19BA50CD}"/>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B1D48EAE-4331-47DF-B88E-E432F5C338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BFC2D36-8453-4D36-96B2-CFF828DAA8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BBB17BA6-DE6A-4085-BE5B-83EA0C77A44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CE6621C4-FBE8-4869-A3FA-A62CE464A7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459FF4B-D5F1-4E30-B6EB-6A1E05A3A3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93336</xdr:rowOff>
    </xdr:from>
    <xdr:to>
      <xdr:col>55</xdr:col>
      <xdr:colOff>50800</xdr:colOff>
      <xdr:row>63</xdr:row>
      <xdr:rowOff>23486</xdr:rowOff>
    </xdr:to>
    <xdr:sp macro="" textlink="">
      <xdr:nvSpPr>
        <xdr:cNvPr id="215" name="楕円 214">
          <a:extLst>
            <a:ext uri="{FF2B5EF4-FFF2-40B4-BE49-F238E27FC236}">
              <a16:creationId xmlns:a16="http://schemas.microsoft.com/office/drawing/2014/main" id="{056EE44F-7CE1-4586-A24C-15CB2EB0C1A6}"/>
            </a:ext>
          </a:extLst>
        </xdr:cNvPr>
        <xdr:cNvSpPr/>
      </xdr:nvSpPr>
      <xdr:spPr>
        <a:xfrm>
          <a:off x="10426700" y="107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71763</xdr:rowOff>
    </xdr:from>
    <xdr:ext cx="599010" cy="259045"/>
    <xdr:sp macro="" textlink="">
      <xdr:nvSpPr>
        <xdr:cNvPr id="216" name="【橋りょう・トンネル】&#10;一人当たり有形固定資産（償却資産）額該当値テキスト">
          <a:extLst>
            <a:ext uri="{FF2B5EF4-FFF2-40B4-BE49-F238E27FC236}">
              <a16:creationId xmlns:a16="http://schemas.microsoft.com/office/drawing/2014/main" id="{9FF332D1-DF1A-4F20-B3F8-6A19D9B22D24}"/>
            </a:ext>
          </a:extLst>
        </xdr:cNvPr>
        <xdr:cNvSpPr txBox="1"/>
      </xdr:nvSpPr>
      <xdr:spPr>
        <a:xfrm>
          <a:off x="10515600" y="1070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115846</xdr:rowOff>
    </xdr:from>
    <xdr:to>
      <xdr:col>36</xdr:col>
      <xdr:colOff>165100</xdr:colOff>
      <xdr:row>63</xdr:row>
      <xdr:rowOff>45996</xdr:rowOff>
    </xdr:to>
    <xdr:sp macro="" textlink="">
      <xdr:nvSpPr>
        <xdr:cNvPr id="217" name="楕円 216">
          <a:extLst>
            <a:ext uri="{FF2B5EF4-FFF2-40B4-BE49-F238E27FC236}">
              <a16:creationId xmlns:a16="http://schemas.microsoft.com/office/drawing/2014/main" id="{9AB86A9C-3F9F-4801-8BB1-3921722E68C1}"/>
            </a:ext>
          </a:extLst>
        </xdr:cNvPr>
        <xdr:cNvSpPr/>
      </xdr:nvSpPr>
      <xdr:spPr>
        <a:xfrm>
          <a:off x="6921500" y="107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60</xdr:row>
      <xdr:rowOff>123567</xdr:rowOff>
    </xdr:from>
    <xdr:ext cx="690189" cy="259045"/>
    <xdr:sp macro="" textlink="">
      <xdr:nvSpPr>
        <xdr:cNvPr id="218" name="n_1aveValue【橋りょう・トンネル】&#10;一人当たり有形固定資産（償却資産）額">
          <a:extLst>
            <a:ext uri="{FF2B5EF4-FFF2-40B4-BE49-F238E27FC236}">
              <a16:creationId xmlns:a16="http://schemas.microsoft.com/office/drawing/2014/main" id="{5D62B151-75F4-42DC-9532-BE6ADA54FD75}"/>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19" name="n_2aveValue【橋りょう・トンネル】&#10;一人当たり有形固定資産（償却資産）額">
          <a:extLst>
            <a:ext uri="{FF2B5EF4-FFF2-40B4-BE49-F238E27FC236}">
              <a16:creationId xmlns:a16="http://schemas.microsoft.com/office/drawing/2014/main" id="{65B9B33E-B275-47A0-9E9A-72C6111C04C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20" name="n_3aveValue【橋りょう・トンネル】&#10;一人当たり有形固定資産（償却資産）額">
          <a:extLst>
            <a:ext uri="{FF2B5EF4-FFF2-40B4-BE49-F238E27FC236}">
              <a16:creationId xmlns:a16="http://schemas.microsoft.com/office/drawing/2014/main" id="{668EDF34-303D-43A9-B20E-B11945BB4EC8}"/>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21" name="n_4aveValue【橋りょう・トンネル】&#10;一人当たり有形固定資産（償却資産）額">
          <a:extLst>
            <a:ext uri="{FF2B5EF4-FFF2-40B4-BE49-F238E27FC236}">
              <a16:creationId xmlns:a16="http://schemas.microsoft.com/office/drawing/2014/main" id="{490B243B-422D-454A-B16C-7A7414563BC4}"/>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37123</xdr:rowOff>
    </xdr:from>
    <xdr:ext cx="599010" cy="259045"/>
    <xdr:sp macro="" textlink="">
      <xdr:nvSpPr>
        <xdr:cNvPr id="222" name="n_4mainValue【橋りょう・トンネル】&#10;一人当たり有形固定資産（償却資産）額">
          <a:extLst>
            <a:ext uri="{FF2B5EF4-FFF2-40B4-BE49-F238E27FC236}">
              <a16:creationId xmlns:a16="http://schemas.microsoft.com/office/drawing/2014/main" id="{7D54F0DD-C8CE-433A-A3D0-A1144A1AC56A}"/>
            </a:ext>
          </a:extLst>
        </xdr:cNvPr>
        <xdr:cNvSpPr txBox="1"/>
      </xdr:nvSpPr>
      <xdr:spPr>
        <a:xfrm>
          <a:off x="6672795" y="1083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55A2592F-8A14-4FBC-A9B7-FD34EBE132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E0F11693-C9F5-4B19-A584-CF8FE3CFAD1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3EC56EE2-CC60-45E8-87F3-0FAA63BC28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7F4BEFA-10AD-4036-BF31-F604576100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8133E3F-ABA1-44D5-A3C3-CF64C3828DB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B3FCF7D2-FE8D-401C-9FC0-6B2BD9FAE3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3A224376-662C-46B1-8CB7-8D3E80AFC77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B8AD683D-0E73-4746-B6A3-6D6D4DCC75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B9A84A6C-8014-42BB-A1D0-DC8DBED1DB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6BB2517F-0127-48F7-8C3B-4ED419E1FA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a:extLst>
            <a:ext uri="{FF2B5EF4-FFF2-40B4-BE49-F238E27FC236}">
              <a16:creationId xmlns:a16="http://schemas.microsoft.com/office/drawing/2014/main" id="{9CA12F13-B8F0-4A1C-95EC-CA705B3ECA6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a:extLst>
            <a:ext uri="{FF2B5EF4-FFF2-40B4-BE49-F238E27FC236}">
              <a16:creationId xmlns:a16="http://schemas.microsoft.com/office/drawing/2014/main" id="{9B1D1D3A-C2B4-498D-A35E-7AB474F5CE0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5" name="テキスト ボックス 234">
          <a:extLst>
            <a:ext uri="{FF2B5EF4-FFF2-40B4-BE49-F238E27FC236}">
              <a16:creationId xmlns:a16="http://schemas.microsoft.com/office/drawing/2014/main" id="{D893108B-A288-446A-8B09-70072B0BF2E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a:extLst>
            <a:ext uri="{FF2B5EF4-FFF2-40B4-BE49-F238E27FC236}">
              <a16:creationId xmlns:a16="http://schemas.microsoft.com/office/drawing/2014/main" id="{B16F4B24-2A0E-4C89-9842-A13DADAB61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a:extLst>
            <a:ext uri="{FF2B5EF4-FFF2-40B4-BE49-F238E27FC236}">
              <a16:creationId xmlns:a16="http://schemas.microsoft.com/office/drawing/2014/main" id="{DE22EFCD-A839-473D-95D4-2BDF7B11920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a:extLst>
            <a:ext uri="{FF2B5EF4-FFF2-40B4-BE49-F238E27FC236}">
              <a16:creationId xmlns:a16="http://schemas.microsoft.com/office/drawing/2014/main" id="{40F9070D-CF77-4E3C-8A9C-B52B000E7A4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a:extLst>
            <a:ext uri="{FF2B5EF4-FFF2-40B4-BE49-F238E27FC236}">
              <a16:creationId xmlns:a16="http://schemas.microsoft.com/office/drawing/2014/main" id="{3AA4C2C6-366B-4736-B109-FE7E9ACC9D6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a:extLst>
            <a:ext uri="{FF2B5EF4-FFF2-40B4-BE49-F238E27FC236}">
              <a16:creationId xmlns:a16="http://schemas.microsoft.com/office/drawing/2014/main" id="{573E7D61-46EA-491B-908C-0C9E4E95C6C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a:extLst>
            <a:ext uri="{FF2B5EF4-FFF2-40B4-BE49-F238E27FC236}">
              <a16:creationId xmlns:a16="http://schemas.microsoft.com/office/drawing/2014/main" id="{7FC989F1-B3EB-488C-B97E-F2162BE8E32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a:extLst>
            <a:ext uri="{FF2B5EF4-FFF2-40B4-BE49-F238E27FC236}">
              <a16:creationId xmlns:a16="http://schemas.microsoft.com/office/drawing/2014/main" id="{9315A15E-FE46-4266-BDBD-003C0C80F20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a:extLst>
            <a:ext uri="{FF2B5EF4-FFF2-40B4-BE49-F238E27FC236}">
              <a16:creationId xmlns:a16="http://schemas.microsoft.com/office/drawing/2014/main" id="{CEC55BBC-58FD-4EB3-BB50-A82F785436F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a:extLst>
            <a:ext uri="{FF2B5EF4-FFF2-40B4-BE49-F238E27FC236}">
              <a16:creationId xmlns:a16="http://schemas.microsoft.com/office/drawing/2014/main" id="{EA2C1A85-E648-472E-A39E-3220579B36B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5" name="テキスト ボックス 244">
          <a:extLst>
            <a:ext uri="{FF2B5EF4-FFF2-40B4-BE49-F238E27FC236}">
              <a16:creationId xmlns:a16="http://schemas.microsoft.com/office/drawing/2014/main" id="{B8F4E54F-7B6B-437A-A897-DF33FB59318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5A11DC98-18DF-45FF-A10A-50170AC0DF9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54DB5A2-EE03-4158-AD4C-6D2A7E09E32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48" name="直線コネクタ 247">
          <a:extLst>
            <a:ext uri="{FF2B5EF4-FFF2-40B4-BE49-F238E27FC236}">
              <a16:creationId xmlns:a16="http://schemas.microsoft.com/office/drawing/2014/main" id="{CAC9CC29-FB6C-41F9-AA8E-653CB112240D}"/>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9" name="【公営住宅】&#10;有形固定資産減価償却率最小値テキスト">
          <a:extLst>
            <a:ext uri="{FF2B5EF4-FFF2-40B4-BE49-F238E27FC236}">
              <a16:creationId xmlns:a16="http://schemas.microsoft.com/office/drawing/2014/main" id="{05ED1CCC-74FB-49E4-A5FA-D07F00055A7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0" name="直線コネクタ 249">
          <a:extLst>
            <a:ext uri="{FF2B5EF4-FFF2-40B4-BE49-F238E27FC236}">
              <a16:creationId xmlns:a16="http://schemas.microsoft.com/office/drawing/2014/main" id="{E7B2749F-6230-4DFA-9147-21000979018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51" name="【公営住宅】&#10;有形固定資産減価償却率最大値テキスト">
          <a:extLst>
            <a:ext uri="{FF2B5EF4-FFF2-40B4-BE49-F238E27FC236}">
              <a16:creationId xmlns:a16="http://schemas.microsoft.com/office/drawing/2014/main" id="{413B3C4E-0E79-4AD6-A062-F398CB0EB5E5}"/>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52" name="直線コネクタ 251">
          <a:extLst>
            <a:ext uri="{FF2B5EF4-FFF2-40B4-BE49-F238E27FC236}">
              <a16:creationId xmlns:a16="http://schemas.microsoft.com/office/drawing/2014/main" id="{B7CE0B03-F058-49C9-86F4-136A934127E4}"/>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533B895F-464E-4442-8E44-A3BB4605D7DD}"/>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54" name="フローチャート: 判断 253">
          <a:extLst>
            <a:ext uri="{FF2B5EF4-FFF2-40B4-BE49-F238E27FC236}">
              <a16:creationId xmlns:a16="http://schemas.microsoft.com/office/drawing/2014/main" id="{CFEE6B2B-27DA-4824-A8F0-6501FFBC4576}"/>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55" name="フローチャート: 判断 254">
          <a:extLst>
            <a:ext uri="{FF2B5EF4-FFF2-40B4-BE49-F238E27FC236}">
              <a16:creationId xmlns:a16="http://schemas.microsoft.com/office/drawing/2014/main" id="{D4840843-D861-457A-BA40-6DA857B1BC29}"/>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56" name="フローチャート: 判断 255">
          <a:extLst>
            <a:ext uri="{FF2B5EF4-FFF2-40B4-BE49-F238E27FC236}">
              <a16:creationId xmlns:a16="http://schemas.microsoft.com/office/drawing/2014/main" id="{E0E60491-2A9A-408E-9D3E-38B6CCE367F9}"/>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57" name="フローチャート: 判断 256">
          <a:extLst>
            <a:ext uri="{FF2B5EF4-FFF2-40B4-BE49-F238E27FC236}">
              <a16:creationId xmlns:a16="http://schemas.microsoft.com/office/drawing/2014/main" id="{BEA6A5A5-9134-4959-BECA-34FB38DBBC19}"/>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58" name="フローチャート: 判断 257">
          <a:extLst>
            <a:ext uri="{FF2B5EF4-FFF2-40B4-BE49-F238E27FC236}">
              <a16:creationId xmlns:a16="http://schemas.microsoft.com/office/drawing/2014/main" id="{B22673F9-AECA-48CA-8182-BDCE3A06CB57}"/>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9B9037F-9990-4B6B-8086-261C5C4164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E54B9B4-5CFD-4B27-AFDB-1CB34FE2995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811DE64-AEC2-4FDA-8A5B-E5075D18B0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5295E-F212-4D42-AD1A-648ACA775A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B426DE6-447B-4396-A584-F3D68D5DA8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77107</xdr:rowOff>
    </xdr:from>
    <xdr:to>
      <xdr:col>24</xdr:col>
      <xdr:colOff>114300</xdr:colOff>
      <xdr:row>82</xdr:row>
      <xdr:rowOff>7257</xdr:rowOff>
    </xdr:to>
    <xdr:sp macro="" textlink="">
      <xdr:nvSpPr>
        <xdr:cNvPr id="264" name="楕円 263">
          <a:extLst>
            <a:ext uri="{FF2B5EF4-FFF2-40B4-BE49-F238E27FC236}">
              <a16:creationId xmlns:a16="http://schemas.microsoft.com/office/drawing/2014/main" id="{8202BA0F-9117-4382-B164-40CE0AFD6162}"/>
            </a:ext>
          </a:extLst>
        </xdr:cNvPr>
        <xdr:cNvSpPr/>
      </xdr:nvSpPr>
      <xdr:spPr>
        <a:xfrm>
          <a:off x="4584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99984</xdr:rowOff>
    </xdr:from>
    <xdr:ext cx="405111" cy="259045"/>
    <xdr:sp macro="" textlink="">
      <xdr:nvSpPr>
        <xdr:cNvPr id="265" name="【公営住宅】&#10;有形固定資産減価償却率該当値テキスト">
          <a:extLst>
            <a:ext uri="{FF2B5EF4-FFF2-40B4-BE49-F238E27FC236}">
              <a16:creationId xmlns:a16="http://schemas.microsoft.com/office/drawing/2014/main" id="{65ED9D0D-77FE-4E3D-9FFC-B7F14EB355D2}"/>
            </a:ext>
          </a:extLst>
        </xdr:cNvPr>
        <xdr:cNvSpPr txBox="1"/>
      </xdr:nvSpPr>
      <xdr:spPr>
        <a:xfrm>
          <a:off x="4673600" y="1381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116295</xdr:rowOff>
    </xdr:from>
    <xdr:to>
      <xdr:col>6</xdr:col>
      <xdr:colOff>38100</xdr:colOff>
      <xdr:row>81</xdr:row>
      <xdr:rowOff>46445</xdr:rowOff>
    </xdr:to>
    <xdr:sp macro="" textlink="">
      <xdr:nvSpPr>
        <xdr:cNvPr id="266" name="楕円 265">
          <a:extLst>
            <a:ext uri="{FF2B5EF4-FFF2-40B4-BE49-F238E27FC236}">
              <a16:creationId xmlns:a16="http://schemas.microsoft.com/office/drawing/2014/main" id="{02EC7CF6-BCCD-49F7-8373-18CC57DC17BC}"/>
            </a:ext>
          </a:extLst>
        </xdr:cNvPr>
        <xdr:cNvSpPr/>
      </xdr:nvSpPr>
      <xdr:spPr>
        <a:xfrm>
          <a:off x="1079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76035</xdr:rowOff>
    </xdr:from>
    <xdr:ext cx="405111" cy="259045"/>
    <xdr:sp macro="" textlink="">
      <xdr:nvSpPr>
        <xdr:cNvPr id="267" name="n_1aveValue【公営住宅】&#10;有形固定資産減価償却率">
          <a:extLst>
            <a:ext uri="{FF2B5EF4-FFF2-40B4-BE49-F238E27FC236}">
              <a16:creationId xmlns:a16="http://schemas.microsoft.com/office/drawing/2014/main" id="{B6B31606-6ED9-4D89-8918-F6A1B1531929}"/>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268" name="n_2aveValue【公営住宅】&#10;有形固定資産減価償却率">
          <a:extLst>
            <a:ext uri="{FF2B5EF4-FFF2-40B4-BE49-F238E27FC236}">
              <a16:creationId xmlns:a16="http://schemas.microsoft.com/office/drawing/2014/main" id="{C5382866-45D5-4876-8DDF-EB6A7C9F0FD6}"/>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269" name="n_3aveValue【公営住宅】&#10;有形固定資産減価償却率">
          <a:extLst>
            <a:ext uri="{FF2B5EF4-FFF2-40B4-BE49-F238E27FC236}">
              <a16:creationId xmlns:a16="http://schemas.microsoft.com/office/drawing/2014/main" id="{1F8F710B-D9E3-439F-9730-46B1964384F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270" name="n_4aveValue【公営住宅】&#10;有形固定資産減価償却率">
          <a:extLst>
            <a:ext uri="{FF2B5EF4-FFF2-40B4-BE49-F238E27FC236}">
              <a16:creationId xmlns:a16="http://schemas.microsoft.com/office/drawing/2014/main" id="{A4F73B46-72F0-496C-B2D6-C6E4A0E496E1}"/>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62972</xdr:rowOff>
    </xdr:from>
    <xdr:ext cx="405111" cy="259045"/>
    <xdr:sp macro="" textlink="">
      <xdr:nvSpPr>
        <xdr:cNvPr id="271" name="n_4mainValue【公営住宅】&#10;有形固定資産減価償却率">
          <a:extLst>
            <a:ext uri="{FF2B5EF4-FFF2-40B4-BE49-F238E27FC236}">
              <a16:creationId xmlns:a16="http://schemas.microsoft.com/office/drawing/2014/main" id="{D97BF823-B130-4A49-8E61-D6535075EAC2}"/>
            </a:ext>
          </a:extLst>
        </xdr:cNvPr>
        <xdr:cNvSpPr txBox="1"/>
      </xdr:nvSpPr>
      <xdr:spPr>
        <a:xfrm>
          <a:off x="927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40B3115C-6320-40F0-AE4A-02A54F1D646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86F1EA12-B26C-496F-8A64-776039716A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2192ADBE-F704-4F51-8C65-D242A2F527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57B58C28-B2F8-4E03-A3AB-C6F88D8939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45553863-A5CB-4C10-BA99-1F59F54A99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B7B6B005-E87E-40E9-87F0-3DE4B3842D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F290EADB-AF35-45A0-A41E-FB6205D0ED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B4EB4A45-8D73-45E2-99F1-CE3C442699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205B69F4-E4F8-4E7B-9BE5-B8670C37776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AB7DC048-3F2F-4B5C-8D08-299D660739F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9B47DFA4-B714-4534-871D-DA1379F4686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D682C13F-0F52-4A80-9825-1986A20846A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B8575E94-76C7-40C7-9615-4BCBA523142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90F5599C-F207-4312-A361-80B7BD8E3E7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9A5061F8-B64A-4D90-8A69-805523F9BAC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D17555B6-1FCD-48E6-9803-EC2FD989B13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33E5F239-2172-400D-AF53-773E9D61AF5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6337F74C-B41A-4598-B868-B5AE394030F8}"/>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7CBA9264-75C5-404B-AFF7-F2990985F5B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EE8B5679-9476-472E-B0C1-4829DD339CC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DCA32FA7-0470-428B-A984-39529E6D1C0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35F1DD8E-2D12-4A81-9F44-4E3B7B3E116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6F79ED7A-339A-4F2E-BE3A-4A1A2E3CCC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295" name="直線コネクタ 294">
          <a:extLst>
            <a:ext uri="{FF2B5EF4-FFF2-40B4-BE49-F238E27FC236}">
              <a16:creationId xmlns:a16="http://schemas.microsoft.com/office/drawing/2014/main" id="{87BCD48C-7369-4AEA-AE5B-85162090D656}"/>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296" name="【公営住宅】&#10;一人当たり面積最小値テキスト">
          <a:extLst>
            <a:ext uri="{FF2B5EF4-FFF2-40B4-BE49-F238E27FC236}">
              <a16:creationId xmlns:a16="http://schemas.microsoft.com/office/drawing/2014/main" id="{7AAE823C-4648-4D5B-867F-0066E181D8DD}"/>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297" name="直線コネクタ 296">
          <a:extLst>
            <a:ext uri="{FF2B5EF4-FFF2-40B4-BE49-F238E27FC236}">
              <a16:creationId xmlns:a16="http://schemas.microsoft.com/office/drawing/2014/main" id="{CEF1CD8B-5B58-487B-9C72-F83EB1B62CDC}"/>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298" name="【公営住宅】&#10;一人当たり面積最大値テキスト">
          <a:extLst>
            <a:ext uri="{FF2B5EF4-FFF2-40B4-BE49-F238E27FC236}">
              <a16:creationId xmlns:a16="http://schemas.microsoft.com/office/drawing/2014/main" id="{77022736-2BF1-45DF-B117-2974257D5F22}"/>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299" name="直線コネクタ 298">
          <a:extLst>
            <a:ext uri="{FF2B5EF4-FFF2-40B4-BE49-F238E27FC236}">
              <a16:creationId xmlns:a16="http://schemas.microsoft.com/office/drawing/2014/main" id="{FB0802FF-3FB2-4B64-97AB-A5420ED7F088}"/>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00" name="【公営住宅】&#10;一人当たり面積平均値テキスト">
          <a:extLst>
            <a:ext uri="{FF2B5EF4-FFF2-40B4-BE49-F238E27FC236}">
              <a16:creationId xmlns:a16="http://schemas.microsoft.com/office/drawing/2014/main" id="{D0A9EEDF-48D7-4B44-8E23-470B50F84ED6}"/>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01" name="フローチャート: 判断 300">
          <a:extLst>
            <a:ext uri="{FF2B5EF4-FFF2-40B4-BE49-F238E27FC236}">
              <a16:creationId xmlns:a16="http://schemas.microsoft.com/office/drawing/2014/main" id="{74C725BA-475E-484A-8E6B-53910C41287D}"/>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02" name="フローチャート: 判断 301">
          <a:extLst>
            <a:ext uri="{FF2B5EF4-FFF2-40B4-BE49-F238E27FC236}">
              <a16:creationId xmlns:a16="http://schemas.microsoft.com/office/drawing/2014/main" id="{B9F35235-4726-400C-9305-D0816F2D1186}"/>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03" name="フローチャート: 判断 302">
          <a:extLst>
            <a:ext uri="{FF2B5EF4-FFF2-40B4-BE49-F238E27FC236}">
              <a16:creationId xmlns:a16="http://schemas.microsoft.com/office/drawing/2014/main" id="{DFE73BCD-E670-48B1-90C0-03F10DC7AA5D}"/>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04" name="フローチャート: 判断 303">
          <a:extLst>
            <a:ext uri="{FF2B5EF4-FFF2-40B4-BE49-F238E27FC236}">
              <a16:creationId xmlns:a16="http://schemas.microsoft.com/office/drawing/2014/main" id="{32A2BCC4-40B9-45EC-A9D7-CCD596D48D96}"/>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05" name="フローチャート: 判断 304">
          <a:extLst>
            <a:ext uri="{FF2B5EF4-FFF2-40B4-BE49-F238E27FC236}">
              <a16:creationId xmlns:a16="http://schemas.microsoft.com/office/drawing/2014/main" id="{478F1B32-DE67-4C61-8942-4EB6A050923F}"/>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138A041-6FA4-456C-9162-B9AC18E2F2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B9A9F6B-ED1F-49EB-871E-90259E818FB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AD3187D0-18CA-4A8A-94E4-F6B96F7E9F7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88B366E7-DDF2-43EC-8FCF-C0568C6BB55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628778F3-6C72-40B1-B816-15438790DB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3226</xdr:rowOff>
    </xdr:from>
    <xdr:to>
      <xdr:col>55</xdr:col>
      <xdr:colOff>50800</xdr:colOff>
      <xdr:row>85</xdr:row>
      <xdr:rowOff>104826</xdr:rowOff>
    </xdr:to>
    <xdr:sp macro="" textlink="">
      <xdr:nvSpPr>
        <xdr:cNvPr id="311" name="楕円 310">
          <a:extLst>
            <a:ext uri="{FF2B5EF4-FFF2-40B4-BE49-F238E27FC236}">
              <a16:creationId xmlns:a16="http://schemas.microsoft.com/office/drawing/2014/main" id="{79D6E8D3-4DD7-43EA-9F06-2CFC1843B6E1}"/>
            </a:ext>
          </a:extLst>
        </xdr:cNvPr>
        <xdr:cNvSpPr/>
      </xdr:nvSpPr>
      <xdr:spPr>
        <a:xfrm>
          <a:off x="10426700" y="1457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26103</xdr:rowOff>
    </xdr:from>
    <xdr:ext cx="469744" cy="259045"/>
    <xdr:sp macro="" textlink="">
      <xdr:nvSpPr>
        <xdr:cNvPr id="312" name="【公営住宅】&#10;一人当たり面積該当値テキスト">
          <a:extLst>
            <a:ext uri="{FF2B5EF4-FFF2-40B4-BE49-F238E27FC236}">
              <a16:creationId xmlns:a16="http://schemas.microsoft.com/office/drawing/2014/main" id="{5A58E018-9941-4D87-AC86-484E87C5BAFE}"/>
            </a:ext>
          </a:extLst>
        </xdr:cNvPr>
        <xdr:cNvSpPr txBox="1"/>
      </xdr:nvSpPr>
      <xdr:spPr>
        <a:xfrm>
          <a:off x="10515600" y="1442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138252</xdr:rowOff>
    </xdr:from>
    <xdr:to>
      <xdr:col>36</xdr:col>
      <xdr:colOff>165100</xdr:colOff>
      <xdr:row>85</xdr:row>
      <xdr:rowOff>68402</xdr:rowOff>
    </xdr:to>
    <xdr:sp macro="" textlink="">
      <xdr:nvSpPr>
        <xdr:cNvPr id="313" name="楕円 312">
          <a:extLst>
            <a:ext uri="{FF2B5EF4-FFF2-40B4-BE49-F238E27FC236}">
              <a16:creationId xmlns:a16="http://schemas.microsoft.com/office/drawing/2014/main" id="{8C7ADF51-67E9-4FFC-919B-1968AF72E716}"/>
            </a:ext>
          </a:extLst>
        </xdr:cNvPr>
        <xdr:cNvSpPr/>
      </xdr:nvSpPr>
      <xdr:spPr>
        <a:xfrm>
          <a:off x="6921500" y="1454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171302</xdr:rowOff>
    </xdr:from>
    <xdr:ext cx="469744" cy="259045"/>
    <xdr:sp macro="" textlink="">
      <xdr:nvSpPr>
        <xdr:cNvPr id="314" name="n_1aveValue【公営住宅】&#10;一人当たり面積">
          <a:extLst>
            <a:ext uri="{FF2B5EF4-FFF2-40B4-BE49-F238E27FC236}">
              <a16:creationId xmlns:a16="http://schemas.microsoft.com/office/drawing/2014/main" id="{B3423FAC-3D79-4876-A608-F1D19C438292}"/>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15" name="n_2aveValue【公営住宅】&#10;一人当たり面積">
          <a:extLst>
            <a:ext uri="{FF2B5EF4-FFF2-40B4-BE49-F238E27FC236}">
              <a16:creationId xmlns:a16="http://schemas.microsoft.com/office/drawing/2014/main" id="{3B915959-D580-4E27-A962-03452B8C5F5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16" name="n_3aveValue【公営住宅】&#10;一人当たり面積">
          <a:extLst>
            <a:ext uri="{FF2B5EF4-FFF2-40B4-BE49-F238E27FC236}">
              <a16:creationId xmlns:a16="http://schemas.microsoft.com/office/drawing/2014/main" id="{F1BF45A2-9523-4646-8DFA-1E9208797516}"/>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17" name="n_4aveValue【公営住宅】&#10;一人当たり面積">
          <a:extLst>
            <a:ext uri="{FF2B5EF4-FFF2-40B4-BE49-F238E27FC236}">
              <a16:creationId xmlns:a16="http://schemas.microsoft.com/office/drawing/2014/main" id="{1FA3171E-5062-4347-A6DC-FE8638FDE4BF}"/>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84929</xdr:rowOff>
    </xdr:from>
    <xdr:ext cx="469744" cy="259045"/>
    <xdr:sp macro="" textlink="">
      <xdr:nvSpPr>
        <xdr:cNvPr id="318" name="n_4mainValue【公営住宅】&#10;一人当たり面積">
          <a:extLst>
            <a:ext uri="{FF2B5EF4-FFF2-40B4-BE49-F238E27FC236}">
              <a16:creationId xmlns:a16="http://schemas.microsoft.com/office/drawing/2014/main" id="{63498979-5475-4EC2-B3A5-4FC276667B8E}"/>
            </a:ext>
          </a:extLst>
        </xdr:cNvPr>
        <xdr:cNvSpPr txBox="1"/>
      </xdr:nvSpPr>
      <xdr:spPr>
        <a:xfrm>
          <a:off x="6737427" y="1431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C43B02D5-33A8-44A8-99E8-12214F55E7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BBBB2CF8-ADB4-4736-A099-9BD4FC0574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766B2162-7F0A-4CD4-8CB8-A10812204E2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6C0C1F69-E520-4AE9-B5AB-3A78453CA22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E5A94BF7-5261-45A6-8D48-5CA274BC34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6E3B5169-C9E6-4B1E-8330-E7EC6B429F6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65D3FE5B-7F0D-4153-9389-10C2FCFDAF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DF38321C-D809-4C55-86DD-EF5CCF728EB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784E38FD-BD9C-42BB-86A5-0D991C5DAD7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313519C5-0FFD-4E66-88A7-02D6A384FA9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9" name="テキスト ボックス 328">
          <a:extLst>
            <a:ext uri="{FF2B5EF4-FFF2-40B4-BE49-F238E27FC236}">
              <a16:creationId xmlns:a16="http://schemas.microsoft.com/office/drawing/2014/main" id="{C18B5A6A-FCAC-4023-B22C-6A08B34218B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0" name="直線コネクタ 329">
          <a:extLst>
            <a:ext uri="{FF2B5EF4-FFF2-40B4-BE49-F238E27FC236}">
              <a16:creationId xmlns:a16="http://schemas.microsoft.com/office/drawing/2014/main" id="{5C413DA1-A0EB-49E2-B303-48B4A54CCA8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1" name="テキスト ボックス 330">
          <a:extLst>
            <a:ext uri="{FF2B5EF4-FFF2-40B4-BE49-F238E27FC236}">
              <a16:creationId xmlns:a16="http://schemas.microsoft.com/office/drawing/2014/main" id="{1D2C5752-6CD3-4CDA-BC3C-2023A25996B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2" name="直線コネクタ 331">
          <a:extLst>
            <a:ext uri="{FF2B5EF4-FFF2-40B4-BE49-F238E27FC236}">
              <a16:creationId xmlns:a16="http://schemas.microsoft.com/office/drawing/2014/main" id="{B25A17B4-0DC7-411F-8F5D-C3A0ACDA749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3" name="テキスト ボックス 332">
          <a:extLst>
            <a:ext uri="{FF2B5EF4-FFF2-40B4-BE49-F238E27FC236}">
              <a16:creationId xmlns:a16="http://schemas.microsoft.com/office/drawing/2014/main" id="{42D83840-01E6-414C-AF34-170DF980035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4" name="直線コネクタ 333">
          <a:extLst>
            <a:ext uri="{FF2B5EF4-FFF2-40B4-BE49-F238E27FC236}">
              <a16:creationId xmlns:a16="http://schemas.microsoft.com/office/drawing/2014/main" id="{84D4D09B-8A40-42F0-A217-3B0FD198618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5" name="テキスト ボックス 334">
          <a:extLst>
            <a:ext uri="{FF2B5EF4-FFF2-40B4-BE49-F238E27FC236}">
              <a16:creationId xmlns:a16="http://schemas.microsoft.com/office/drawing/2014/main" id="{E22DDDA3-4E26-4F33-AB4E-E90D7B060A4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6" name="直線コネクタ 335">
          <a:extLst>
            <a:ext uri="{FF2B5EF4-FFF2-40B4-BE49-F238E27FC236}">
              <a16:creationId xmlns:a16="http://schemas.microsoft.com/office/drawing/2014/main" id="{0FA7AECA-52D8-43F5-8BCD-D1AD1EBF970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7" name="テキスト ボックス 336">
          <a:extLst>
            <a:ext uri="{FF2B5EF4-FFF2-40B4-BE49-F238E27FC236}">
              <a16:creationId xmlns:a16="http://schemas.microsoft.com/office/drawing/2014/main" id="{2602F861-14A6-411E-98A4-E6E81BAF3C4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8" name="直線コネクタ 337">
          <a:extLst>
            <a:ext uri="{FF2B5EF4-FFF2-40B4-BE49-F238E27FC236}">
              <a16:creationId xmlns:a16="http://schemas.microsoft.com/office/drawing/2014/main" id="{7323785A-6475-4A78-9455-6D4B7B4F071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9" name="テキスト ボックス 338">
          <a:extLst>
            <a:ext uri="{FF2B5EF4-FFF2-40B4-BE49-F238E27FC236}">
              <a16:creationId xmlns:a16="http://schemas.microsoft.com/office/drawing/2014/main" id="{BD08D254-44F5-484D-AD82-88F420BB443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0" name="直線コネクタ 339">
          <a:extLst>
            <a:ext uri="{FF2B5EF4-FFF2-40B4-BE49-F238E27FC236}">
              <a16:creationId xmlns:a16="http://schemas.microsoft.com/office/drawing/2014/main" id="{354A8F2F-CB24-4DF7-AE93-7A0EDA4919F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1" name="テキスト ボックス 340">
          <a:extLst>
            <a:ext uri="{FF2B5EF4-FFF2-40B4-BE49-F238E27FC236}">
              <a16:creationId xmlns:a16="http://schemas.microsoft.com/office/drawing/2014/main" id="{555CC528-6C78-4FD7-B59A-57BAFAE23DD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2B56C997-585A-4639-AEC3-46089564CE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a:extLst>
            <a:ext uri="{FF2B5EF4-FFF2-40B4-BE49-F238E27FC236}">
              <a16:creationId xmlns:a16="http://schemas.microsoft.com/office/drawing/2014/main" id="{0937077C-AECB-427E-A516-3736BB71645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344" name="直線コネクタ 343">
          <a:extLst>
            <a:ext uri="{FF2B5EF4-FFF2-40B4-BE49-F238E27FC236}">
              <a16:creationId xmlns:a16="http://schemas.microsoft.com/office/drawing/2014/main" id="{B7B93A76-C212-4320-96D4-E0D301D009AE}"/>
            </a:ext>
          </a:extLst>
        </xdr:cNvPr>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45" name="【港湾・漁港】&#10;有形固定資産減価償却率最小値テキスト">
          <a:extLst>
            <a:ext uri="{FF2B5EF4-FFF2-40B4-BE49-F238E27FC236}">
              <a16:creationId xmlns:a16="http://schemas.microsoft.com/office/drawing/2014/main" id="{1B4F27A4-5FA5-4076-A318-F1EC845FEEF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46" name="直線コネクタ 345">
          <a:extLst>
            <a:ext uri="{FF2B5EF4-FFF2-40B4-BE49-F238E27FC236}">
              <a16:creationId xmlns:a16="http://schemas.microsoft.com/office/drawing/2014/main" id="{ACDE842E-1E06-464A-A156-94FAA5A4933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347" name="【港湾・漁港】&#10;有形固定資産減価償却率最大値テキスト">
          <a:extLst>
            <a:ext uri="{FF2B5EF4-FFF2-40B4-BE49-F238E27FC236}">
              <a16:creationId xmlns:a16="http://schemas.microsoft.com/office/drawing/2014/main" id="{EE29CCF9-7913-4008-8A0A-CDD0696FC17B}"/>
            </a:ext>
          </a:extLst>
        </xdr:cNvPr>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348" name="直線コネクタ 347">
          <a:extLst>
            <a:ext uri="{FF2B5EF4-FFF2-40B4-BE49-F238E27FC236}">
              <a16:creationId xmlns:a16="http://schemas.microsoft.com/office/drawing/2014/main" id="{732EB9BB-FD3B-4A79-879F-0096B00731A3}"/>
            </a:ext>
          </a:extLst>
        </xdr:cNvPr>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49" name="【港湾・漁港】&#10;有形固定資産減価償却率平均値テキスト">
          <a:extLst>
            <a:ext uri="{FF2B5EF4-FFF2-40B4-BE49-F238E27FC236}">
              <a16:creationId xmlns:a16="http://schemas.microsoft.com/office/drawing/2014/main" id="{E7158F9D-B36B-422B-A9D9-C9DEF0018E71}"/>
            </a:ext>
          </a:extLst>
        </xdr:cNvPr>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50" name="フローチャート: 判断 349">
          <a:extLst>
            <a:ext uri="{FF2B5EF4-FFF2-40B4-BE49-F238E27FC236}">
              <a16:creationId xmlns:a16="http://schemas.microsoft.com/office/drawing/2014/main" id="{728AF21D-536D-4623-BD6B-48F4B8B08642}"/>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351" name="フローチャート: 判断 350">
          <a:extLst>
            <a:ext uri="{FF2B5EF4-FFF2-40B4-BE49-F238E27FC236}">
              <a16:creationId xmlns:a16="http://schemas.microsoft.com/office/drawing/2014/main" id="{CE7D650A-D483-4072-9024-30C0C4442AA5}"/>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352" name="フローチャート: 判断 351">
          <a:extLst>
            <a:ext uri="{FF2B5EF4-FFF2-40B4-BE49-F238E27FC236}">
              <a16:creationId xmlns:a16="http://schemas.microsoft.com/office/drawing/2014/main" id="{DDD92868-6AD4-4F3F-975F-F7C7F03E8A91}"/>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53" name="フローチャート: 判断 352">
          <a:extLst>
            <a:ext uri="{FF2B5EF4-FFF2-40B4-BE49-F238E27FC236}">
              <a16:creationId xmlns:a16="http://schemas.microsoft.com/office/drawing/2014/main" id="{723002E2-E527-4423-B116-DA8B23E58948}"/>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54" name="フローチャート: 判断 353">
          <a:extLst>
            <a:ext uri="{FF2B5EF4-FFF2-40B4-BE49-F238E27FC236}">
              <a16:creationId xmlns:a16="http://schemas.microsoft.com/office/drawing/2014/main" id="{2AF6DF51-3EB9-4E01-80BC-A63983C27FD1}"/>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D7442E4F-28AA-4616-8B5E-9ABA64DD485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34E73DD2-0948-491B-9F48-4DCAA14CAA3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F2FC058C-13C0-4C18-A501-6411C4F2E8A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8CAB22A6-E458-4AF3-AB15-4A23CD824C1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6A846607-D38D-4871-B0F6-2328327763A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106</xdr:row>
      <xdr:rowOff>72752</xdr:rowOff>
    </xdr:from>
    <xdr:to>
      <xdr:col>6</xdr:col>
      <xdr:colOff>38100</xdr:colOff>
      <xdr:row>107</xdr:row>
      <xdr:rowOff>2902</xdr:rowOff>
    </xdr:to>
    <xdr:sp macro="" textlink="">
      <xdr:nvSpPr>
        <xdr:cNvPr id="360" name="楕円 359">
          <a:extLst>
            <a:ext uri="{FF2B5EF4-FFF2-40B4-BE49-F238E27FC236}">
              <a16:creationId xmlns:a16="http://schemas.microsoft.com/office/drawing/2014/main" id="{E089F971-84CA-4053-BB8E-289BAC448D1A}"/>
            </a:ext>
          </a:extLst>
        </xdr:cNvPr>
        <xdr:cNvSpPr/>
      </xdr:nvSpPr>
      <xdr:spPr>
        <a:xfrm>
          <a:off x="1079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120666</xdr:rowOff>
    </xdr:from>
    <xdr:ext cx="405111" cy="259045"/>
    <xdr:sp macro="" textlink="">
      <xdr:nvSpPr>
        <xdr:cNvPr id="361" name="n_1aveValue【港湾・漁港】&#10;有形固定資産減価償却率">
          <a:extLst>
            <a:ext uri="{FF2B5EF4-FFF2-40B4-BE49-F238E27FC236}">
              <a16:creationId xmlns:a16="http://schemas.microsoft.com/office/drawing/2014/main" id="{1CE313AD-120A-4B1F-9022-3ED03FC05983}"/>
            </a:ext>
          </a:extLst>
        </xdr:cNvPr>
        <xdr:cNvSpPr txBox="1"/>
      </xdr:nvSpPr>
      <xdr:spPr>
        <a:xfrm>
          <a:off x="35820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362" name="n_2aveValue【港湾・漁港】&#10;有形固定資産減価償却率">
          <a:extLst>
            <a:ext uri="{FF2B5EF4-FFF2-40B4-BE49-F238E27FC236}">
              <a16:creationId xmlns:a16="http://schemas.microsoft.com/office/drawing/2014/main" id="{E578859E-F0DA-4445-902C-55FD6194BE89}"/>
            </a:ext>
          </a:extLst>
        </xdr:cNvPr>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63" name="n_3aveValue【港湾・漁港】&#10;有形固定資産減価償却率">
          <a:extLst>
            <a:ext uri="{FF2B5EF4-FFF2-40B4-BE49-F238E27FC236}">
              <a16:creationId xmlns:a16="http://schemas.microsoft.com/office/drawing/2014/main" id="{C9C94CFF-48D7-479A-92CB-6A09F957FEBA}"/>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364" name="n_4aveValue【港湾・漁港】&#10;有形固定資産減価償却率">
          <a:extLst>
            <a:ext uri="{FF2B5EF4-FFF2-40B4-BE49-F238E27FC236}">
              <a16:creationId xmlns:a16="http://schemas.microsoft.com/office/drawing/2014/main" id="{4AAA2941-4EDF-4C5D-9281-F8273DECDDCB}"/>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165479</xdr:rowOff>
    </xdr:from>
    <xdr:ext cx="405111" cy="259045"/>
    <xdr:sp macro="" textlink="">
      <xdr:nvSpPr>
        <xdr:cNvPr id="365" name="n_4mainValue【港湾・漁港】&#10;有形固定資産減価償却率">
          <a:extLst>
            <a:ext uri="{FF2B5EF4-FFF2-40B4-BE49-F238E27FC236}">
              <a16:creationId xmlns:a16="http://schemas.microsoft.com/office/drawing/2014/main" id="{07F612AF-6F14-4B0E-A984-BB6C4ECAFB74}"/>
            </a:ext>
          </a:extLst>
        </xdr:cNvPr>
        <xdr:cNvSpPr txBox="1"/>
      </xdr:nvSpPr>
      <xdr:spPr>
        <a:xfrm>
          <a:off x="927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D373816B-37AD-45B8-9583-1321F03E75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F0739758-5396-4311-8185-F10E558498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37CAEFB6-A165-4E9B-A557-85D7D88FE9A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6BA9E0F3-C9B7-440B-AB30-DBD1193B666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70B4A156-CEAE-4C76-A02E-22DD1CE9814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403E6211-DF5A-40CC-9414-4E29634F8CB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F7ABD62C-818E-4168-AE00-7E74B6C1346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5A93605F-FC4F-4CDA-8E11-7D5ED75B4CB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a:extLst>
            <a:ext uri="{FF2B5EF4-FFF2-40B4-BE49-F238E27FC236}">
              <a16:creationId xmlns:a16="http://schemas.microsoft.com/office/drawing/2014/main" id="{46A010C4-4B05-4F9D-8077-0894821B1EB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a:extLst>
            <a:ext uri="{FF2B5EF4-FFF2-40B4-BE49-F238E27FC236}">
              <a16:creationId xmlns:a16="http://schemas.microsoft.com/office/drawing/2014/main" id="{84F925EF-34D1-4151-8354-D4C28EF4CB2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a:extLst>
            <a:ext uri="{FF2B5EF4-FFF2-40B4-BE49-F238E27FC236}">
              <a16:creationId xmlns:a16="http://schemas.microsoft.com/office/drawing/2014/main" id="{4141DDA8-62E3-4AC0-94BF-B07B0B67607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7" name="テキスト ボックス 376">
          <a:extLst>
            <a:ext uri="{FF2B5EF4-FFF2-40B4-BE49-F238E27FC236}">
              <a16:creationId xmlns:a16="http://schemas.microsoft.com/office/drawing/2014/main" id="{BF8B3DBC-2E4C-4AA7-978F-C9A60C714728}"/>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a:extLst>
            <a:ext uri="{FF2B5EF4-FFF2-40B4-BE49-F238E27FC236}">
              <a16:creationId xmlns:a16="http://schemas.microsoft.com/office/drawing/2014/main" id="{4BDB46E5-F57C-403B-9F0B-AA8E98287E4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79" name="テキスト ボックス 378">
          <a:extLst>
            <a:ext uri="{FF2B5EF4-FFF2-40B4-BE49-F238E27FC236}">
              <a16:creationId xmlns:a16="http://schemas.microsoft.com/office/drawing/2014/main" id="{B0FFCD27-C88B-4C2B-AD47-653B6FFFCE9E}"/>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a:extLst>
            <a:ext uri="{FF2B5EF4-FFF2-40B4-BE49-F238E27FC236}">
              <a16:creationId xmlns:a16="http://schemas.microsoft.com/office/drawing/2014/main" id="{51B52A50-F48B-4705-93B3-B407474EB8D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81" name="テキスト ボックス 380">
          <a:extLst>
            <a:ext uri="{FF2B5EF4-FFF2-40B4-BE49-F238E27FC236}">
              <a16:creationId xmlns:a16="http://schemas.microsoft.com/office/drawing/2014/main" id="{D244FED1-DABA-49CA-83DB-ACEF9E2F27C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a:extLst>
            <a:ext uri="{FF2B5EF4-FFF2-40B4-BE49-F238E27FC236}">
              <a16:creationId xmlns:a16="http://schemas.microsoft.com/office/drawing/2014/main" id="{3B47A719-F595-470D-B364-4830E4E634C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83" name="テキスト ボックス 382">
          <a:extLst>
            <a:ext uri="{FF2B5EF4-FFF2-40B4-BE49-F238E27FC236}">
              <a16:creationId xmlns:a16="http://schemas.microsoft.com/office/drawing/2014/main" id="{DE5B1F67-8D86-4162-9918-A725CFD5AC36}"/>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a:extLst>
            <a:ext uri="{FF2B5EF4-FFF2-40B4-BE49-F238E27FC236}">
              <a16:creationId xmlns:a16="http://schemas.microsoft.com/office/drawing/2014/main" id="{C455522E-5E10-4E0F-AF91-3727E25C41D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85" name="テキスト ボックス 384">
          <a:extLst>
            <a:ext uri="{FF2B5EF4-FFF2-40B4-BE49-F238E27FC236}">
              <a16:creationId xmlns:a16="http://schemas.microsoft.com/office/drawing/2014/main" id="{557463F7-4AC1-44B1-97E4-F00E45739907}"/>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43682466-3168-44EA-AA35-324239D06CB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87" name="テキスト ボックス 386">
          <a:extLst>
            <a:ext uri="{FF2B5EF4-FFF2-40B4-BE49-F238E27FC236}">
              <a16:creationId xmlns:a16="http://schemas.microsoft.com/office/drawing/2014/main" id="{1E963F15-A392-4222-9E8F-F852A2C4D22D}"/>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a:extLst>
            <a:ext uri="{FF2B5EF4-FFF2-40B4-BE49-F238E27FC236}">
              <a16:creationId xmlns:a16="http://schemas.microsoft.com/office/drawing/2014/main" id="{5554CBAF-119F-4ABF-BEF0-53317E2807D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389" name="直線コネクタ 388">
          <a:extLst>
            <a:ext uri="{FF2B5EF4-FFF2-40B4-BE49-F238E27FC236}">
              <a16:creationId xmlns:a16="http://schemas.microsoft.com/office/drawing/2014/main" id="{D99CC788-4DB8-48B3-A3E5-E60429225F03}"/>
            </a:ext>
          </a:extLst>
        </xdr:cNvPr>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390" name="【港湾・漁港】&#10;一人当たり有形固定資産（償却資産）額最小値テキスト">
          <a:extLst>
            <a:ext uri="{FF2B5EF4-FFF2-40B4-BE49-F238E27FC236}">
              <a16:creationId xmlns:a16="http://schemas.microsoft.com/office/drawing/2014/main" id="{D2AE9862-CF38-45E9-9571-C3219CC5CCDD}"/>
            </a:ext>
          </a:extLst>
        </xdr:cNvPr>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391" name="直線コネクタ 390">
          <a:extLst>
            <a:ext uri="{FF2B5EF4-FFF2-40B4-BE49-F238E27FC236}">
              <a16:creationId xmlns:a16="http://schemas.microsoft.com/office/drawing/2014/main" id="{F9F861E6-70F7-4ACE-B593-74A83B5E72A8}"/>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392" name="【港湾・漁港】&#10;一人当たり有形固定資産（償却資産）額最大値テキスト">
          <a:extLst>
            <a:ext uri="{FF2B5EF4-FFF2-40B4-BE49-F238E27FC236}">
              <a16:creationId xmlns:a16="http://schemas.microsoft.com/office/drawing/2014/main" id="{0CAEAFC9-ADFB-4868-B47A-46BBBC27E1D4}"/>
            </a:ext>
          </a:extLst>
        </xdr:cNvPr>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393" name="直線コネクタ 392">
          <a:extLst>
            <a:ext uri="{FF2B5EF4-FFF2-40B4-BE49-F238E27FC236}">
              <a16:creationId xmlns:a16="http://schemas.microsoft.com/office/drawing/2014/main" id="{2B1E8185-6AD0-47A9-AB8C-D35359A393E7}"/>
            </a:ext>
          </a:extLst>
        </xdr:cNvPr>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46765</xdr:rowOff>
    </xdr:from>
    <xdr:ext cx="690189" cy="259045"/>
    <xdr:sp macro="" textlink="">
      <xdr:nvSpPr>
        <xdr:cNvPr id="394" name="【港湾・漁港】&#10;一人当たり有形固定資産（償却資産）額平均値テキスト">
          <a:extLst>
            <a:ext uri="{FF2B5EF4-FFF2-40B4-BE49-F238E27FC236}">
              <a16:creationId xmlns:a16="http://schemas.microsoft.com/office/drawing/2014/main" id="{973EEE5C-F7E9-4EDE-8EE9-D6438FEAB840}"/>
            </a:ext>
          </a:extLst>
        </xdr:cNvPr>
        <xdr:cNvSpPr txBox="1"/>
      </xdr:nvSpPr>
      <xdr:spPr>
        <a:xfrm>
          <a:off x="10515600" y="18563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395" name="フローチャート: 判断 394">
          <a:extLst>
            <a:ext uri="{FF2B5EF4-FFF2-40B4-BE49-F238E27FC236}">
              <a16:creationId xmlns:a16="http://schemas.microsoft.com/office/drawing/2014/main" id="{F94C645E-A1A9-444E-A111-82CCB212C2F0}"/>
            </a:ext>
          </a:extLst>
        </xdr:cNvPr>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396" name="フローチャート: 判断 395">
          <a:extLst>
            <a:ext uri="{FF2B5EF4-FFF2-40B4-BE49-F238E27FC236}">
              <a16:creationId xmlns:a16="http://schemas.microsoft.com/office/drawing/2014/main" id="{B5B22041-8D25-4B14-AE1E-945A726B1323}"/>
            </a:ext>
          </a:extLst>
        </xdr:cNvPr>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397" name="フローチャート: 判断 396">
          <a:extLst>
            <a:ext uri="{FF2B5EF4-FFF2-40B4-BE49-F238E27FC236}">
              <a16:creationId xmlns:a16="http://schemas.microsoft.com/office/drawing/2014/main" id="{C9CD7FE9-8591-4863-BE07-3B00A0846852}"/>
            </a:ext>
          </a:extLst>
        </xdr:cNvPr>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398" name="フローチャート: 判断 397">
          <a:extLst>
            <a:ext uri="{FF2B5EF4-FFF2-40B4-BE49-F238E27FC236}">
              <a16:creationId xmlns:a16="http://schemas.microsoft.com/office/drawing/2014/main" id="{CD00BE19-9D4E-4527-B2F2-7243F0CE178B}"/>
            </a:ext>
          </a:extLst>
        </xdr:cNvPr>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399" name="フローチャート: 判断 398">
          <a:extLst>
            <a:ext uri="{FF2B5EF4-FFF2-40B4-BE49-F238E27FC236}">
              <a16:creationId xmlns:a16="http://schemas.microsoft.com/office/drawing/2014/main" id="{A5A62031-67FC-4EB8-9D2C-C5AA15E72E62}"/>
            </a:ext>
          </a:extLst>
        </xdr:cNvPr>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2936EDBD-A427-46DE-B3E5-81009EA5372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50FC06C-9B9F-4A47-BFB2-520F23A6717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8037FDBC-77A3-4D6E-B3B7-4B9C8CADB20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FFC7AE1-1EE5-4098-9029-7FE4288E6BE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FB1B1D9A-639B-4AE6-903C-117B4167893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100377</xdr:rowOff>
    </xdr:from>
    <xdr:to>
      <xdr:col>36</xdr:col>
      <xdr:colOff>165100</xdr:colOff>
      <xdr:row>109</xdr:row>
      <xdr:rowOff>30527</xdr:rowOff>
    </xdr:to>
    <xdr:sp macro="" textlink="">
      <xdr:nvSpPr>
        <xdr:cNvPr id="405" name="楕円 404">
          <a:extLst>
            <a:ext uri="{FF2B5EF4-FFF2-40B4-BE49-F238E27FC236}">
              <a16:creationId xmlns:a16="http://schemas.microsoft.com/office/drawing/2014/main" id="{99A01420-A008-4AB8-92FA-31C5757F8E03}"/>
            </a:ext>
          </a:extLst>
        </xdr:cNvPr>
        <xdr:cNvSpPr/>
      </xdr:nvSpPr>
      <xdr:spPr>
        <a:xfrm>
          <a:off x="6921500" y="186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107</xdr:row>
      <xdr:rowOff>13754</xdr:rowOff>
    </xdr:from>
    <xdr:ext cx="690189" cy="259045"/>
    <xdr:sp macro="" textlink="">
      <xdr:nvSpPr>
        <xdr:cNvPr id="406" name="n_1aveValue【港湾・漁港】&#10;一人当たり有形固定資産（償却資産）額">
          <a:extLst>
            <a:ext uri="{FF2B5EF4-FFF2-40B4-BE49-F238E27FC236}">
              <a16:creationId xmlns:a16="http://schemas.microsoft.com/office/drawing/2014/main" id="{2B5CC195-7D8A-49D0-B453-97D42EC2E67F}"/>
            </a:ext>
          </a:extLst>
        </xdr:cNvPr>
        <xdr:cNvSpPr txBox="1"/>
      </xdr:nvSpPr>
      <xdr:spPr>
        <a:xfrm>
          <a:off x="9281505" y="18358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14242</xdr:rowOff>
    </xdr:from>
    <xdr:ext cx="690189" cy="259045"/>
    <xdr:sp macro="" textlink="">
      <xdr:nvSpPr>
        <xdr:cNvPr id="407" name="n_2aveValue【港湾・漁港】&#10;一人当たり有形固定資産（償却資産）額">
          <a:extLst>
            <a:ext uri="{FF2B5EF4-FFF2-40B4-BE49-F238E27FC236}">
              <a16:creationId xmlns:a16="http://schemas.microsoft.com/office/drawing/2014/main" id="{2B4422B6-D7CD-4439-A8D0-662ED47B907A}"/>
            </a:ext>
          </a:extLst>
        </xdr:cNvPr>
        <xdr:cNvSpPr txBox="1"/>
      </xdr:nvSpPr>
      <xdr:spPr>
        <a:xfrm>
          <a:off x="84052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16434</xdr:rowOff>
    </xdr:from>
    <xdr:ext cx="690189" cy="259045"/>
    <xdr:sp macro="" textlink="">
      <xdr:nvSpPr>
        <xdr:cNvPr id="408" name="n_3aveValue【港湾・漁港】&#10;一人当たり有形固定資産（償却資産）額">
          <a:extLst>
            <a:ext uri="{FF2B5EF4-FFF2-40B4-BE49-F238E27FC236}">
              <a16:creationId xmlns:a16="http://schemas.microsoft.com/office/drawing/2014/main" id="{E077945A-E92A-4C6C-81EC-0E5D9F248E2A}"/>
            </a:ext>
          </a:extLst>
        </xdr:cNvPr>
        <xdr:cNvSpPr txBox="1"/>
      </xdr:nvSpPr>
      <xdr:spPr>
        <a:xfrm>
          <a:off x="7516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17592</xdr:rowOff>
    </xdr:from>
    <xdr:ext cx="690189" cy="259045"/>
    <xdr:sp macro="" textlink="">
      <xdr:nvSpPr>
        <xdr:cNvPr id="409" name="n_4aveValue【港湾・漁港】&#10;一人当たり有形固定資産（償却資産）額">
          <a:extLst>
            <a:ext uri="{FF2B5EF4-FFF2-40B4-BE49-F238E27FC236}">
              <a16:creationId xmlns:a16="http://schemas.microsoft.com/office/drawing/2014/main" id="{10A8D69B-2776-4E26-BDE1-ECB18A003851}"/>
            </a:ext>
          </a:extLst>
        </xdr:cNvPr>
        <xdr:cNvSpPr txBox="1"/>
      </xdr:nvSpPr>
      <xdr:spPr>
        <a:xfrm>
          <a:off x="6627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21654</xdr:rowOff>
    </xdr:from>
    <xdr:ext cx="534377" cy="259045"/>
    <xdr:sp macro="" textlink="">
      <xdr:nvSpPr>
        <xdr:cNvPr id="410" name="n_4mainValue【港湾・漁港】&#10;一人当たり有形固定資産（償却資産）額">
          <a:extLst>
            <a:ext uri="{FF2B5EF4-FFF2-40B4-BE49-F238E27FC236}">
              <a16:creationId xmlns:a16="http://schemas.microsoft.com/office/drawing/2014/main" id="{76BB87F5-A5BF-49F2-B24F-B36F7AC7F2F7}"/>
            </a:ext>
          </a:extLst>
        </xdr:cNvPr>
        <xdr:cNvSpPr txBox="1"/>
      </xdr:nvSpPr>
      <xdr:spPr>
        <a:xfrm>
          <a:off x="6705111" y="1870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2AB23B6F-AC3E-4E33-A8A2-03F02A0160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D9B12B61-9917-4C43-9C12-5C570F72628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5E55CA04-9C14-4068-875E-115C3E6AF8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BA82CE92-752A-4D48-9709-24F604AFEA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716D140F-E7EC-4246-92BE-5202B8EBE2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A54DBFF2-31DB-425B-B160-E0BC9E2F66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8BD3F395-1752-4BC0-80A2-1E8E41C2B4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5A187870-2DBD-4D8A-B6C9-F7C0274C44A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69293B40-EE1D-44B8-B5D8-1E4EDA8713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8DB009EF-AFFA-4C80-9A0D-4DFD6280E4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1" name="テキスト ボックス 420">
          <a:extLst>
            <a:ext uri="{FF2B5EF4-FFF2-40B4-BE49-F238E27FC236}">
              <a16:creationId xmlns:a16="http://schemas.microsoft.com/office/drawing/2014/main" id="{38D962D2-CE11-49C2-A590-417EBFAF9E7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a:extLst>
            <a:ext uri="{FF2B5EF4-FFF2-40B4-BE49-F238E27FC236}">
              <a16:creationId xmlns:a16="http://schemas.microsoft.com/office/drawing/2014/main" id="{64CCD14F-4E66-44BA-BFDC-7F2B3A27380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23" name="テキスト ボックス 422">
          <a:extLst>
            <a:ext uri="{FF2B5EF4-FFF2-40B4-BE49-F238E27FC236}">
              <a16:creationId xmlns:a16="http://schemas.microsoft.com/office/drawing/2014/main" id="{A7CD217D-8F0E-41FA-8E61-F2B10771FFD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a:extLst>
            <a:ext uri="{FF2B5EF4-FFF2-40B4-BE49-F238E27FC236}">
              <a16:creationId xmlns:a16="http://schemas.microsoft.com/office/drawing/2014/main" id="{7EAF9275-94F6-4BEF-971E-DC7461A92BB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a:extLst>
            <a:ext uri="{FF2B5EF4-FFF2-40B4-BE49-F238E27FC236}">
              <a16:creationId xmlns:a16="http://schemas.microsoft.com/office/drawing/2014/main" id="{32BEC52F-2568-4E34-9FEC-0347A66B2CE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a:extLst>
            <a:ext uri="{FF2B5EF4-FFF2-40B4-BE49-F238E27FC236}">
              <a16:creationId xmlns:a16="http://schemas.microsoft.com/office/drawing/2014/main" id="{1F51FAF2-8443-46ED-B81F-222F1D79B0D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a:extLst>
            <a:ext uri="{FF2B5EF4-FFF2-40B4-BE49-F238E27FC236}">
              <a16:creationId xmlns:a16="http://schemas.microsoft.com/office/drawing/2014/main" id="{520ED5F6-399B-461F-BEA7-CEC896B9A67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a:extLst>
            <a:ext uri="{FF2B5EF4-FFF2-40B4-BE49-F238E27FC236}">
              <a16:creationId xmlns:a16="http://schemas.microsoft.com/office/drawing/2014/main" id="{C112DE1B-F00B-4DD1-97FE-3B401E32FB8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a:extLst>
            <a:ext uri="{FF2B5EF4-FFF2-40B4-BE49-F238E27FC236}">
              <a16:creationId xmlns:a16="http://schemas.microsoft.com/office/drawing/2014/main" id="{660315CD-3497-41DD-897D-B7F4408B968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a:extLst>
            <a:ext uri="{FF2B5EF4-FFF2-40B4-BE49-F238E27FC236}">
              <a16:creationId xmlns:a16="http://schemas.microsoft.com/office/drawing/2014/main" id="{2B24D15A-C3BB-4A74-A080-BEB87741BB3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31" name="テキスト ボックス 430">
          <a:extLst>
            <a:ext uri="{FF2B5EF4-FFF2-40B4-BE49-F238E27FC236}">
              <a16:creationId xmlns:a16="http://schemas.microsoft.com/office/drawing/2014/main" id="{3F83E472-AF61-4537-9A80-58A63921E3B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0B04F8E0-61C2-4ACC-93AC-930D46CA43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認定こども園・幼稚園・保育所】&#10;有形固定資産減価償却率グラフ枠">
          <a:extLst>
            <a:ext uri="{FF2B5EF4-FFF2-40B4-BE49-F238E27FC236}">
              <a16:creationId xmlns:a16="http://schemas.microsoft.com/office/drawing/2014/main" id="{F9585C76-4933-4644-94A0-83E68F32BF6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34" name="直線コネクタ 433">
          <a:extLst>
            <a:ext uri="{FF2B5EF4-FFF2-40B4-BE49-F238E27FC236}">
              <a16:creationId xmlns:a16="http://schemas.microsoft.com/office/drawing/2014/main" id="{32A7D4A3-7770-49FB-ACB8-5FC6F51AE0C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35" name="【認定こども園・幼稚園・保育所】&#10;有形固定資産減価償却率最小値テキスト">
          <a:extLst>
            <a:ext uri="{FF2B5EF4-FFF2-40B4-BE49-F238E27FC236}">
              <a16:creationId xmlns:a16="http://schemas.microsoft.com/office/drawing/2014/main" id="{15EE0648-7F04-4C3D-A8D6-725BA09150A3}"/>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36" name="直線コネクタ 435">
          <a:extLst>
            <a:ext uri="{FF2B5EF4-FFF2-40B4-BE49-F238E27FC236}">
              <a16:creationId xmlns:a16="http://schemas.microsoft.com/office/drawing/2014/main" id="{33C720D2-1F39-4C68-99E8-8A0A27524CB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37" name="【認定こども園・幼稚園・保育所】&#10;有形固定資産減価償却率最大値テキスト">
          <a:extLst>
            <a:ext uri="{FF2B5EF4-FFF2-40B4-BE49-F238E27FC236}">
              <a16:creationId xmlns:a16="http://schemas.microsoft.com/office/drawing/2014/main" id="{3A6F869E-7CE0-4250-BAB8-EC9442963AD7}"/>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a:extLst>
            <a:ext uri="{FF2B5EF4-FFF2-40B4-BE49-F238E27FC236}">
              <a16:creationId xmlns:a16="http://schemas.microsoft.com/office/drawing/2014/main" id="{082B4ACB-7BD9-4988-9C36-8BFD4BDA8F6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39" name="【認定こども園・幼稚園・保育所】&#10;有形固定資産減価償却率平均値テキスト">
          <a:extLst>
            <a:ext uri="{FF2B5EF4-FFF2-40B4-BE49-F238E27FC236}">
              <a16:creationId xmlns:a16="http://schemas.microsoft.com/office/drawing/2014/main" id="{873D52BC-E35E-4CEB-A9C5-EAC917FA574A}"/>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a:extLst>
            <a:ext uri="{FF2B5EF4-FFF2-40B4-BE49-F238E27FC236}">
              <a16:creationId xmlns:a16="http://schemas.microsoft.com/office/drawing/2014/main" id="{67CC6ECF-C9FA-4627-90E9-BC0F288886A9}"/>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41" name="フローチャート: 判断 440">
          <a:extLst>
            <a:ext uri="{FF2B5EF4-FFF2-40B4-BE49-F238E27FC236}">
              <a16:creationId xmlns:a16="http://schemas.microsoft.com/office/drawing/2014/main" id="{4F32BA98-CD24-4B2D-9091-4820FC22BE5C}"/>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42" name="フローチャート: 判断 441">
          <a:extLst>
            <a:ext uri="{FF2B5EF4-FFF2-40B4-BE49-F238E27FC236}">
              <a16:creationId xmlns:a16="http://schemas.microsoft.com/office/drawing/2014/main" id="{1B352E69-4397-48CF-A80A-E9B733DDE8F2}"/>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43" name="フローチャート: 判断 442">
          <a:extLst>
            <a:ext uri="{FF2B5EF4-FFF2-40B4-BE49-F238E27FC236}">
              <a16:creationId xmlns:a16="http://schemas.microsoft.com/office/drawing/2014/main" id="{1B5171C5-ACC4-470D-97DA-C637D69079E4}"/>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44" name="フローチャート: 判断 443">
          <a:extLst>
            <a:ext uri="{FF2B5EF4-FFF2-40B4-BE49-F238E27FC236}">
              <a16:creationId xmlns:a16="http://schemas.microsoft.com/office/drawing/2014/main" id="{2A702FAC-0BBB-4521-8625-99FE534D9FFE}"/>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5BAA4816-9C56-4FF3-98D3-232447C944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9DFBBE7A-E383-47BE-9C77-5ABE0151AEE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C2F1720B-A6CE-4177-A544-4B5E25C1ED5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34E2A9AA-38CA-410E-A34E-D1CF4C71F0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D1A0900B-0EEB-4567-85D8-5F70F38258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52070</xdr:rowOff>
    </xdr:from>
    <xdr:to>
      <xdr:col>85</xdr:col>
      <xdr:colOff>177800</xdr:colOff>
      <xdr:row>39</xdr:row>
      <xdr:rowOff>153670</xdr:rowOff>
    </xdr:to>
    <xdr:sp macro="" textlink="">
      <xdr:nvSpPr>
        <xdr:cNvPr id="450" name="楕円 449">
          <a:extLst>
            <a:ext uri="{FF2B5EF4-FFF2-40B4-BE49-F238E27FC236}">
              <a16:creationId xmlns:a16="http://schemas.microsoft.com/office/drawing/2014/main" id="{2F22331D-B811-4A1E-B94B-F7AD99C3185E}"/>
            </a:ext>
          </a:extLst>
        </xdr:cNvPr>
        <xdr:cNvSpPr/>
      </xdr:nvSpPr>
      <xdr:spPr>
        <a:xfrm>
          <a:off x="16268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30497</xdr:rowOff>
    </xdr:from>
    <xdr:ext cx="405111" cy="259045"/>
    <xdr:sp macro="" textlink="">
      <xdr:nvSpPr>
        <xdr:cNvPr id="451" name="【認定こども園・幼稚園・保育所】&#10;有形固定資産減価償却率該当値テキスト">
          <a:extLst>
            <a:ext uri="{FF2B5EF4-FFF2-40B4-BE49-F238E27FC236}">
              <a16:creationId xmlns:a16="http://schemas.microsoft.com/office/drawing/2014/main" id="{4475811C-6743-436A-8637-C4861D4AA1E8}"/>
            </a:ext>
          </a:extLst>
        </xdr:cNvPr>
        <xdr:cNvSpPr txBox="1"/>
      </xdr:nvSpPr>
      <xdr:spPr>
        <a:xfrm>
          <a:off x="16357600"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130810</xdr:rowOff>
    </xdr:from>
    <xdr:to>
      <xdr:col>67</xdr:col>
      <xdr:colOff>101600</xdr:colOff>
      <xdr:row>39</xdr:row>
      <xdr:rowOff>60960</xdr:rowOff>
    </xdr:to>
    <xdr:sp macro="" textlink="">
      <xdr:nvSpPr>
        <xdr:cNvPr id="452" name="楕円 451">
          <a:extLst>
            <a:ext uri="{FF2B5EF4-FFF2-40B4-BE49-F238E27FC236}">
              <a16:creationId xmlns:a16="http://schemas.microsoft.com/office/drawing/2014/main" id="{41CEA487-B213-4242-82A0-3296D0D5AB8B}"/>
            </a:ext>
          </a:extLst>
        </xdr:cNvPr>
        <xdr:cNvSpPr/>
      </xdr:nvSpPr>
      <xdr:spPr>
        <a:xfrm>
          <a:off x="12763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116857</xdr:rowOff>
    </xdr:from>
    <xdr:ext cx="405111" cy="259045"/>
    <xdr:sp macro="" textlink="">
      <xdr:nvSpPr>
        <xdr:cNvPr id="453" name="n_1aveValue【認定こども園・幼稚園・保育所】&#10;有形固定資産減価償却率">
          <a:extLst>
            <a:ext uri="{FF2B5EF4-FFF2-40B4-BE49-F238E27FC236}">
              <a16:creationId xmlns:a16="http://schemas.microsoft.com/office/drawing/2014/main" id="{B776BC37-2751-4D82-9436-49B0F7B10C47}"/>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54" name="n_2aveValue【認定こども園・幼稚園・保育所】&#10;有形固定資産減価償却率">
          <a:extLst>
            <a:ext uri="{FF2B5EF4-FFF2-40B4-BE49-F238E27FC236}">
              <a16:creationId xmlns:a16="http://schemas.microsoft.com/office/drawing/2014/main" id="{2D465544-91E8-4786-A7B9-7D57213383C1}"/>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55" name="n_3aveValue【認定こども園・幼稚園・保育所】&#10;有形固定資産減価償却率">
          <a:extLst>
            <a:ext uri="{FF2B5EF4-FFF2-40B4-BE49-F238E27FC236}">
              <a16:creationId xmlns:a16="http://schemas.microsoft.com/office/drawing/2014/main" id="{E587E550-B749-47D4-99E9-80E81A68B106}"/>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56" name="n_4aveValue【認定こども園・幼稚園・保育所】&#10;有形固定資産減価償却率">
          <a:extLst>
            <a:ext uri="{FF2B5EF4-FFF2-40B4-BE49-F238E27FC236}">
              <a16:creationId xmlns:a16="http://schemas.microsoft.com/office/drawing/2014/main" id="{2D5A6FB7-DCB8-48D4-9D28-A6874F1869E8}"/>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52087</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0BB9F305-42DF-4D12-A0E7-1E8328FEAA14}"/>
            </a:ext>
          </a:extLst>
        </xdr:cNvPr>
        <xdr:cNvSpPr txBox="1"/>
      </xdr:nvSpPr>
      <xdr:spPr>
        <a:xfrm>
          <a:off x="12611744" y="673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1C0DE433-1739-4A54-B428-6299535D7D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E7123BED-7790-4E4B-B68B-9D53FEC255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412A7578-1015-46E5-AA7E-331BA9C3CA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D6DC5198-F492-4FA2-8C62-0CB2DE42EE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6BDC49E2-8C69-40BC-850E-1D337E9D42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1195C1B0-BEE7-4071-BF00-5CB07121017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E329CCE0-4E8E-4E3E-AFCB-BF127075A7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BAF95E6C-628A-4D96-838B-F3B6543942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87FE6977-6826-4E82-9EE9-950551C6EEA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5F45767F-F9CB-4CDB-A7EA-A714E92A25E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a:extLst>
            <a:ext uri="{FF2B5EF4-FFF2-40B4-BE49-F238E27FC236}">
              <a16:creationId xmlns:a16="http://schemas.microsoft.com/office/drawing/2014/main" id="{98117741-A965-46EA-B169-77E2F401EE0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9" name="テキスト ボックス 468">
          <a:extLst>
            <a:ext uri="{FF2B5EF4-FFF2-40B4-BE49-F238E27FC236}">
              <a16:creationId xmlns:a16="http://schemas.microsoft.com/office/drawing/2014/main" id="{BE755E55-DC54-4042-A65F-9F6C3504570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a:extLst>
            <a:ext uri="{FF2B5EF4-FFF2-40B4-BE49-F238E27FC236}">
              <a16:creationId xmlns:a16="http://schemas.microsoft.com/office/drawing/2014/main" id="{EB2075E8-1335-4B0D-9842-B1EAA45C84E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1" name="テキスト ボックス 470">
          <a:extLst>
            <a:ext uri="{FF2B5EF4-FFF2-40B4-BE49-F238E27FC236}">
              <a16:creationId xmlns:a16="http://schemas.microsoft.com/office/drawing/2014/main" id="{62208CB1-17EB-4F34-AC70-3641B27D173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a:extLst>
            <a:ext uri="{FF2B5EF4-FFF2-40B4-BE49-F238E27FC236}">
              <a16:creationId xmlns:a16="http://schemas.microsoft.com/office/drawing/2014/main" id="{484FCAE8-67FD-4509-AB61-21C001EC7C6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3" name="テキスト ボックス 472">
          <a:extLst>
            <a:ext uri="{FF2B5EF4-FFF2-40B4-BE49-F238E27FC236}">
              <a16:creationId xmlns:a16="http://schemas.microsoft.com/office/drawing/2014/main" id="{76810C30-EBD5-4158-9710-F42DA0FB16E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a:extLst>
            <a:ext uri="{FF2B5EF4-FFF2-40B4-BE49-F238E27FC236}">
              <a16:creationId xmlns:a16="http://schemas.microsoft.com/office/drawing/2014/main" id="{14F478AE-9217-46EE-8F7F-7A89FB6705C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5" name="テキスト ボックス 474">
          <a:extLst>
            <a:ext uri="{FF2B5EF4-FFF2-40B4-BE49-F238E27FC236}">
              <a16:creationId xmlns:a16="http://schemas.microsoft.com/office/drawing/2014/main" id="{53B6E989-CEDA-4397-BB1C-EF087576993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22C475AE-1A53-409C-832D-323F5E55F5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D08D212-0111-4DEF-B550-F3A51DF043F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5EF3DA3D-4ABD-4E5A-84F8-B222355DE4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9" name="直線コネクタ 478">
          <a:extLst>
            <a:ext uri="{FF2B5EF4-FFF2-40B4-BE49-F238E27FC236}">
              <a16:creationId xmlns:a16="http://schemas.microsoft.com/office/drawing/2014/main" id="{A88C3646-B2DE-479B-AC42-04E21AB8BD3D}"/>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47F84D5E-F9BF-4B5A-81C9-9A03E0481A96}"/>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81" name="直線コネクタ 480">
          <a:extLst>
            <a:ext uri="{FF2B5EF4-FFF2-40B4-BE49-F238E27FC236}">
              <a16:creationId xmlns:a16="http://schemas.microsoft.com/office/drawing/2014/main" id="{8C0FAB06-CEB9-4176-AD32-7FC830B9689D}"/>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6ABEB798-749A-4A7D-9C15-E6F11D29B739}"/>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83" name="直線コネクタ 482">
          <a:extLst>
            <a:ext uri="{FF2B5EF4-FFF2-40B4-BE49-F238E27FC236}">
              <a16:creationId xmlns:a16="http://schemas.microsoft.com/office/drawing/2014/main" id="{C195E984-4FA3-4AC8-9C26-0C67C3D8CA46}"/>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D84991E8-386B-446C-A489-6C94AF9053C6}"/>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85" name="フローチャート: 判断 484">
          <a:extLst>
            <a:ext uri="{FF2B5EF4-FFF2-40B4-BE49-F238E27FC236}">
              <a16:creationId xmlns:a16="http://schemas.microsoft.com/office/drawing/2014/main" id="{262C0833-A780-41E8-A382-B35FD87E3027}"/>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6" name="フローチャート: 判断 485">
          <a:extLst>
            <a:ext uri="{FF2B5EF4-FFF2-40B4-BE49-F238E27FC236}">
              <a16:creationId xmlns:a16="http://schemas.microsoft.com/office/drawing/2014/main" id="{7F75E5A5-74B6-4A9D-B2DD-1F08DC23A79A}"/>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7" name="フローチャート: 判断 486">
          <a:extLst>
            <a:ext uri="{FF2B5EF4-FFF2-40B4-BE49-F238E27FC236}">
              <a16:creationId xmlns:a16="http://schemas.microsoft.com/office/drawing/2014/main" id="{4D1400E0-0932-4FC0-8B19-62CDA71564B4}"/>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8" name="フローチャート: 判断 487">
          <a:extLst>
            <a:ext uri="{FF2B5EF4-FFF2-40B4-BE49-F238E27FC236}">
              <a16:creationId xmlns:a16="http://schemas.microsoft.com/office/drawing/2014/main" id="{8BA66EC7-27B0-4772-A800-A1CAD9499438}"/>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9" name="フローチャート: 判断 488">
          <a:extLst>
            <a:ext uri="{FF2B5EF4-FFF2-40B4-BE49-F238E27FC236}">
              <a16:creationId xmlns:a16="http://schemas.microsoft.com/office/drawing/2014/main" id="{746BDF27-7133-446F-9855-4F19FB8241AC}"/>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9813E22-CC2D-4928-BA50-65FCA0B4B6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D85E6E6-A38E-4745-9259-6932438A47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D2B1C0C-CC6A-4903-9CBD-061623B47A3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8A1B702D-6C16-46AD-990F-4C27CC9DA1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D09C3207-526F-4DE8-975C-B8C4FC0BDEE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150216</xdr:rowOff>
    </xdr:from>
    <xdr:to>
      <xdr:col>116</xdr:col>
      <xdr:colOff>114300</xdr:colOff>
      <xdr:row>40</xdr:row>
      <xdr:rowOff>80366</xdr:rowOff>
    </xdr:to>
    <xdr:sp macro="" textlink="">
      <xdr:nvSpPr>
        <xdr:cNvPr id="495" name="楕円 494">
          <a:extLst>
            <a:ext uri="{FF2B5EF4-FFF2-40B4-BE49-F238E27FC236}">
              <a16:creationId xmlns:a16="http://schemas.microsoft.com/office/drawing/2014/main" id="{32DEC4EE-A261-4A8E-98F8-F24A8C0FE332}"/>
            </a:ext>
          </a:extLst>
        </xdr:cNvPr>
        <xdr:cNvSpPr/>
      </xdr:nvSpPr>
      <xdr:spPr>
        <a:xfrm>
          <a:off x="221107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128643</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A51F8F7F-AE62-4CA5-A02E-69069223000D}"/>
            </a:ext>
          </a:extLst>
        </xdr:cNvPr>
        <xdr:cNvSpPr txBox="1"/>
      </xdr:nvSpPr>
      <xdr:spPr>
        <a:xfrm>
          <a:off x="22199600" y="68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59690</xdr:rowOff>
    </xdr:from>
    <xdr:to>
      <xdr:col>98</xdr:col>
      <xdr:colOff>38100</xdr:colOff>
      <xdr:row>39</xdr:row>
      <xdr:rowOff>161290</xdr:rowOff>
    </xdr:to>
    <xdr:sp macro="" textlink="">
      <xdr:nvSpPr>
        <xdr:cNvPr id="497" name="楕円 496">
          <a:extLst>
            <a:ext uri="{FF2B5EF4-FFF2-40B4-BE49-F238E27FC236}">
              <a16:creationId xmlns:a16="http://schemas.microsoft.com/office/drawing/2014/main" id="{47B3871F-A6EC-4AE3-9E4F-6A1598A552DC}"/>
            </a:ext>
          </a:extLst>
        </xdr:cNvPr>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164101</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C8825295-B36C-42E8-8871-E46A2CEDDB16}"/>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97113249-CDAE-4A55-A680-A9549137A16E}"/>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9173A26E-8AA0-4012-BD4E-1E6D1FD49354}"/>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5CE7432-7FCA-45A8-940E-09A82E2E1D9D}"/>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287202F8-96FE-4158-92D8-7DD453E860FE}"/>
            </a:ext>
          </a:extLst>
        </xdr:cNvPr>
        <xdr:cNvSpPr txBox="1"/>
      </xdr:nvSpPr>
      <xdr:spPr>
        <a:xfrm>
          <a:off x="18421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96BF7655-B791-45B5-88AF-0B58908757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52520F54-402E-4F92-B4C5-D77C68FA78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3C775ACF-91E1-482E-AEE1-7BDFC17722F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954241F1-1109-400A-AB25-E20530E44C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1731062-9A96-447D-8AB9-8AFA894041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AA1D801F-A943-4317-9C84-75CB9670D71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F621ED67-5484-4E18-9F9E-3F7462D957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901D670E-C031-45AE-A84E-00FC0C4321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7694FE31-A914-4F9C-82E9-CC79F5176D2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483D0BCA-3720-4690-B957-58F918B0F8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37C95D1D-CAEE-4BE6-8534-725B0996E3A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2F6836BB-2CEE-4178-B19C-115D9BC5E4D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536C7519-49CD-426A-AB8E-758C9DA3F10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4D3B2C3E-7818-4157-8556-87B939FB103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DF6D9097-2CFA-40A8-A821-223A9C1B4C9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31466A44-051B-401C-9843-62D7AC4FB18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F5BB9702-FDDE-4AB6-8495-0ADD73A110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CED834F9-1A57-4A92-9A69-EA5C3903928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88F9DC38-AAA9-4010-9825-A01EAE920AC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C666F1FA-9CF8-4FA6-A250-4ECC7D05033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263E72AE-A174-4202-8D32-FA4368DBF8C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9D5B6856-0363-4FD9-8011-DFFBF3C2826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72F62F7B-B1AF-4B23-BC5B-3958E9DEE10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646DB39C-8245-4F54-B772-18B37BEDC7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25C9E2E1-82CC-49AF-AF84-0BA537F3DA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8" name="直線コネクタ 527">
          <a:extLst>
            <a:ext uri="{FF2B5EF4-FFF2-40B4-BE49-F238E27FC236}">
              <a16:creationId xmlns:a16="http://schemas.microsoft.com/office/drawing/2014/main" id="{58BED634-1DE3-441C-B831-F1994C421A6B}"/>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9" name="【学校施設】&#10;有形固定資産減価償却率最小値テキスト">
          <a:extLst>
            <a:ext uri="{FF2B5EF4-FFF2-40B4-BE49-F238E27FC236}">
              <a16:creationId xmlns:a16="http://schemas.microsoft.com/office/drawing/2014/main" id="{1140EAF9-6BC7-4A16-B31B-AEAE9AAE840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0" name="直線コネクタ 529">
          <a:extLst>
            <a:ext uri="{FF2B5EF4-FFF2-40B4-BE49-F238E27FC236}">
              <a16:creationId xmlns:a16="http://schemas.microsoft.com/office/drawing/2014/main" id="{1B58442C-D518-41A4-9D04-B58C755816A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7B06C056-75D3-4C2C-B405-E44CEFA10BC8}"/>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2" name="直線コネクタ 531">
          <a:extLst>
            <a:ext uri="{FF2B5EF4-FFF2-40B4-BE49-F238E27FC236}">
              <a16:creationId xmlns:a16="http://schemas.microsoft.com/office/drawing/2014/main" id="{1396AC47-9E42-4F1E-96A9-D71F14616F27}"/>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2A3A6E5E-C63C-4845-9C24-5416BDE16F1C}"/>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4" name="フローチャート: 判断 533">
          <a:extLst>
            <a:ext uri="{FF2B5EF4-FFF2-40B4-BE49-F238E27FC236}">
              <a16:creationId xmlns:a16="http://schemas.microsoft.com/office/drawing/2014/main" id="{F5381860-8E0C-4159-BF50-CB219715D4C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5" name="フローチャート: 判断 534">
          <a:extLst>
            <a:ext uri="{FF2B5EF4-FFF2-40B4-BE49-F238E27FC236}">
              <a16:creationId xmlns:a16="http://schemas.microsoft.com/office/drawing/2014/main" id="{063D070E-B733-4949-B1FB-F4077FD3B09A}"/>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36" name="フローチャート: 判断 535">
          <a:extLst>
            <a:ext uri="{FF2B5EF4-FFF2-40B4-BE49-F238E27FC236}">
              <a16:creationId xmlns:a16="http://schemas.microsoft.com/office/drawing/2014/main" id="{08EE549D-6C84-4C11-8F41-A26151B1CA6B}"/>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37" name="フローチャート: 判断 536">
          <a:extLst>
            <a:ext uri="{FF2B5EF4-FFF2-40B4-BE49-F238E27FC236}">
              <a16:creationId xmlns:a16="http://schemas.microsoft.com/office/drawing/2014/main" id="{9FF2D2BF-6BE4-4808-9C34-78DB76A0F184}"/>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38" name="フローチャート: 判断 537">
          <a:extLst>
            <a:ext uri="{FF2B5EF4-FFF2-40B4-BE49-F238E27FC236}">
              <a16:creationId xmlns:a16="http://schemas.microsoft.com/office/drawing/2014/main" id="{5617EBCE-8C9F-4110-83E4-2127951D0A07}"/>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6A97EAE6-8948-4D2E-8C8B-A9C80A1FE7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BC7F715-932B-4E5A-AFAF-1DD602E7950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5B327C9-A352-48B4-9D19-C614A635798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B47B5BD-3F8F-49B0-A9CD-EC6447012C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7A68F55-A006-4396-8BE1-B9E850E8A3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44" name="楕円 543">
          <a:extLst>
            <a:ext uri="{FF2B5EF4-FFF2-40B4-BE49-F238E27FC236}">
              <a16:creationId xmlns:a16="http://schemas.microsoft.com/office/drawing/2014/main" id="{DFEB9154-BFCF-46B2-87B7-917121A9BC1B}"/>
            </a:ext>
          </a:extLst>
        </xdr:cNvPr>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29227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A9B59E17-D39D-4643-AB8F-C2C8A5513BE8}"/>
            </a:ext>
          </a:extLst>
        </xdr:cNvPr>
        <xdr:cNvSpPr txBox="1"/>
      </xdr:nvSpPr>
      <xdr:spPr>
        <a:xfrm>
          <a:off x="16357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42273</xdr:rowOff>
    </xdr:from>
    <xdr:to>
      <xdr:col>67</xdr:col>
      <xdr:colOff>101600</xdr:colOff>
      <xdr:row>59</xdr:row>
      <xdr:rowOff>143873</xdr:rowOff>
    </xdr:to>
    <xdr:sp macro="" textlink="">
      <xdr:nvSpPr>
        <xdr:cNvPr id="546" name="楕円 545">
          <a:extLst>
            <a:ext uri="{FF2B5EF4-FFF2-40B4-BE49-F238E27FC236}">
              <a16:creationId xmlns:a16="http://schemas.microsoft.com/office/drawing/2014/main" id="{565FDE39-9E5D-40A5-A4BD-0AAB8117FA98}"/>
            </a:ext>
          </a:extLst>
        </xdr:cNvPr>
        <xdr:cNvSpPr/>
      </xdr:nvSpPr>
      <xdr:spPr>
        <a:xfrm>
          <a:off x="12763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47733</xdr:rowOff>
    </xdr:from>
    <xdr:ext cx="405111" cy="259045"/>
    <xdr:sp macro="" textlink="">
      <xdr:nvSpPr>
        <xdr:cNvPr id="547" name="n_1aveValue【学校施設】&#10;有形固定資産減価償却率">
          <a:extLst>
            <a:ext uri="{FF2B5EF4-FFF2-40B4-BE49-F238E27FC236}">
              <a16:creationId xmlns:a16="http://schemas.microsoft.com/office/drawing/2014/main" id="{DCD6DEBB-F181-4335-8D5E-8A9627424EAD}"/>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48" name="n_2aveValue【学校施設】&#10;有形固定資産減価償却率">
          <a:extLst>
            <a:ext uri="{FF2B5EF4-FFF2-40B4-BE49-F238E27FC236}">
              <a16:creationId xmlns:a16="http://schemas.microsoft.com/office/drawing/2014/main" id="{E2F48110-8A18-44AE-B62B-57998FBE773C}"/>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49" name="n_3aveValue【学校施設】&#10;有形固定資産減価償却率">
          <a:extLst>
            <a:ext uri="{FF2B5EF4-FFF2-40B4-BE49-F238E27FC236}">
              <a16:creationId xmlns:a16="http://schemas.microsoft.com/office/drawing/2014/main" id="{5F8DAC16-57B4-462A-ABBB-4E4C45885D91}"/>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50" name="n_4aveValue【学校施設】&#10;有形固定資産減価償却率">
          <a:extLst>
            <a:ext uri="{FF2B5EF4-FFF2-40B4-BE49-F238E27FC236}">
              <a16:creationId xmlns:a16="http://schemas.microsoft.com/office/drawing/2014/main" id="{FA9B33A2-B5F3-4EBF-A45D-4218A3913581}"/>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51" name="n_4mainValue【学校施設】&#10;有形固定資産減価償却率">
          <a:extLst>
            <a:ext uri="{FF2B5EF4-FFF2-40B4-BE49-F238E27FC236}">
              <a16:creationId xmlns:a16="http://schemas.microsoft.com/office/drawing/2014/main" id="{6964072C-5CF7-46EF-A5B3-C480CCCA442B}"/>
            </a:ext>
          </a:extLst>
        </xdr:cNvPr>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a:extLst>
            <a:ext uri="{FF2B5EF4-FFF2-40B4-BE49-F238E27FC236}">
              <a16:creationId xmlns:a16="http://schemas.microsoft.com/office/drawing/2014/main" id="{8B1EFB26-A7EE-4F14-8A5D-C6CCC14E62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a:extLst>
            <a:ext uri="{FF2B5EF4-FFF2-40B4-BE49-F238E27FC236}">
              <a16:creationId xmlns:a16="http://schemas.microsoft.com/office/drawing/2014/main" id="{5A555AC7-3DE3-4771-A2D7-AB1D63B186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a:extLst>
            <a:ext uri="{FF2B5EF4-FFF2-40B4-BE49-F238E27FC236}">
              <a16:creationId xmlns:a16="http://schemas.microsoft.com/office/drawing/2014/main" id="{65C451E5-1DBA-4843-AEEA-788F847F7A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a:extLst>
            <a:ext uri="{FF2B5EF4-FFF2-40B4-BE49-F238E27FC236}">
              <a16:creationId xmlns:a16="http://schemas.microsoft.com/office/drawing/2014/main" id="{B2051136-209B-460E-B171-0DFAAF5261B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a:extLst>
            <a:ext uri="{FF2B5EF4-FFF2-40B4-BE49-F238E27FC236}">
              <a16:creationId xmlns:a16="http://schemas.microsoft.com/office/drawing/2014/main" id="{C5D3D651-DEE2-45E3-B7C8-99899C652B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a:extLst>
            <a:ext uri="{FF2B5EF4-FFF2-40B4-BE49-F238E27FC236}">
              <a16:creationId xmlns:a16="http://schemas.microsoft.com/office/drawing/2014/main" id="{0DF21B7D-BF85-480B-9A3F-8E71CE5479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a:extLst>
            <a:ext uri="{FF2B5EF4-FFF2-40B4-BE49-F238E27FC236}">
              <a16:creationId xmlns:a16="http://schemas.microsoft.com/office/drawing/2014/main" id="{1C55C4BA-E779-4470-A59F-23938E0248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a:extLst>
            <a:ext uri="{FF2B5EF4-FFF2-40B4-BE49-F238E27FC236}">
              <a16:creationId xmlns:a16="http://schemas.microsoft.com/office/drawing/2014/main" id="{C58F9E4E-C05F-4E59-AEF4-2E892D06108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a:extLst>
            <a:ext uri="{FF2B5EF4-FFF2-40B4-BE49-F238E27FC236}">
              <a16:creationId xmlns:a16="http://schemas.microsoft.com/office/drawing/2014/main" id="{337E92C7-9037-43F9-AAB5-DC74E57612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a:extLst>
            <a:ext uri="{FF2B5EF4-FFF2-40B4-BE49-F238E27FC236}">
              <a16:creationId xmlns:a16="http://schemas.microsoft.com/office/drawing/2014/main" id="{7AB5A013-1A9E-45B4-BC0B-12104BC431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2" name="直線コネクタ 561">
          <a:extLst>
            <a:ext uri="{FF2B5EF4-FFF2-40B4-BE49-F238E27FC236}">
              <a16:creationId xmlns:a16="http://schemas.microsoft.com/office/drawing/2014/main" id="{70E7A159-53A6-49BF-B1DF-91CD05EDEC3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3" name="テキスト ボックス 562">
          <a:extLst>
            <a:ext uri="{FF2B5EF4-FFF2-40B4-BE49-F238E27FC236}">
              <a16:creationId xmlns:a16="http://schemas.microsoft.com/office/drawing/2014/main" id="{8CA69022-8FE6-48F2-9FF2-923034539C1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4" name="直線コネクタ 563">
          <a:extLst>
            <a:ext uri="{FF2B5EF4-FFF2-40B4-BE49-F238E27FC236}">
              <a16:creationId xmlns:a16="http://schemas.microsoft.com/office/drawing/2014/main" id="{F4509F3F-54D3-48CE-8CEA-F89010F3547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65" name="テキスト ボックス 564">
          <a:extLst>
            <a:ext uri="{FF2B5EF4-FFF2-40B4-BE49-F238E27FC236}">
              <a16:creationId xmlns:a16="http://schemas.microsoft.com/office/drawing/2014/main" id="{5477F146-7552-4347-BCC0-215E6705639D}"/>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6" name="直線コネクタ 565">
          <a:extLst>
            <a:ext uri="{FF2B5EF4-FFF2-40B4-BE49-F238E27FC236}">
              <a16:creationId xmlns:a16="http://schemas.microsoft.com/office/drawing/2014/main" id="{29DE36F4-D508-40BB-8152-02A39A0F9B2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67" name="テキスト ボックス 566">
          <a:extLst>
            <a:ext uri="{FF2B5EF4-FFF2-40B4-BE49-F238E27FC236}">
              <a16:creationId xmlns:a16="http://schemas.microsoft.com/office/drawing/2014/main" id="{FFD38612-2CD1-4DA9-A4C8-3DADE619C00C}"/>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8" name="直線コネクタ 567">
          <a:extLst>
            <a:ext uri="{FF2B5EF4-FFF2-40B4-BE49-F238E27FC236}">
              <a16:creationId xmlns:a16="http://schemas.microsoft.com/office/drawing/2014/main" id="{D7324F37-2E3D-461D-9630-3B6709C16DA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69" name="テキスト ボックス 568">
          <a:extLst>
            <a:ext uri="{FF2B5EF4-FFF2-40B4-BE49-F238E27FC236}">
              <a16:creationId xmlns:a16="http://schemas.microsoft.com/office/drawing/2014/main" id="{D4F73E6D-A8C4-418C-9FD3-20D18C5A7AF6}"/>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a:extLst>
            <a:ext uri="{FF2B5EF4-FFF2-40B4-BE49-F238E27FC236}">
              <a16:creationId xmlns:a16="http://schemas.microsoft.com/office/drawing/2014/main" id="{07DEE81C-C1C9-4C80-AE10-A4876D9805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1" name="テキスト ボックス 570">
          <a:extLst>
            <a:ext uri="{FF2B5EF4-FFF2-40B4-BE49-F238E27FC236}">
              <a16:creationId xmlns:a16="http://schemas.microsoft.com/office/drawing/2014/main" id="{153C00F0-A385-423B-9137-C638473BE7F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学校施設】&#10;一人当たり面積グラフ枠">
          <a:extLst>
            <a:ext uri="{FF2B5EF4-FFF2-40B4-BE49-F238E27FC236}">
              <a16:creationId xmlns:a16="http://schemas.microsoft.com/office/drawing/2014/main" id="{232BC167-2F10-4B37-9DFF-493D92444B8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73" name="直線コネクタ 572">
          <a:extLst>
            <a:ext uri="{FF2B5EF4-FFF2-40B4-BE49-F238E27FC236}">
              <a16:creationId xmlns:a16="http://schemas.microsoft.com/office/drawing/2014/main" id="{905977C2-2541-4275-B8A6-CF970FF995FD}"/>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74" name="【学校施設】&#10;一人当たり面積最小値テキスト">
          <a:extLst>
            <a:ext uri="{FF2B5EF4-FFF2-40B4-BE49-F238E27FC236}">
              <a16:creationId xmlns:a16="http://schemas.microsoft.com/office/drawing/2014/main" id="{3D375917-AA01-4A41-ABFA-C7E89F026BF9}"/>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75" name="直線コネクタ 574">
          <a:extLst>
            <a:ext uri="{FF2B5EF4-FFF2-40B4-BE49-F238E27FC236}">
              <a16:creationId xmlns:a16="http://schemas.microsoft.com/office/drawing/2014/main" id="{7B2712B7-6A88-4CA1-AE8A-6BD811AE7ED6}"/>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76" name="【学校施設】&#10;一人当たり面積最大値テキスト">
          <a:extLst>
            <a:ext uri="{FF2B5EF4-FFF2-40B4-BE49-F238E27FC236}">
              <a16:creationId xmlns:a16="http://schemas.microsoft.com/office/drawing/2014/main" id="{C48AFFF2-7164-4193-AFB3-22B94294E62F}"/>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77" name="直線コネクタ 576">
          <a:extLst>
            <a:ext uri="{FF2B5EF4-FFF2-40B4-BE49-F238E27FC236}">
              <a16:creationId xmlns:a16="http://schemas.microsoft.com/office/drawing/2014/main" id="{9A53FB02-BFFA-4489-87B8-4D5403D71D2E}"/>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78" name="【学校施設】&#10;一人当たり面積平均値テキスト">
          <a:extLst>
            <a:ext uri="{FF2B5EF4-FFF2-40B4-BE49-F238E27FC236}">
              <a16:creationId xmlns:a16="http://schemas.microsoft.com/office/drawing/2014/main" id="{12C371D5-0B65-4B11-8B7E-97662E1519D9}"/>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79" name="フローチャート: 判断 578">
          <a:extLst>
            <a:ext uri="{FF2B5EF4-FFF2-40B4-BE49-F238E27FC236}">
              <a16:creationId xmlns:a16="http://schemas.microsoft.com/office/drawing/2014/main" id="{33C39B82-C225-40FF-B759-2A96A23EBBFE}"/>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80" name="フローチャート: 判断 579">
          <a:extLst>
            <a:ext uri="{FF2B5EF4-FFF2-40B4-BE49-F238E27FC236}">
              <a16:creationId xmlns:a16="http://schemas.microsoft.com/office/drawing/2014/main" id="{414DDC00-4D0F-4FB0-B718-C5CD0999B506}"/>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81" name="フローチャート: 判断 580">
          <a:extLst>
            <a:ext uri="{FF2B5EF4-FFF2-40B4-BE49-F238E27FC236}">
              <a16:creationId xmlns:a16="http://schemas.microsoft.com/office/drawing/2014/main" id="{23B30D2C-E6F8-40B1-9E7F-B512F644967B}"/>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82" name="フローチャート: 判断 581">
          <a:extLst>
            <a:ext uri="{FF2B5EF4-FFF2-40B4-BE49-F238E27FC236}">
              <a16:creationId xmlns:a16="http://schemas.microsoft.com/office/drawing/2014/main" id="{87610EBB-7CC2-4D6C-8046-E3843C7FFF0E}"/>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83" name="フローチャート: 判断 582">
          <a:extLst>
            <a:ext uri="{FF2B5EF4-FFF2-40B4-BE49-F238E27FC236}">
              <a16:creationId xmlns:a16="http://schemas.microsoft.com/office/drawing/2014/main" id="{3B9B596B-54FC-4536-805D-A4745F70C76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E39F0B5E-384C-45DF-8E6B-20B6156BCB0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FBA91529-7692-41A0-8297-B7357DF237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A1240FF5-F07D-46EA-B7B8-70DEBC9E9C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8F485CCA-E8A3-4A16-A530-93A8E5DAFEF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C35962B3-627C-4EC4-B6F2-3D236E894A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82840</xdr:rowOff>
    </xdr:from>
    <xdr:to>
      <xdr:col>116</xdr:col>
      <xdr:colOff>114300</xdr:colOff>
      <xdr:row>63</xdr:row>
      <xdr:rowOff>12990</xdr:rowOff>
    </xdr:to>
    <xdr:sp macro="" textlink="">
      <xdr:nvSpPr>
        <xdr:cNvPr id="589" name="楕円 588">
          <a:extLst>
            <a:ext uri="{FF2B5EF4-FFF2-40B4-BE49-F238E27FC236}">
              <a16:creationId xmlns:a16="http://schemas.microsoft.com/office/drawing/2014/main" id="{6388E179-D1CB-4925-B13B-98C634F29B30}"/>
            </a:ext>
          </a:extLst>
        </xdr:cNvPr>
        <xdr:cNvSpPr/>
      </xdr:nvSpPr>
      <xdr:spPr>
        <a:xfrm>
          <a:off x="22110700" y="107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105717</xdr:rowOff>
    </xdr:from>
    <xdr:ext cx="469744" cy="259045"/>
    <xdr:sp macro="" textlink="">
      <xdr:nvSpPr>
        <xdr:cNvPr id="590" name="【学校施設】&#10;一人当たり面積該当値テキスト">
          <a:extLst>
            <a:ext uri="{FF2B5EF4-FFF2-40B4-BE49-F238E27FC236}">
              <a16:creationId xmlns:a16="http://schemas.microsoft.com/office/drawing/2014/main" id="{907758F7-013C-44E5-B342-39F3B569FF5D}"/>
            </a:ext>
          </a:extLst>
        </xdr:cNvPr>
        <xdr:cNvSpPr txBox="1"/>
      </xdr:nvSpPr>
      <xdr:spPr>
        <a:xfrm>
          <a:off x="22199600" y="1056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82977</xdr:rowOff>
    </xdr:from>
    <xdr:to>
      <xdr:col>98</xdr:col>
      <xdr:colOff>38100</xdr:colOff>
      <xdr:row>63</xdr:row>
      <xdr:rowOff>13127</xdr:rowOff>
    </xdr:to>
    <xdr:sp macro="" textlink="">
      <xdr:nvSpPr>
        <xdr:cNvPr id="591" name="楕円 590">
          <a:extLst>
            <a:ext uri="{FF2B5EF4-FFF2-40B4-BE49-F238E27FC236}">
              <a16:creationId xmlns:a16="http://schemas.microsoft.com/office/drawing/2014/main" id="{8E61FD75-D9E0-4DBB-A0F6-8574BDA58853}"/>
            </a:ext>
          </a:extLst>
        </xdr:cNvPr>
        <xdr:cNvSpPr/>
      </xdr:nvSpPr>
      <xdr:spPr>
        <a:xfrm>
          <a:off x="18605500" y="107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53108</xdr:rowOff>
    </xdr:from>
    <xdr:ext cx="469744" cy="259045"/>
    <xdr:sp macro="" textlink="">
      <xdr:nvSpPr>
        <xdr:cNvPr id="592" name="n_1aveValue【学校施設】&#10;一人当たり面積">
          <a:extLst>
            <a:ext uri="{FF2B5EF4-FFF2-40B4-BE49-F238E27FC236}">
              <a16:creationId xmlns:a16="http://schemas.microsoft.com/office/drawing/2014/main" id="{D660AD89-A18B-427F-AFB8-BCF991B4B9DD}"/>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593" name="n_2aveValue【学校施設】&#10;一人当たり面積">
          <a:extLst>
            <a:ext uri="{FF2B5EF4-FFF2-40B4-BE49-F238E27FC236}">
              <a16:creationId xmlns:a16="http://schemas.microsoft.com/office/drawing/2014/main" id="{86A0BC98-8C67-480F-A9C5-6901C2B5A374}"/>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594" name="n_3aveValue【学校施設】&#10;一人当たり面積">
          <a:extLst>
            <a:ext uri="{FF2B5EF4-FFF2-40B4-BE49-F238E27FC236}">
              <a16:creationId xmlns:a16="http://schemas.microsoft.com/office/drawing/2014/main" id="{C000C675-2E99-4676-B99B-4B4FBF157137}"/>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595" name="n_4aveValue【学校施設】&#10;一人当たり面積">
          <a:extLst>
            <a:ext uri="{FF2B5EF4-FFF2-40B4-BE49-F238E27FC236}">
              <a16:creationId xmlns:a16="http://schemas.microsoft.com/office/drawing/2014/main" id="{7BA5D584-F633-4969-92D9-17DB036C66A9}"/>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29654</xdr:rowOff>
    </xdr:from>
    <xdr:ext cx="469744" cy="259045"/>
    <xdr:sp macro="" textlink="">
      <xdr:nvSpPr>
        <xdr:cNvPr id="596" name="n_4mainValue【学校施設】&#10;一人当たり面積">
          <a:extLst>
            <a:ext uri="{FF2B5EF4-FFF2-40B4-BE49-F238E27FC236}">
              <a16:creationId xmlns:a16="http://schemas.microsoft.com/office/drawing/2014/main" id="{C7098E88-956D-4543-A41B-7FE88C82777B}"/>
            </a:ext>
          </a:extLst>
        </xdr:cNvPr>
        <xdr:cNvSpPr txBox="1"/>
      </xdr:nvSpPr>
      <xdr:spPr>
        <a:xfrm>
          <a:off x="18421427" y="1048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2E494C25-E85E-43F7-A030-8832D64CA3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B9EB9E19-06B7-4754-8C42-A644DF3F70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17576EED-BBE4-4EA9-957F-18C1018A30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9C82370D-6858-4A7C-990B-36673E391B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8EC29B8F-F360-4A91-9C53-BB7C3D4B0F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9A10DC1C-5A52-4EAE-A708-E866238F15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6F5A4F0C-17EA-44D1-880F-513A7E7DC8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70864C7A-C117-43BA-B530-1326FCA2D9B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a:extLst>
            <a:ext uri="{FF2B5EF4-FFF2-40B4-BE49-F238E27FC236}">
              <a16:creationId xmlns:a16="http://schemas.microsoft.com/office/drawing/2014/main" id="{B4B30BCF-C4DC-4EDD-A20F-816BF1CC6D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a:extLst>
            <a:ext uri="{FF2B5EF4-FFF2-40B4-BE49-F238E27FC236}">
              <a16:creationId xmlns:a16="http://schemas.microsoft.com/office/drawing/2014/main" id="{727EF020-88F4-436D-84F9-58CB76EB450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a:extLst>
            <a:ext uri="{FF2B5EF4-FFF2-40B4-BE49-F238E27FC236}">
              <a16:creationId xmlns:a16="http://schemas.microsoft.com/office/drawing/2014/main" id="{16739C4B-0A9F-4965-8D43-C4208205DEF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a:extLst>
            <a:ext uri="{FF2B5EF4-FFF2-40B4-BE49-F238E27FC236}">
              <a16:creationId xmlns:a16="http://schemas.microsoft.com/office/drawing/2014/main" id="{E1905D22-408F-49A1-AE23-6BA96EFE02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a:extLst>
            <a:ext uri="{FF2B5EF4-FFF2-40B4-BE49-F238E27FC236}">
              <a16:creationId xmlns:a16="http://schemas.microsoft.com/office/drawing/2014/main" id="{FC4ABBDF-702A-4BDD-A274-25200DF6CA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a:extLst>
            <a:ext uri="{FF2B5EF4-FFF2-40B4-BE49-F238E27FC236}">
              <a16:creationId xmlns:a16="http://schemas.microsoft.com/office/drawing/2014/main" id="{548FC06E-BFB1-4571-8287-7BE098822B3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a:extLst>
            <a:ext uri="{FF2B5EF4-FFF2-40B4-BE49-F238E27FC236}">
              <a16:creationId xmlns:a16="http://schemas.microsoft.com/office/drawing/2014/main" id="{EE64FD69-C6E6-4587-BF89-04A7A374B3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a:extLst>
            <a:ext uri="{FF2B5EF4-FFF2-40B4-BE49-F238E27FC236}">
              <a16:creationId xmlns:a16="http://schemas.microsoft.com/office/drawing/2014/main" id="{C6DEFB28-9980-4F45-83B6-9C51E8D70C3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10BFC0D7-EBB8-4B59-8DDA-3198CFA287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365F3115-1D5B-4968-9A8A-9A2C419A5F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72D29FF1-D51B-43E1-9972-F834840A9B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AA1DB2A4-9AFC-4970-BAE1-9B265F892C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EB282A14-FFBE-4DC6-AE0F-47F7FBC0DC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33F3D9AC-1758-4B34-A9F1-E62FBC68D15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08C4A7D1-8ED8-422F-8184-2D7D69F180E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624C4424-CD07-4283-B6BF-C18738DD7B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592B1C2A-AB2E-416D-BEF3-46FEE4BDF9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53D612F7-ECB6-4C8F-A460-7483E5A38B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FBE04DE9-BCF0-4A34-8C42-DA12FA380BF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a:extLst>
            <a:ext uri="{FF2B5EF4-FFF2-40B4-BE49-F238E27FC236}">
              <a16:creationId xmlns:a16="http://schemas.microsoft.com/office/drawing/2014/main" id="{EA31F51B-7B5E-4CD0-9434-D176A08AE31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5" name="テキスト ボックス 624">
          <a:extLst>
            <a:ext uri="{FF2B5EF4-FFF2-40B4-BE49-F238E27FC236}">
              <a16:creationId xmlns:a16="http://schemas.microsoft.com/office/drawing/2014/main" id="{1C7CA8AF-FEC9-4697-AD7D-2D10592DB4C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a:extLst>
            <a:ext uri="{FF2B5EF4-FFF2-40B4-BE49-F238E27FC236}">
              <a16:creationId xmlns:a16="http://schemas.microsoft.com/office/drawing/2014/main" id="{BD321F73-7042-46A6-90B8-F3D16B48EC7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a:extLst>
            <a:ext uri="{FF2B5EF4-FFF2-40B4-BE49-F238E27FC236}">
              <a16:creationId xmlns:a16="http://schemas.microsoft.com/office/drawing/2014/main" id="{7E7A0488-E62D-4013-BA9D-3E451BFDC44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a:extLst>
            <a:ext uri="{FF2B5EF4-FFF2-40B4-BE49-F238E27FC236}">
              <a16:creationId xmlns:a16="http://schemas.microsoft.com/office/drawing/2014/main" id="{7FD8402D-3099-484F-AE43-2402D558F12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a:extLst>
            <a:ext uri="{FF2B5EF4-FFF2-40B4-BE49-F238E27FC236}">
              <a16:creationId xmlns:a16="http://schemas.microsoft.com/office/drawing/2014/main" id="{F4904A93-598E-4324-B573-49F2E31F629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a:extLst>
            <a:ext uri="{FF2B5EF4-FFF2-40B4-BE49-F238E27FC236}">
              <a16:creationId xmlns:a16="http://schemas.microsoft.com/office/drawing/2014/main" id="{03DDF51E-48B7-456C-9456-5C4F5076637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a:extLst>
            <a:ext uri="{FF2B5EF4-FFF2-40B4-BE49-F238E27FC236}">
              <a16:creationId xmlns:a16="http://schemas.microsoft.com/office/drawing/2014/main" id="{F1349DF5-FBCD-4BB7-B725-363D1932978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a:extLst>
            <a:ext uri="{FF2B5EF4-FFF2-40B4-BE49-F238E27FC236}">
              <a16:creationId xmlns:a16="http://schemas.microsoft.com/office/drawing/2014/main" id="{F3421B01-87DA-4549-B052-E166342A353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3" name="テキスト ボックス 632">
          <a:extLst>
            <a:ext uri="{FF2B5EF4-FFF2-40B4-BE49-F238E27FC236}">
              <a16:creationId xmlns:a16="http://schemas.microsoft.com/office/drawing/2014/main" id="{CEE6CF5E-0FA7-4D0B-A1F7-CCBDD96025F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B71CE030-1BF1-4368-86A2-0BE1AFC31BC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DDE11D71-67E4-4DB8-9744-C59FD352CC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6" name="直線コネクタ 635">
          <a:extLst>
            <a:ext uri="{FF2B5EF4-FFF2-40B4-BE49-F238E27FC236}">
              <a16:creationId xmlns:a16="http://schemas.microsoft.com/office/drawing/2014/main" id="{19E4A4C0-DFC6-4E3E-94FF-51EC5215481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7" name="【公民館】&#10;有形固定資産減価償却率最小値テキスト">
          <a:extLst>
            <a:ext uri="{FF2B5EF4-FFF2-40B4-BE49-F238E27FC236}">
              <a16:creationId xmlns:a16="http://schemas.microsoft.com/office/drawing/2014/main" id="{6ABF6258-9CC7-44B9-A686-CD072EBBFC2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8" name="直線コネクタ 637">
          <a:extLst>
            <a:ext uri="{FF2B5EF4-FFF2-40B4-BE49-F238E27FC236}">
              <a16:creationId xmlns:a16="http://schemas.microsoft.com/office/drawing/2014/main" id="{9CD50444-C721-4398-BBA4-96853A326E5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9" name="【公民館】&#10;有形固定資産減価償却率最大値テキスト">
          <a:extLst>
            <a:ext uri="{FF2B5EF4-FFF2-40B4-BE49-F238E27FC236}">
              <a16:creationId xmlns:a16="http://schemas.microsoft.com/office/drawing/2014/main" id="{51C0B6AD-BCEC-4912-AF59-2C15F6695C6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0" name="直線コネクタ 639">
          <a:extLst>
            <a:ext uri="{FF2B5EF4-FFF2-40B4-BE49-F238E27FC236}">
              <a16:creationId xmlns:a16="http://schemas.microsoft.com/office/drawing/2014/main" id="{5DA50186-9961-4762-8B44-F5A5281290E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41" name="【公民館】&#10;有形固定資産減価償却率平均値テキスト">
          <a:extLst>
            <a:ext uri="{FF2B5EF4-FFF2-40B4-BE49-F238E27FC236}">
              <a16:creationId xmlns:a16="http://schemas.microsoft.com/office/drawing/2014/main" id="{2F472ED3-8690-48B7-B641-8E3399546A9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42" name="フローチャート: 判断 641">
          <a:extLst>
            <a:ext uri="{FF2B5EF4-FFF2-40B4-BE49-F238E27FC236}">
              <a16:creationId xmlns:a16="http://schemas.microsoft.com/office/drawing/2014/main" id="{E8AF986F-388C-4BEB-A97A-821C27B6DEE6}"/>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43" name="フローチャート: 判断 642">
          <a:extLst>
            <a:ext uri="{FF2B5EF4-FFF2-40B4-BE49-F238E27FC236}">
              <a16:creationId xmlns:a16="http://schemas.microsoft.com/office/drawing/2014/main" id="{DD4520F4-695E-4424-882F-7329136327E5}"/>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44" name="フローチャート: 判断 643">
          <a:extLst>
            <a:ext uri="{FF2B5EF4-FFF2-40B4-BE49-F238E27FC236}">
              <a16:creationId xmlns:a16="http://schemas.microsoft.com/office/drawing/2014/main" id="{F4CF83CD-EB66-4614-A774-6B5B9187E4EF}"/>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45" name="フローチャート: 判断 644">
          <a:extLst>
            <a:ext uri="{FF2B5EF4-FFF2-40B4-BE49-F238E27FC236}">
              <a16:creationId xmlns:a16="http://schemas.microsoft.com/office/drawing/2014/main" id="{035BF8C7-5E03-49EE-9986-7C6A452A298C}"/>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46" name="フローチャート: 判断 645">
          <a:extLst>
            <a:ext uri="{FF2B5EF4-FFF2-40B4-BE49-F238E27FC236}">
              <a16:creationId xmlns:a16="http://schemas.microsoft.com/office/drawing/2014/main" id="{9523434F-BA22-484F-A2D1-887876AA50E6}"/>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96A28F64-1602-4159-BC38-4D71FC5F1D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E02C4E2E-60AF-4CDA-8E21-EF852D772C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7BC397C6-DFA8-445C-861D-BB93C1A081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27E62AA5-BF89-4A43-AF30-5DCA8413E41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4CC83CE0-DFF9-4B72-B95D-393BE6DA9F2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80011</xdr:rowOff>
    </xdr:from>
    <xdr:to>
      <xdr:col>85</xdr:col>
      <xdr:colOff>177800</xdr:colOff>
      <xdr:row>103</xdr:row>
      <xdr:rowOff>10161</xdr:rowOff>
    </xdr:to>
    <xdr:sp macro="" textlink="">
      <xdr:nvSpPr>
        <xdr:cNvPr id="652" name="楕円 651">
          <a:extLst>
            <a:ext uri="{FF2B5EF4-FFF2-40B4-BE49-F238E27FC236}">
              <a16:creationId xmlns:a16="http://schemas.microsoft.com/office/drawing/2014/main" id="{D55352AE-ECE5-468C-8664-97690392EEA8}"/>
            </a:ext>
          </a:extLst>
        </xdr:cNvPr>
        <xdr:cNvSpPr/>
      </xdr:nvSpPr>
      <xdr:spPr>
        <a:xfrm>
          <a:off x="16268700" y="175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102888</xdr:rowOff>
    </xdr:from>
    <xdr:ext cx="405111" cy="259045"/>
    <xdr:sp macro="" textlink="">
      <xdr:nvSpPr>
        <xdr:cNvPr id="653" name="【公民館】&#10;有形固定資産減価償却率該当値テキスト">
          <a:extLst>
            <a:ext uri="{FF2B5EF4-FFF2-40B4-BE49-F238E27FC236}">
              <a16:creationId xmlns:a16="http://schemas.microsoft.com/office/drawing/2014/main" id="{B3EA23FC-F6DF-4EA2-83B0-62DFADCC1769}"/>
            </a:ext>
          </a:extLst>
        </xdr:cNvPr>
        <xdr:cNvSpPr txBox="1"/>
      </xdr:nvSpPr>
      <xdr:spPr>
        <a:xfrm>
          <a:off x="16357600" y="174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53357</xdr:rowOff>
    </xdr:from>
    <xdr:ext cx="405111" cy="259045"/>
    <xdr:sp macro="" textlink="">
      <xdr:nvSpPr>
        <xdr:cNvPr id="654" name="n_1aveValue【公民館】&#10;有形固定資産減価償却率">
          <a:extLst>
            <a:ext uri="{FF2B5EF4-FFF2-40B4-BE49-F238E27FC236}">
              <a16:creationId xmlns:a16="http://schemas.microsoft.com/office/drawing/2014/main" id="{9CD1C58D-DF0F-4606-A0BF-890B6B87A644}"/>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55" name="n_2aveValue【公民館】&#10;有形固定資産減価償却率">
          <a:extLst>
            <a:ext uri="{FF2B5EF4-FFF2-40B4-BE49-F238E27FC236}">
              <a16:creationId xmlns:a16="http://schemas.microsoft.com/office/drawing/2014/main" id="{8FE84C22-746E-4219-BBB5-BA219AA8B597}"/>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56" name="n_3aveValue【公民館】&#10;有形固定資産減価償却率">
          <a:extLst>
            <a:ext uri="{FF2B5EF4-FFF2-40B4-BE49-F238E27FC236}">
              <a16:creationId xmlns:a16="http://schemas.microsoft.com/office/drawing/2014/main" id="{DFD65FE2-314A-4D5B-94F9-21D86C06DF5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57" name="n_4aveValue【公民館】&#10;有形固定資産減価償却率">
          <a:extLst>
            <a:ext uri="{FF2B5EF4-FFF2-40B4-BE49-F238E27FC236}">
              <a16:creationId xmlns:a16="http://schemas.microsoft.com/office/drawing/2014/main" id="{C75841B6-9F17-491B-86CD-175B00DBF716}"/>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AC0DEA88-35AC-48E1-A3A1-FDC664F4E1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F57D619A-B506-4EF8-AF57-9B3BE4CE22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7CAC524B-6199-4756-B675-0E2C6A2A778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F67EBA81-7D31-4E80-911F-B5E2D13F85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BC02F75A-3EEE-48D2-A38C-9B48756009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94B9A30C-6AA6-4259-80FB-D51BFD7A84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5C7BBBEE-6C39-45FD-B501-224054A442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9814C8A7-648A-4159-B5F6-C668CC4477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D6CA6A0F-6AFB-48FD-B2D0-B4C6CEE0C3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6908BCFA-6978-44D3-8D47-04183E4D42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8" name="直線コネクタ 667">
          <a:extLst>
            <a:ext uri="{FF2B5EF4-FFF2-40B4-BE49-F238E27FC236}">
              <a16:creationId xmlns:a16="http://schemas.microsoft.com/office/drawing/2014/main" id="{4617B916-5532-49F7-ACD6-514FD90D1A6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9" name="テキスト ボックス 668">
          <a:extLst>
            <a:ext uri="{FF2B5EF4-FFF2-40B4-BE49-F238E27FC236}">
              <a16:creationId xmlns:a16="http://schemas.microsoft.com/office/drawing/2014/main" id="{3687250E-3F88-4ED5-9A3F-43299C18C0C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0" name="直線コネクタ 669">
          <a:extLst>
            <a:ext uri="{FF2B5EF4-FFF2-40B4-BE49-F238E27FC236}">
              <a16:creationId xmlns:a16="http://schemas.microsoft.com/office/drawing/2014/main" id="{521BE845-EA43-407D-A5B9-AC76BF4E275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1" name="テキスト ボックス 670">
          <a:extLst>
            <a:ext uri="{FF2B5EF4-FFF2-40B4-BE49-F238E27FC236}">
              <a16:creationId xmlns:a16="http://schemas.microsoft.com/office/drawing/2014/main" id="{6F12CC04-4897-4DB1-899B-D004EC38B28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2" name="直線コネクタ 671">
          <a:extLst>
            <a:ext uri="{FF2B5EF4-FFF2-40B4-BE49-F238E27FC236}">
              <a16:creationId xmlns:a16="http://schemas.microsoft.com/office/drawing/2014/main" id="{FA41EE42-3A20-4085-BAA4-6410CC40677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73" name="テキスト ボックス 672">
          <a:extLst>
            <a:ext uri="{FF2B5EF4-FFF2-40B4-BE49-F238E27FC236}">
              <a16:creationId xmlns:a16="http://schemas.microsoft.com/office/drawing/2014/main" id="{6AD3E87D-938A-415F-ABE9-28E3B0889109}"/>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4" name="直線コネクタ 673">
          <a:extLst>
            <a:ext uri="{FF2B5EF4-FFF2-40B4-BE49-F238E27FC236}">
              <a16:creationId xmlns:a16="http://schemas.microsoft.com/office/drawing/2014/main" id="{19C9BC88-93F0-45F0-8A17-394F8DA3330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75" name="テキスト ボックス 674">
          <a:extLst>
            <a:ext uri="{FF2B5EF4-FFF2-40B4-BE49-F238E27FC236}">
              <a16:creationId xmlns:a16="http://schemas.microsoft.com/office/drawing/2014/main" id="{F06A6619-C825-4E04-AA15-D420DB8B2B5E}"/>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6" name="直線コネクタ 675">
          <a:extLst>
            <a:ext uri="{FF2B5EF4-FFF2-40B4-BE49-F238E27FC236}">
              <a16:creationId xmlns:a16="http://schemas.microsoft.com/office/drawing/2014/main" id="{E9244874-E40D-4C0E-923C-A24B5B61B58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7" name="テキスト ボックス 676">
          <a:extLst>
            <a:ext uri="{FF2B5EF4-FFF2-40B4-BE49-F238E27FC236}">
              <a16:creationId xmlns:a16="http://schemas.microsoft.com/office/drawing/2014/main" id="{8DD3BB87-7987-48ED-AD54-1C4A5077D4F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B599E985-71AC-46C9-9319-9552AE8861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9" name="テキスト ボックス 678">
          <a:extLst>
            <a:ext uri="{FF2B5EF4-FFF2-40B4-BE49-F238E27FC236}">
              <a16:creationId xmlns:a16="http://schemas.microsoft.com/office/drawing/2014/main" id="{AAA9B641-1DC6-4CEE-9FFB-499F293EAD2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a:extLst>
            <a:ext uri="{FF2B5EF4-FFF2-40B4-BE49-F238E27FC236}">
              <a16:creationId xmlns:a16="http://schemas.microsoft.com/office/drawing/2014/main" id="{7F5F29F8-5002-4736-87F4-A143700D14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681" name="直線コネクタ 680">
          <a:extLst>
            <a:ext uri="{FF2B5EF4-FFF2-40B4-BE49-F238E27FC236}">
              <a16:creationId xmlns:a16="http://schemas.microsoft.com/office/drawing/2014/main" id="{880224FB-D911-47C3-84D0-3BAC9718599D}"/>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82" name="【公民館】&#10;一人当たり面積最小値テキスト">
          <a:extLst>
            <a:ext uri="{FF2B5EF4-FFF2-40B4-BE49-F238E27FC236}">
              <a16:creationId xmlns:a16="http://schemas.microsoft.com/office/drawing/2014/main" id="{450EEC3B-1717-4B99-989B-19D99391F1CE}"/>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83" name="直線コネクタ 682">
          <a:extLst>
            <a:ext uri="{FF2B5EF4-FFF2-40B4-BE49-F238E27FC236}">
              <a16:creationId xmlns:a16="http://schemas.microsoft.com/office/drawing/2014/main" id="{6531C669-11A0-4C61-A66D-6C6F2811FCF1}"/>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684" name="【公民館】&#10;一人当たり面積最大値テキスト">
          <a:extLst>
            <a:ext uri="{FF2B5EF4-FFF2-40B4-BE49-F238E27FC236}">
              <a16:creationId xmlns:a16="http://schemas.microsoft.com/office/drawing/2014/main" id="{CEDEE5B9-AC25-4658-8BA1-4DFD5748723F}"/>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685" name="直線コネクタ 684">
          <a:extLst>
            <a:ext uri="{FF2B5EF4-FFF2-40B4-BE49-F238E27FC236}">
              <a16:creationId xmlns:a16="http://schemas.microsoft.com/office/drawing/2014/main" id="{ED9979D6-2264-4F01-881D-DF0384092764}"/>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686" name="【公民館】&#10;一人当たり面積平均値テキスト">
          <a:extLst>
            <a:ext uri="{FF2B5EF4-FFF2-40B4-BE49-F238E27FC236}">
              <a16:creationId xmlns:a16="http://schemas.microsoft.com/office/drawing/2014/main" id="{180869AD-F8DE-4758-818D-AECA08BCFD41}"/>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687" name="フローチャート: 判断 686">
          <a:extLst>
            <a:ext uri="{FF2B5EF4-FFF2-40B4-BE49-F238E27FC236}">
              <a16:creationId xmlns:a16="http://schemas.microsoft.com/office/drawing/2014/main" id="{F5CC7314-8F3B-4192-90B6-3056540E339C}"/>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688" name="フローチャート: 判断 687">
          <a:extLst>
            <a:ext uri="{FF2B5EF4-FFF2-40B4-BE49-F238E27FC236}">
              <a16:creationId xmlns:a16="http://schemas.microsoft.com/office/drawing/2014/main" id="{938BF129-5BB6-4135-BD9A-D9FF654EAA73}"/>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689" name="フローチャート: 判断 688">
          <a:extLst>
            <a:ext uri="{FF2B5EF4-FFF2-40B4-BE49-F238E27FC236}">
              <a16:creationId xmlns:a16="http://schemas.microsoft.com/office/drawing/2014/main" id="{16FE8043-918B-42DD-A7D1-B3E3C2A972E7}"/>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690" name="フローチャート: 判断 689">
          <a:extLst>
            <a:ext uri="{FF2B5EF4-FFF2-40B4-BE49-F238E27FC236}">
              <a16:creationId xmlns:a16="http://schemas.microsoft.com/office/drawing/2014/main" id="{1D69C2C6-2B53-4514-9C5A-9AF9051DC32A}"/>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691" name="フローチャート: 判断 690">
          <a:extLst>
            <a:ext uri="{FF2B5EF4-FFF2-40B4-BE49-F238E27FC236}">
              <a16:creationId xmlns:a16="http://schemas.microsoft.com/office/drawing/2014/main" id="{C05A6C52-F38C-4092-9E42-991093429362}"/>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D91FF3AC-6EC3-47BB-BEFD-7C2A70ACB1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B9935DBC-7771-42FE-B878-9F8E947FF2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C544F456-D874-4D3C-A94D-8D0E617BC2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7C6D85F7-F830-42C7-BFD7-90AA5BF8C06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8DB14944-3646-4D02-A518-A7B15435FD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144577</xdr:rowOff>
    </xdr:from>
    <xdr:to>
      <xdr:col>116</xdr:col>
      <xdr:colOff>114300</xdr:colOff>
      <xdr:row>108</xdr:row>
      <xdr:rowOff>74727</xdr:rowOff>
    </xdr:to>
    <xdr:sp macro="" textlink="">
      <xdr:nvSpPr>
        <xdr:cNvPr id="697" name="楕円 696">
          <a:extLst>
            <a:ext uri="{FF2B5EF4-FFF2-40B4-BE49-F238E27FC236}">
              <a16:creationId xmlns:a16="http://schemas.microsoft.com/office/drawing/2014/main" id="{2AEF352F-213C-4C37-AA2B-F896BABBF0F3}"/>
            </a:ext>
          </a:extLst>
        </xdr:cNvPr>
        <xdr:cNvSpPr/>
      </xdr:nvSpPr>
      <xdr:spPr>
        <a:xfrm>
          <a:off x="22110700" y="184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103954</xdr:rowOff>
    </xdr:from>
    <xdr:ext cx="469744" cy="259045"/>
    <xdr:sp macro="" textlink="">
      <xdr:nvSpPr>
        <xdr:cNvPr id="698" name="【公民館】&#10;一人当たり面積該当値テキスト">
          <a:extLst>
            <a:ext uri="{FF2B5EF4-FFF2-40B4-BE49-F238E27FC236}">
              <a16:creationId xmlns:a16="http://schemas.microsoft.com/office/drawing/2014/main" id="{2304229E-0218-4206-9708-65232CC8B113}"/>
            </a:ext>
          </a:extLst>
        </xdr:cNvPr>
        <xdr:cNvSpPr txBox="1"/>
      </xdr:nvSpPr>
      <xdr:spPr>
        <a:xfrm>
          <a:off x="22199600" y="1827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145203</xdr:rowOff>
    </xdr:from>
    <xdr:ext cx="469744" cy="259045"/>
    <xdr:sp macro="" textlink="">
      <xdr:nvSpPr>
        <xdr:cNvPr id="699" name="n_1aveValue【公民館】&#10;一人当たり面積">
          <a:extLst>
            <a:ext uri="{FF2B5EF4-FFF2-40B4-BE49-F238E27FC236}">
              <a16:creationId xmlns:a16="http://schemas.microsoft.com/office/drawing/2014/main" id="{1BC8501E-8254-4DD8-8B68-5792A08D276A}"/>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00" name="n_2aveValue【公民館】&#10;一人当たり面積">
          <a:extLst>
            <a:ext uri="{FF2B5EF4-FFF2-40B4-BE49-F238E27FC236}">
              <a16:creationId xmlns:a16="http://schemas.microsoft.com/office/drawing/2014/main" id="{2BCAA5EB-E9B5-4723-8022-4C5B3859F342}"/>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01" name="n_3aveValue【公民館】&#10;一人当たり面積">
          <a:extLst>
            <a:ext uri="{FF2B5EF4-FFF2-40B4-BE49-F238E27FC236}">
              <a16:creationId xmlns:a16="http://schemas.microsoft.com/office/drawing/2014/main" id="{DCE2B462-80CE-4387-B9CF-0821D5BC2C51}"/>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02" name="n_4aveValue【公民館】&#10;一人当たり面積">
          <a:extLst>
            <a:ext uri="{FF2B5EF4-FFF2-40B4-BE49-F238E27FC236}">
              <a16:creationId xmlns:a16="http://schemas.microsoft.com/office/drawing/2014/main" id="{3202ED4E-C22B-48B0-AA51-95DA388C5178}"/>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38D2C83D-3907-4D53-9F49-4B1F7EC82B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7EDB04B8-1328-4C8D-833B-379A3F8D0F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5309762A-7FB1-42D0-9624-F3109610F5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類似団体と比較して特に有形固定資産減価償却率が高くなっている施設は、保育園、漁港であり、特に低くなっている施設は学校、公営住宅である。</a:t>
          </a:r>
        </a:p>
        <a:p>
          <a:r>
            <a:rPr kumimoji="1" lang="ja-JP" altLang="en-US" sz="1300">
              <a:latin typeface="ＭＳ Ｐゴシック" panose="020B0600070205080204" pitchFamily="50" charset="-128"/>
              <a:ea typeface="ＭＳ Ｐゴシック" panose="020B0600070205080204" pitchFamily="50" charset="-128"/>
            </a:rPr>
            <a:t>　保育園は昭和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年、漁港は昭和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年に建設された物件であり、施設の老朽化により有形固定資産減価償却率が高くなっている。学校施設は中学校が</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年、小学校が平成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年に建替を行った。公営住宅は昭和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年代後半～昭和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年代の住宅があるものの平成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年から一部の古い団地の建て替え</a:t>
          </a:r>
        </a:p>
        <a:p>
          <a:r>
            <a:rPr kumimoji="1" lang="ja-JP" altLang="en-US" sz="1300">
              <a:latin typeface="ＭＳ Ｐゴシック" panose="020B0600070205080204" pitchFamily="50" charset="-128"/>
              <a:ea typeface="ＭＳ Ｐゴシック" panose="020B0600070205080204" pitchFamily="50" charset="-128"/>
            </a:rPr>
            <a:t>が進められており、平成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年に建替整備を完了している。それぞれ新しい施設を建設し、古い施設を除却したため、有形固定資産減価償却率が低くなっている。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年度に改訂した公共施設等総合管理計画に基づき老朽化対策に取り組んでいくこととしている。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4A785A-1DAC-4579-A6EB-AA7163081F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533BF93-BF33-4476-88C6-C9CB36AB23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24D12A-03ED-4046-8922-99F070A39F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EC166C-7D65-4FDD-B5BB-356820A4B9E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FB1E9B-AA55-4E78-B554-65AD746B7A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DCC885-BECE-42D2-A0BD-FDE73CFC74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7FABF1-AE86-430F-AC7C-43D22D1061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8A3FFF-350D-49E0-8761-0FE2073C7C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0CEF6F-DE6E-4F77-BB6C-1D2A0A919D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40A87C-9C8C-4BF4-AE02-038F9910C00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
3,782
520.69
7,428,232
6,828,123
600,030
3,331,086
5,544,831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AB1877-44D0-4332-8B84-2A3B11FE28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513D56-5682-4CC0-B20E-581FC0500D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F91079-6909-43C5-AB73-E191E9D199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7360DF-FD2C-41AE-BE9B-7C4E170EB8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D17E26-2427-4144-8549-214154D508E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9940BD4-91C3-4209-8A23-31DC62C71D9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FF0D28-6D4C-4B88-ACDF-217C2DE934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0E418E-FAF1-4E24-877E-01CC1FB20C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D88F96-6181-4993-9A05-1A885648C2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3C0212-E809-4FA2-8E6B-B2A222E9D9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AB3BC0-5E02-4E62-8BCC-D0621C1F7F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86DC8E-2AB8-46DF-A9D9-FE0CB32592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F3ABF1-9FB8-4CC4-B1DD-72D6105D6BB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C64C095-F6A3-411F-A150-6963A4BF20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880311-60AF-415D-A684-E95060B05B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7B587E-53AF-499B-92CC-3FF91D17FA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F17E34-86E0-4EB8-A2D2-608653F3EE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5D3572-D3E8-4249-8AFC-38D8F8F0F8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B353B0D-599B-4D8D-B941-BB79FF0035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420C4E-1F57-4171-8CF2-79CBD32595F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FAC352-2035-4F09-96D8-93BE184BDE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262A82-A704-4977-AA7F-286574D8CD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6D6953-82AF-4BFC-A669-4D4C0035AE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C2680F-0C49-4033-BE39-1E4AE5A65A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548E53-3BC2-47F9-A353-3EAF904A5D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E348613-7D5F-4914-8824-38ED941C31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6ACADC-87A1-4472-966C-638DAB024BA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3F3E77-E01D-4D04-A897-B0F4F56433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9E3AD62-B4A7-49B7-A6FE-C97B115C8ED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3190856-5931-43CA-B5E5-1ACF5E1F57D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4474BD0-0829-4467-ADEF-39792E3A1CA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3077DB9-8D31-4DB4-86C4-9E4DB1534B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9B87504-1D4F-4FF8-AD67-356D2D9B46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F7CEC02-1F39-46A0-85E5-22E27BE4E5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544BCF5-A44A-4457-8F2E-EA52BC3747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AD2BFED-798F-49BA-8895-887C07D09A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AE81822-A465-4720-9E1E-1859BBEB167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DB4DC38-DC00-459D-9D2B-9ADFE5FE91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E57CAA6-2B64-471C-931F-426453EA75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8F21DEA-43AA-4DE4-BA2C-A137125CAE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DADAB32-C82A-450D-9463-B57A9949951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B991F5B-0411-4A3E-A2C7-64B38DCBA8F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ABB8507-EAB7-4E24-802F-3C8C0FF0E1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94A0C2F-1E65-445D-97B0-CB7595B7F32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F6EA5FA-894E-46CF-B487-AD37A603098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7DF761D-1C79-4D69-9FF4-D7BBA18096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C07AE6D-B310-435D-968F-AAE1A9E1ABF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6675BE2-5B27-4241-940E-212DC78322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EE86C17-A40A-4BB6-8ADF-AC7D9F455AF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0E91A19-B779-4C53-9B88-079360AA279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65C68D4-F4ED-419C-B4B8-191E5275CC7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6B6B14A-AF08-46C8-839E-0267B567AA6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56D419A-E362-4EE9-AD12-7A857FF66FD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E6A791D-D345-4624-90C1-B76EE3E3443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FB0C93FA-DEA4-4601-BFA2-F68F22C85E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B06A890-DF9E-48FC-9B84-F4DCD364923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257CDA0-C837-4581-BB4A-7357DC26742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D5B5A6A-95C7-43C9-9EB5-7D3E109B3F5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1FD9E45C-07F0-4F0F-9E64-D3047D5740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77747028-734A-46CD-BC3C-68B559EC566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FC3BADA-8535-4B85-BDF9-377DABE0558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43FCE799-20DA-4494-A766-3BB832EA206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272D985-205B-4437-A8EC-DF48C149F8E1}"/>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3ADBB4A-3BA2-44F9-9A62-C016AE64286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2EF79D7-5C0A-4391-9684-1FB9ED9BB3C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6309AB9E-DD18-4834-BF60-3965842144D1}"/>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A44E19BB-4FA1-497F-8CB2-B61417814FE3}"/>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B0397001-E7BB-4906-AF5E-5AC7A64D0A0E}"/>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CF8C2DCF-2997-4187-BD1B-059EF517126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E7AC5647-3BA1-4CDF-A067-3737EA6A3958}"/>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6305F675-B3D3-427D-B4BC-09526A7DA297}"/>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52267A89-9DB8-4E20-9805-9B01190D7826}"/>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6289F62F-3210-4B41-8CD9-03170164EF0B}"/>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A24C32C-C855-48F1-929D-536523658F0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EDCFF21-6F26-4FA0-A91F-BC504020546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DE7C77E-812F-47EC-A51F-CACAE111F8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E350C7D-0045-48E0-8D0D-2CA31B302F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F8E9C53-FFEA-4BB0-9F48-10F49AE9EF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166370</xdr:rowOff>
    </xdr:from>
    <xdr:to>
      <xdr:col>24</xdr:col>
      <xdr:colOff>114300</xdr:colOff>
      <xdr:row>64</xdr:row>
      <xdr:rowOff>96520</xdr:rowOff>
    </xdr:to>
    <xdr:sp macro="" textlink="">
      <xdr:nvSpPr>
        <xdr:cNvPr id="90" name="楕円 89">
          <a:extLst>
            <a:ext uri="{FF2B5EF4-FFF2-40B4-BE49-F238E27FC236}">
              <a16:creationId xmlns:a16="http://schemas.microsoft.com/office/drawing/2014/main" id="{03ADB953-C75D-4F2F-9977-6B2D1C19A831}"/>
            </a:ext>
          </a:extLst>
        </xdr:cNvPr>
        <xdr:cNvSpPr/>
      </xdr:nvSpPr>
      <xdr:spPr>
        <a:xfrm>
          <a:off x="4584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81297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11EC386-6C11-4FF1-8325-7E05ADEDC3C3}"/>
            </a:ext>
          </a:extLst>
        </xdr:cNvPr>
        <xdr:cNvSpPr txBox="1"/>
      </xdr:nvSpPr>
      <xdr:spPr>
        <a:xfrm>
          <a:off x="4673600" y="1088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63</xdr:row>
      <xdr:rowOff>53703</xdr:rowOff>
    </xdr:from>
    <xdr:to>
      <xdr:col>6</xdr:col>
      <xdr:colOff>38100</xdr:colOff>
      <xdr:row>63</xdr:row>
      <xdr:rowOff>155303</xdr:rowOff>
    </xdr:to>
    <xdr:sp macro="" textlink="">
      <xdr:nvSpPr>
        <xdr:cNvPr id="92" name="楕円 91">
          <a:extLst>
            <a:ext uri="{FF2B5EF4-FFF2-40B4-BE49-F238E27FC236}">
              <a16:creationId xmlns:a16="http://schemas.microsoft.com/office/drawing/2014/main" id="{6063EA88-5943-4D28-87D1-7D33BEB5C86A}"/>
            </a:ext>
          </a:extLst>
        </xdr:cNvPr>
        <xdr:cNvSpPr/>
      </xdr:nvSpPr>
      <xdr:spPr>
        <a:xfrm>
          <a:off x="1079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72226</xdr:rowOff>
    </xdr:from>
    <xdr:ext cx="405111" cy="259045"/>
    <xdr:sp macro="" textlink="">
      <xdr:nvSpPr>
        <xdr:cNvPr id="93" name="n_1aveValue【体育館・プール】&#10;有形固定資産減価償却率">
          <a:extLst>
            <a:ext uri="{FF2B5EF4-FFF2-40B4-BE49-F238E27FC236}">
              <a16:creationId xmlns:a16="http://schemas.microsoft.com/office/drawing/2014/main" id="{0D7E05D1-B03B-4693-8703-EE72755F6BD1}"/>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94" name="n_2aveValue【体育館・プール】&#10;有形固定資産減価償却率">
          <a:extLst>
            <a:ext uri="{FF2B5EF4-FFF2-40B4-BE49-F238E27FC236}">
              <a16:creationId xmlns:a16="http://schemas.microsoft.com/office/drawing/2014/main" id="{A08BE760-99F9-42BF-B4CF-2B99156F67D3}"/>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95" name="n_3aveValue【体育館・プール】&#10;有形固定資産減価償却率">
          <a:extLst>
            <a:ext uri="{FF2B5EF4-FFF2-40B4-BE49-F238E27FC236}">
              <a16:creationId xmlns:a16="http://schemas.microsoft.com/office/drawing/2014/main" id="{FD7BF0E3-BF95-4331-8518-E38214788BED}"/>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96" name="n_4aveValue【体育館・プール】&#10;有形固定資産減価償却率">
          <a:extLst>
            <a:ext uri="{FF2B5EF4-FFF2-40B4-BE49-F238E27FC236}">
              <a16:creationId xmlns:a16="http://schemas.microsoft.com/office/drawing/2014/main" id="{2FCC431B-F212-4035-AF08-8A4FF00DBEA8}"/>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146430</xdr:rowOff>
    </xdr:from>
    <xdr:ext cx="405111" cy="259045"/>
    <xdr:sp macro="" textlink="">
      <xdr:nvSpPr>
        <xdr:cNvPr id="97" name="n_4mainValue【体育館・プール】&#10;有形固定資産減価償却率">
          <a:extLst>
            <a:ext uri="{FF2B5EF4-FFF2-40B4-BE49-F238E27FC236}">
              <a16:creationId xmlns:a16="http://schemas.microsoft.com/office/drawing/2014/main" id="{9547DB9E-4DBE-4BE4-A34E-6E0C6B461E1C}"/>
            </a:ext>
          </a:extLst>
        </xdr:cNvPr>
        <xdr:cNvSpPr txBox="1"/>
      </xdr:nvSpPr>
      <xdr:spPr>
        <a:xfrm>
          <a:off x="9277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FB4E0A99-F160-4FAE-91D7-D67DD0FD37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E8093EE-1DC1-4340-B8F2-7F835760C21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E289E540-7BF0-4889-A4B0-2661B23D116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176C88E-E7BB-4332-8898-E2BA972461B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2284B7A4-5253-4930-9928-C20C775D03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62511FE-E876-42AC-96D9-992ADBA717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1CE45BAD-D2D9-47DF-BC7D-C071B3D715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30B52059-21DB-4CE5-B469-9268051397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EA23CF06-FAB9-4CB2-A273-9F53546E6A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20A016B0-6741-4C21-AF27-64E5047FCCF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8" name="直線コネクタ 107">
          <a:extLst>
            <a:ext uri="{FF2B5EF4-FFF2-40B4-BE49-F238E27FC236}">
              <a16:creationId xmlns:a16="http://schemas.microsoft.com/office/drawing/2014/main" id="{BECEF98F-94E5-435E-AF82-1DF305930CD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9" name="テキスト ボックス 108">
          <a:extLst>
            <a:ext uri="{FF2B5EF4-FFF2-40B4-BE49-F238E27FC236}">
              <a16:creationId xmlns:a16="http://schemas.microsoft.com/office/drawing/2014/main" id="{33150ACD-F873-40B7-B459-AE6D7F01652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0" name="直線コネクタ 109">
          <a:extLst>
            <a:ext uri="{FF2B5EF4-FFF2-40B4-BE49-F238E27FC236}">
              <a16:creationId xmlns:a16="http://schemas.microsoft.com/office/drawing/2014/main" id="{0DB60F33-C8B2-478F-A0A8-CE861B31253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1" name="テキスト ボックス 110">
          <a:extLst>
            <a:ext uri="{FF2B5EF4-FFF2-40B4-BE49-F238E27FC236}">
              <a16:creationId xmlns:a16="http://schemas.microsoft.com/office/drawing/2014/main" id="{F2815DE5-162D-4157-B3C8-3E588304418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2" name="直線コネクタ 111">
          <a:extLst>
            <a:ext uri="{FF2B5EF4-FFF2-40B4-BE49-F238E27FC236}">
              <a16:creationId xmlns:a16="http://schemas.microsoft.com/office/drawing/2014/main" id="{7160A77C-4159-439C-8852-3426E67848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3" name="テキスト ボックス 112">
          <a:extLst>
            <a:ext uri="{FF2B5EF4-FFF2-40B4-BE49-F238E27FC236}">
              <a16:creationId xmlns:a16="http://schemas.microsoft.com/office/drawing/2014/main" id="{7EF15F08-868B-427B-BAA8-9C60B62B70D3}"/>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4" name="直線コネクタ 113">
          <a:extLst>
            <a:ext uri="{FF2B5EF4-FFF2-40B4-BE49-F238E27FC236}">
              <a16:creationId xmlns:a16="http://schemas.microsoft.com/office/drawing/2014/main" id="{484784A1-771F-491C-AA12-4896AF47492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5" name="テキスト ボックス 114">
          <a:extLst>
            <a:ext uri="{FF2B5EF4-FFF2-40B4-BE49-F238E27FC236}">
              <a16:creationId xmlns:a16="http://schemas.microsoft.com/office/drawing/2014/main" id="{D6109721-E505-4E19-A5FD-5F91BFBD3D8F}"/>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9018DB90-9D60-431B-8DF2-23A91F5B70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a:extLst>
            <a:ext uri="{FF2B5EF4-FFF2-40B4-BE49-F238E27FC236}">
              <a16:creationId xmlns:a16="http://schemas.microsoft.com/office/drawing/2014/main" id="{0C4FBC17-3CA0-4C4F-AB95-2DCB7845729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569FC66C-B34A-4944-A112-073AD9EB15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19" name="直線コネクタ 118">
          <a:extLst>
            <a:ext uri="{FF2B5EF4-FFF2-40B4-BE49-F238E27FC236}">
              <a16:creationId xmlns:a16="http://schemas.microsoft.com/office/drawing/2014/main" id="{5E82B827-9ED0-4E66-B782-173517D15098}"/>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20" name="【体育館・プール】&#10;一人当たり面積最小値テキスト">
          <a:extLst>
            <a:ext uri="{FF2B5EF4-FFF2-40B4-BE49-F238E27FC236}">
              <a16:creationId xmlns:a16="http://schemas.microsoft.com/office/drawing/2014/main" id="{F02F06CA-FB61-4509-B7F5-0AF7B6E14853}"/>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21" name="直線コネクタ 120">
          <a:extLst>
            <a:ext uri="{FF2B5EF4-FFF2-40B4-BE49-F238E27FC236}">
              <a16:creationId xmlns:a16="http://schemas.microsoft.com/office/drawing/2014/main" id="{90221F7F-5DB7-4674-8AC1-2201EA0614F6}"/>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22" name="【体育館・プール】&#10;一人当たり面積最大値テキスト">
          <a:extLst>
            <a:ext uri="{FF2B5EF4-FFF2-40B4-BE49-F238E27FC236}">
              <a16:creationId xmlns:a16="http://schemas.microsoft.com/office/drawing/2014/main" id="{1FF0B0D7-DA40-456E-BE83-8788D47EC246}"/>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23" name="直線コネクタ 122">
          <a:extLst>
            <a:ext uri="{FF2B5EF4-FFF2-40B4-BE49-F238E27FC236}">
              <a16:creationId xmlns:a16="http://schemas.microsoft.com/office/drawing/2014/main" id="{D9247B98-92A3-413A-8537-4C3FAA606A7E}"/>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24" name="【体育館・プール】&#10;一人当たり面積平均値テキスト">
          <a:extLst>
            <a:ext uri="{FF2B5EF4-FFF2-40B4-BE49-F238E27FC236}">
              <a16:creationId xmlns:a16="http://schemas.microsoft.com/office/drawing/2014/main" id="{6C9BF411-8B44-4E08-AEFE-2E585C60C2C8}"/>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25" name="フローチャート: 判断 124">
          <a:extLst>
            <a:ext uri="{FF2B5EF4-FFF2-40B4-BE49-F238E27FC236}">
              <a16:creationId xmlns:a16="http://schemas.microsoft.com/office/drawing/2014/main" id="{5422065E-6250-4905-BF71-4368B0D820D2}"/>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26" name="フローチャート: 判断 125">
          <a:extLst>
            <a:ext uri="{FF2B5EF4-FFF2-40B4-BE49-F238E27FC236}">
              <a16:creationId xmlns:a16="http://schemas.microsoft.com/office/drawing/2014/main" id="{9CC688B8-1F85-4FF3-B6B9-7223FC153119}"/>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27" name="フローチャート: 判断 126">
          <a:extLst>
            <a:ext uri="{FF2B5EF4-FFF2-40B4-BE49-F238E27FC236}">
              <a16:creationId xmlns:a16="http://schemas.microsoft.com/office/drawing/2014/main" id="{71CA9C77-A20B-4E89-AFC7-14E99BEE48BC}"/>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28" name="フローチャート: 判断 127">
          <a:extLst>
            <a:ext uri="{FF2B5EF4-FFF2-40B4-BE49-F238E27FC236}">
              <a16:creationId xmlns:a16="http://schemas.microsoft.com/office/drawing/2014/main" id="{5287E3DF-0FE6-4A36-B38F-97FFAE1CC11E}"/>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29" name="フローチャート: 判断 128">
          <a:extLst>
            <a:ext uri="{FF2B5EF4-FFF2-40B4-BE49-F238E27FC236}">
              <a16:creationId xmlns:a16="http://schemas.microsoft.com/office/drawing/2014/main" id="{6CFF48EE-94A3-4BD3-A2DA-D0FEF580410C}"/>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97145B70-49E4-4CEC-9975-D626BFB212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C2E1CB65-EFA5-4560-AC38-93E9CBFAD1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C50A27C3-3AF7-470C-B176-13FB69B89E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CB330103-BE21-41DE-9AF1-E719425279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3403C88E-5B49-4E98-A902-889C00EA2D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166278</xdr:rowOff>
    </xdr:from>
    <xdr:to>
      <xdr:col>55</xdr:col>
      <xdr:colOff>50800</xdr:colOff>
      <xdr:row>63</xdr:row>
      <xdr:rowOff>96428</xdr:rowOff>
    </xdr:to>
    <xdr:sp macro="" textlink="">
      <xdr:nvSpPr>
        <xdr:cNvPr id="135" name="楕円 134">
          <a:extLst>
            <a:ext uri="{FF2B5EF4-FFF2-40B4-BE49-F238E27FC236}">
              <a16:creationId xmlns:a16="http://schemas.microsoft.com/office/drawing/2014/main" id="{F37B8A4F-FE35-456E-AEFA-2D275B106485}"/>
            </a:ext>
          </a:extLst>
        </xdr:cNvPr>
        <xdr:cNvSpPr/>
      </xdr:nvSpPr>
      <xdr:spPr>
        <a:xfrm>
          <a:off x="10426700" y="107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125655</xdr:rowOff>
    </xdr:from>
    <xdr:ext cx="469744" cy="259045"/>
    <xdr:sp macro="" textlink="">
      <xdr:nvSpPr>
        <xdr:cNvPr id="136" name="【体育館・プール】&#10;一人当たり面積該当値テキスト">
          <a:extLst>
            <a:ext uri="{FF2B5EF4-FFF2-40B4-BE49-F238E27FC236}">
              <a16:creationId xmlns:a16="http://schemas.microsoft.com/office/drawing/2014/main" id="{12AC0FE9-C354-48F1-AD2E-3352CC9F6D21}"/>
            </a:ext>
          </a:extLst>
        </xdr:cNvPr>
        <xdr:cNvSpPr txBox="1"/>
      </xdr:nvSpPr>
      <xdr:spPr>
        <a:xfrm>
          <a:off x="10515600" y="105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29667</xdr:rowOff>
    </xdr:from>
    <xdr:to>
      <xdr:col>36</xdr:col>
      <xdr:colOff>165100</xdr:colOff>
      <xdr:row>63</xdr:row>
      <xdr:rowOff>131267</xdr:rowOff>
    </xdr:to>
    <xdr:sp macro="" textlink="">
      <xdr:nvSpPr>
        <xdr:cNvPr id="137" name="楕円 136">
          <a:extLst>
            <a:ext uri="{FF2B5EF4-FFF2-40B4-BE49-F238E27FC236}">
              <a16:creationId xmlns:a16="http://schemas.microsoft.com/office/drawing/2014/main" id="{13B6E319-D682-456B-AC1E-6F181E6D01DB}"/>
            </a:ext>
          </a:extLst>
        </xdr:cNvPr>
        <xdr:cNvSpPr/>
      </xdr:nvSpPr>
      <xdr:spPr>
        <a:xfrm>
          <a:off x="6921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146605</xdr:rowOff>
    </xdr:from>
    <xdr:ext cx="469744" cy="259045"/>
    <xdr:sp macro="" textlink="">
      <xdr:nvSpPr>
        <xdr:cNvPr id="138" name="n_1aveValue【体育館・プール】&#10;一人当たり面積">
          <a:extLst>
            <a:ext uri="{FF2B5EF4-FFF2-40B4-BE49-F238E27FC236}">
              <a16:creationId xmlns:a16="http://schemas.microsoft.com/office/drawing/2014/main" id="{135B32A9-FE30-4926-A2CA-79A9187B96E8}"/>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39" name="n_2aveValue【体育館・プール】&#10;一人当たり面積">
          <a:extLst>
            <a:ext uri="{FF2B5EF4-FFF2-40B4-BE49-F238E27FC236}">
              <a16:creationId xmlns:a16="http://schemas.microsoft.com/office/drawing/2014/main" id="{2723FFBE-F483-4406-BB26-03B5EA421F19}"/>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40" name="n_3aveValue【体育館・プール】&#10;一人当たり面積">
          <a:extLst>
            <a:ext uri="{FF2B5EF4-FFF2-40B4-BE49-F238E27FC236}">
              <a16:creationId xmlns:a16="http://schemas.microsoft.com/office/drawing/2014/main" id="{60C5CF8D-F72F-4622-98FA-FADD8B6B9C32}"/>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41" name="n_4aveValue【体育館・プール】&#10;一人当たり面積">
          <a:extLst>
            <a:ext uri="{FF2B5EF4-FFF2-40B4-BE49-F238E27FC236}">
              <a16:creationId xmlns:a16="http://schemas.microsoft.com/office/drawing/2014/main" id="{43E0ECAD-D43A-4B7D-A023-F075AC133203}"/>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122394</xdr:rowOff>
    </xdr:from>
    <xdr:ext cx="469744" cy="259045"/>
    <xdr:sp macro="" textlink="">
      <xdr:nvSpPr>
        <xdr:cNvPr id="142" name="n_4mainValue【体育館・プール】&#10;一人当たり面積">
          <a:extLst>
            <a:ext uri="{FF2B5EF4-FFF2-40B4-BE49-F238E27FC236}">
              <a16:creationId xmlns:a16="http://schemas.microsoft.com/office/drawing/2014/main" id="{9F56A4A9-5C8F-4C6D-832A-91ABC0F35A7F}"/>
            </a:ext>
          </a:extLst>
        </xdr:cNvPr>
        <xdr:cNvSpPr txBox="1"/>
      </xdr:nvSpPr>
      <xdr:spPr>
        <a:xfrm>
          <a:off x="67374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E22EC20B-AAAB-4EB2-A1BA-C040E024C4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82C7A5A8-E020-4FCC-B28C-FC1383AD54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40661516-B576-4B6C-B01F-4B827837DE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C04FA382-AE10-4E6F-AC35-8F708FD9E6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9647064C-F50C-4A78-9A84-57528F832DF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C1355990-CDC8-4C99-8F6C-5A47DBDA89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E20AFF31-CB26-4444-B57D-87F09CCD3B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BA0F15A0-8551-41C2-8A5C-C6E3C89227E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A1EBC8C8-AEA5-4315-BAAE-AE2527A1D5F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912868CC-BA02-4566-898C-D04A17BFB0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a:extLst>
            <a:ext uri="{FF2B5EF4-FFF2-40B4-BE49-F238E27FC236}">
              <a16:creationId xmlns:a16="http://schemas.microsoft.com/office/drawing/2014/main" id="{E064FDAD-BCC7-4C38-A4BA-43036F63495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4" name="直線コネクタ 153">
          <a:extLst>
            <a:ext uri="{FF2B5EF4-FFF2-40B4-BE49-F238E27FC236}">
              <a16:creationId xmlns:a16="http://schemas.microsoft.com/office/drawing/2014/main" id="{E79D8653-8E1C-406C-9947-64F725C4FD3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5" name="テキスト ボックス 154">
          <a:extLst>
            <a:ext uri="{FF2B5EF4-FFF2-40B4-BE49-F238E27FC236}">
              <a16:creationId xmlns:a16="http://schemas.microsoft.com/office/drawing/2014/main" id="{17B7A515-3EA1-4C71-84A7-D4BF8F5BE8E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6" name="直線コネクタ 155">
          <a:extLst>
            <a:ext uri="{FF2B5EF4-FFF2-40B4-BE49-F238E27FC236}">
              <a16:creationId xmlns:a16="http://schemas.microsoft.com/office/drawing/2014/main" id="{07FF4DB9-2676-4D26-BBF5-B53E7553BFD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7" name="テキスト ボックス 156">
          <a:extLst>
            <a:ext uri="{FF2B5EF4-FFF2-40B4-BE49-F238E27FC236}">
              <a16:creationId xmlns:a16="http://schemas.microsoft.com/office/drawing/2014/main" id="{C36F6035-E845-4101-9653-90BBB311183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8" name="直線コネクタ 157">
          <a:extLst>
            <a:ext uri="{FF2B5EF4-FFF2-40B4-BE49-F238E27FC236}">
              <a16:creationId xmlns:a16="http://schemas.microsoft.com/office/drawing/2014/main" id="{8F9786D0-9852-40C1-8523-CA0B3279402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9" name="テキスト ボックス 158">
          <a:extLst>
            <a:ext uri="{FF2B5EF4-FFF2-40B4-BE49-F238E27FC236}">
              <a16:creationId xmlns:a16="http://schemas.microsoft.com/office/drawing/2014/main" id="{55C8F5BF-EBD9-4703-99A8-2EB3D6F4400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0" name="直線コネクタ 159">
          <a:extLst>
            <a:ext uri="{FF2B5EF4-FFF2-40B4-BE49-F238E27FC236}">
              <a16:creationId xmlns:a16="http://schemas.microsoft.com/office/drawing/2014/main" id="{0EFE74CB-B5A4-466F-B168-7C692DA6ED7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1" name="テキスト ボックス 160">
          <a:extLst>
            <a:ext uri="{FF2B5EF4-FFF2-40B4-BE49-F238E27FC236}">
              <a16:creationId xmlns:a16="http://schemas.microsoft.com/office/drawing/2014/main" id="{2C7890F8-5DA2-4C19-9A7F-2FB93256A1C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2" name="直線コネクタ 161">
          <a:extLst>
            <a:ext uri="{FF2B5EF4-FFF2-40B4-BE49-F238E27FC236}">
              <a16:creationId xmlns:a16="http://schemas.microsoft.com/office/drawing/2014/main" id="{5D2F07A4-420D-4FB7-811B-8E150BB3F81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3" name="テキスト ボックス 162">
          <a:extLst>
            <a:ext uri="{FF2B5EF4-FFF2-40B4-BE49-F238E27FC236}">
              <a16:creationId xmlns:a16="http://schemas.microsoft.com/office/drawing/2014/main" id="{23E1D359-26BF-4F4F-B0F4-A6A2A607CBE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4" name="直線コネクタ 163">
          <a:extLst>
            <a:ext uri="{FF2B5EF4-FFF2-40B4-BE49-F238E27FC236}">
              <a16:creationId xmlns:a16="http://schemas.microsoft.com/office/drawing/2014/main" id="{59918CEE-2097-4227-9AD7-F1AD0FA1B98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5" name="テキスト ボックス 164">
          <a:extLst>
            <a:ext uri="{FF2B5EF4-FFF2-40B4-BE49-F238E27FC236}">
              <a16:creationId xmlns:a16="http://schemas.microsoft.com/office/drawing/2014/main" id="{AD823476-DC21-4CBD-AAD9-3DD3378B480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a:extLst>
            <a:ext uri="{FF2B5EF4-FFF2-40B4-BE49-F238E27FC236}">
              <a16:creationId xmlns:a16="http://schemas.microsoft.com/office/drawing/2014/main" id="{E153B7C3-AD7E-43CA-8CD8-B135AC6DB6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a:extLst>
            <a:ext uri="{FF2B5EF4-FFF2-40B4-BE49-F238E27FC236}">
              <a16:creationId xmlns:a16="http://schemas.microsoft.com/office/drawing/2014/main" id="{1D333072-FABA-4192-816D-3207E656211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68" name="直線コネクタ 167">
          <a:extLst>
            <a:ext uri="{FF2B5EF4-FFF2-40B4-BE49-F238E27FC236}">
              <a16:creationId xmlns:a16="http://schemas.microsoft.com/office/drawing/2014/main" id="{218A5CD4-425F-4973-959C-59C8DFD1838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69" name="【福祉施設】&#10;有形固定資産減価償却率最小値テキスト">
          <a:extLst>
            <a:ext uri="{FF2B5EF4-FFF2-40B4-BE49-F238E27FC236}">
              <a16:creationId xmlns:a16="http://schemas.microsoft.com/office/drawing/2014/main" id="{203C6573-BBFE-4225-80DA-238700E487E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0" name="直線コネクタ 169">
          <a:extLst>
            <a:ext uri="{FF2B5EF4-FFF2-40B4-BE49-F238E27FC236}">
              <a16:creationId xmlns:a16="http://schemas.microsoft.com/office/drawing/2014/main" id="{F6442EDB-7149-423E-A077-61401614B47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71" name="【福祉施設】&#10;有形固定資産減価償却率最大値テキスト">
          <a:extLst>
            <a:ext uri="{FF2B5EF4-FFF2-40B4-BE49-F238E27FC236}">
              <a16:creationId xmlns:a16="http://schemas.microsoft.com/office/drawing/2014/main" id="{4B411A78-1DD9-4323-AE50-D8FD86372216}"/>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72" name="直線コネクタ 171">
          <a:extLst>
            <a:ext uri="{FF2B5EF4-FFF2-40B4-BE49-F238E27FC236}">
              <a16:creationId xmlns:a16="http://schemas.microsoft.com/office/drawing/2014/main" id="{3D7FE71C-FDE8-42B8-A54C-CBA88A5E3B95}"/>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73" name="【福祉施設】&#10;有形固定資産減価償却率平均値テキスト">
          <a:extLst>
            <a:ext uri="{FF2B5EF4-FFF2-40B4-BE49-F238E27FC236}">
              <a16:creationId xmlns:a16="http://schemas.microsoft.com/office/drawing/2014/main" id="{41DD8A3A-CE3D-4A13-A2D3-5DF700B69EAC}"/>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74" name="フローチャート: 判断 173">
          <a:extLst>
            <a:ext uri="{FF2B5EF4-FFF2-40B4-BE49-F238E27FC236}">
              <a16:creationId xmlns:a16="http://schemas.microsoft.com/office/drawing/2014/main" id="{0D1C7288-5A89-4741-BB17-6FFC4193197F}"/>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75" name="フローチャート: 判断 174">
          <a:extLst>
            <a:ext uri="{FF2B5EF4-FFF2-40B4-BE49-F238E27FC236}">
              <a16:creationId xmlns:a16="http://schemas.microsoft.com/office/drawing/2014/main" id="{26FB0679-74BD-49BC-ADAF-E98BD20F54E2}"/>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76" name="フローチャート: 判断 175">
          <a:extLst>
            <a:ext uri="{FF2B5EF4-FFF2-40B4-BE49-F238E27FC236}">
              <a16:creationId xmlns:a16="http://schemas.microsoft.com/office/drawing/2014/main" id="{32B4BB17-D92C-4F14-8877-2BC3053681ED}"/>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77" name="フローチャート: 判断 176">
          <a:extLst>
            <a:ext uri="{FF2B5EF4-FFF2-40B4-BE49-F238E27FC236}">
              <a16:creationId xmlns:a16="http://schemas.microsoft.com/office/drawing/2014/main" id="{82698608-3A82-4CE6-92F4-13AA456CFC53}"/>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78" name="フローチャート: 判断 177">
          <a:extLst>
            <a:ext uri="{FF2B5EF4-FFF2-40B4-BE49-F238E27FC236}">
              <a16:creationId xmlns:a16="http://schemas.microsoft.com/office/drawing/2014/main" id="{0414D4AC-CB13-4D3F-BED4-D342E9810E63}"/>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347A0BA3-8D90-41E9-AB89-E6186C5FAFA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4E628003-71CA-4174-B705-83B35C5277D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92708EBE-5188-4076-8362-D6A9967E0C2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76E288B9-3ED2-4807-9CD6-12A9D3802D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9EF4F65-14C8-4CE2-99D8-41BF4F491DD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139156</xdr:rowOff>
    </xdr:from>
    <xdr:to>
      <xdr:col>24</xdr:col>
      <xdr:colOff>114300</xdr:colOff>
      <xdr:row>82</xdr:row>
      <xdr:rowOff>69306</xdr:rowOff>
    </xdr:to>
    <xdr:sp macro="" textlink="">
      <xdr:nvSpPr>
        <xdr:cNvPr id="184" name="楕円 183">
          <a:extLst>
            <a:ext uri="{FF2B5EF4-FFF2-40B4-BE49-F238E27FC236}">
              <a16:creationId xmlns:a16="http://schemas.microsoft.com/office/drawing/2014/main" id="{6816A4E8-381B-4B46-8D01-4CA3D3651B6A}"/>
            </a:ext>
          </a:extLst>
        </xdr:cNvPr>
        <xdr:cNvSpPr/>
      </xdr:nvSpPr>
      <xdr:spPr>
        <a:xfrm>
          <a:off x="4584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162033</xdr:rowOff>
    </xdr:from>
    <xdr:ext cx="405111" cy="259045"/>
    <xdr:sp macro="" textlink="">
      <xdr:nvSpPr>
        <xdr:cNvPr id="185" name="【福祉施設】&#10;有形固定資産減価償却率該当値テキスト">
          <a:extLst>
            <a:ext uri="{FF2B5EF4-FFF2-40B4-BE49-F238E27FC236}">
              <a16:creationId xmlns:a16="http://schemas.microsoft.com/office/drawing/2014/main" id="{01FCDFB9-9A71-401C-821D-B0BEAA915464}"/>
            </a:ext>
          </a:extLst>
        </xdr:cNvPr>
        <xdr:cNvSpPr txBox="1"/>
      </xdr:nvSpPr>
      <xdr:spPr>
        <a:xfrm>
          <a:off x="4673600"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144055</xdr:rowOff>
    </xdr:from>
    <xdr:to>
      <xdr:col>6</xdr:col>
      <xdr:colOff>38100</xdr:colOff>
      <xdr:row>81</xdr:row>
      <xdr:rowOff>74205</xdr:rowOff>
    </xdr:to>
    <xdr:sp macro="" textlink="">
      <xdr:nvSpPr>
        <xdr:cNvPr id="186" name="楕円 185">
          <a:extLst>
            <a:ext uri="{FF2B5EF4-FFF2-40B4-BE49-F238E27FC236}">
              <a16:creationId xmlns:a16="http://schemas.microsoft.com/office/drawing/2014/main" id="{BFBA9097-2D29-42A4-BB9D-5DE52E38B36E}"/>
            </a:ext>
          </a:extLst>
        </xdr:cNvPr>
        <xdr:cNvSpPr/>
      </xdr:nvSpPr>
      <xdr:spPr>
        <a:xfrm>
          <a:off x="1079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142983</xdr:rowOff>
    </xdr:from>
    <xdr:ext cx="405111" cy="259045"/>
    <xdr:sp macro="" textlink="">
      <xdr:nvSpPr>
        <xdr:cNvPr id="187" name="n_1aveValue【福祉施設】&#10;有形固定資産減価償却率">
          <a:extLst>
            <a:ext uri="{FF2B5EF4-FFF2-40B4-BE49-F238E27FC236}">
              <a16:creationId xmlns:a16="http://schemas.microsoft.com/office/drawing/2014/main" id="{FA9F22D7-BE02-4B27-8E9F-0E0109C3E294}"/>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188" name="n_2aveValue【福祉施設】&#10;有形固定資産減価償却率">
          <a:extLst>
            <a:ext uri="{FF2B5EF4-FFF2-40B4-BE49-F238E27FC236}">
              <a16:creationId xmlns:a16="http://schemas.microsoft.com/office/drawing/2014/main" id="{8ACAE72A-BF6F-4C11-AF73-F59787C0248B}"/>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189" name="n_3aveValue【福祉施設】&#10;有形固定資産減価償却率">
          <a:extLst>
            <a:ext uri="{FF2B5EF4-FFF2-40B4-BE49-F238E27FC236}">
              <a16:creationId xmlns:a16="http://schemas.microsoft.com/office/drawing/2014/main" id="{23F9D0A2-18EF-44E3-A83D-E3183FDBE633}"/>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190" name="n_4aveValue【福祉施設】&#10;有形固定資産減価償却率">
          <a:extLst>
            <a:ext uri="{FF2B5EF4-FFF2-40B4-BE49-F238E27FC236}">
              <a16:creationId xmlns:a16="http://schemas.microsoft.com/office/drawing/2014/main" id="{D59B9E03-2AC0-4C11-8AFC-6F0A550FEA70}"/>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191" name="n_4mainValue【福祉施設】&#10;有形固定資産減価償却率">
          <a:extLst>
            <a:ext uri="{FF2B5EF4-FFF2-40B4-BE49-F238E27FC236}">
              <a16:creationId xmlns:a16="http://schemas.microsoft.com/office/drawing/2014/main" id="{FC0A79FE-1598-4535-AA01-F2278D738126}"/>
            </a:ext>
          </a:extLst>
        </xdr:cNvPr>
        <xdr:cNvSpPr txBox="1"/>
      </xdr:nvSpPr>
      <xdr:spPr>
        <a:xfrm>
          <a:off x="927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2" name="正方形/長方形 191">
          <a:extLst>
            <a:ext uri="{FF2B5EF4-FFF2-40B4-BE49-F238E27FC236}">
              <a16:creationId xmlns:a16="http://schemas.microsoft.com/office/drawing/2014/main" id="{BD374D19-CFD7-4119-85BD-1EC65DA2EAD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3" name="正方形/長方形 192">
          <a:extLst>
            <a:ext uri="{FF2B5EF4-FFF2-40B4-BE49-F238E27FC236}">
              <a16:creationId xmlns:a16="http://schemas.microsoft.com/office/drawing/2014/main" id="{96D9E067-E644-40E7-8FD1-E80B9FE9292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4" name="正方形/長方形 193">
          <a:extLst>
            <a:ext uri="{FF2B5EF4-FFF2-40B4-BE49-F238E27FC236}">
              <a16:creationId xmlns:a16="http://schemas.microsoft.com/office/drawing/2014/main" id="{FC512518-27EC-401C-AE5E-6F6C795C2C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5" name="正方形/長方形 194">
          <a:extLst>
            <a:ext uri="{FF2B5EF4-FFF2-40B4-BE49-F238E27FC236}">
              <a16:creationId xmlns:a16="http://schemas.microsoft.com/office/drawing/2014/main" id="{02FC9E12-3984-4A20-A5BE-9B22EA8836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6" name="正方形/長方形 195">
          <a:extLst>
            <a:ext uri="{FF2B5EF4-FFF2-40B4-BE49-F238E27FC236}">
              <a16:creationId xmlns:a16="http://schemas.microsoft.com/office/drawing/2014/main" id="{7BF871D9-F61F-4CFF-A476-24761913CD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7" name="正方形/長方形 196">
          <a:extLst>
            <a:ext uri="{FF2B5EF4-FFF2-40B4-BE49-F238E27FC236}">
              <a16:creationId xmlns:a16="http://schemas.microsoft.com/office/drawing/2014/main" id="{50D2CBD1-C656-42EC-853A-1FBC982C15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8" name="正方形/長方形 197">
          <a:extLst>
            <a:ext uri="{FF2B5EF4-FFF2-40B4-BE49-F238E27FC236}">
              <a16:creationId xmlns:a16="http://schemas.microsoft.com/office/drawing/2014/main" id="{E864E4FC-D0FB-4150-A308-55CC63B5C4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9" name="正方形/長方形 198">
          <a:extLst>
            <a:ext uri="{FF2B5EF4-FFF2-40B4-BE49-F238E27FC236}">
              <a16:creationId xmlns:a16="http://schemas.microsoft.com/office/drawing/2014/main" id="{CEB19682-C026-4E1B-BFD5-5059A769A4C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0" name="テキスト ボックス 199">
          <a:extLst>
            <a:ext uri="{FF2B5EF4-FFF2-40B4-BE49-F238E27FC236}">
              <a16:creationId xmlns:a16="http://schemas.microsoft.com/office/drawing/2014/main" id="{A5640110-D41F-4EAC-95BC-52933CCE26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1" name="直線コネクタ 200">
          <a:extLst>
            <a:ext uri="{FF2B5EF4-FFF2-40B4-BE49-F238E27FC236}">
              <a16:creationId xmlns:a16="http://schemas.microsoft.com/office/drawing/2014/main" id="{A26D0CD3-1283-4A9E-8B82-D9A652A533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2" name="直線コネクタ 201">
          <a:extLst>
            <a:ext uri="{FF2B5EF4-FFF2-40B4-BE49-F238E27FC236}">
              <a16:creationId xmlns:a16="http://schemas.microsoft.com/office/drawing/2014/main" id="{448B11A6-93CB-448C-85D5-5A0DA3A3201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3" name="テキスト ボックス 202">
          <a:extLst>
            <a:ext uri="{FF2B5EF4-FFF2-40B4-BE49-F238E27FC236}">
              <a16:creationId xmlns:a16="http://schemas.microsoft.com/office/drawing/2014/main" id="{0A40BA09-0732-4808-AFBC-859C097B82C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4" name="直線コネクタ 203">
          <a:extLst>
            <a:ext uri="{FF2B5EF4-FFF2-40B4-BE49-F238E27FC236}">
              <a16:creationId xmlns:a16="http://schemas.microsoft.com/office/drawing/2014/main" id="{9B7F5A26-7CCB-4815-87F6-9823F1FECAC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5" name="テキスト ボックス 204">
          <a:extLst>
            <a:ext uri="{FF2B5EF4-FFF2-40B4-BE49-F238E27FC236}">
              <a16:creationId xmlns:a16="http://schemas.microsoft.com/office/drawing/2014/main" id="{724CE80A-2E52-4374-B1BF-163DFDA05A2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6" name="直線コネクタ 205">
          <a:extLst>
            <a:ext uri="{FF2B5EF4-FFF2-40B4-BE49-F238E27FC236}">
              <a16:creationId xmlns:a16="http://schemas.microsoft.com/office/drawing/2014/main" id="{3CCA53BC-99CD-4E8E-9EEF-C481B6FE109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7" name="テキスト ボックス 206">
          <a:extLst>
            <a:ext uri="{FF2B5EF4-FFF2-40B4-BE49-F238E27FC236}">
              <a16:creationId xmlns:a16="http://schemas.microsoft.com/office/drawing/2014/main" id="{5323B3C9-42E8-4205-90EA-6D5028F2DB2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8" name="直線コネクタ 207">
          <a:extLst>
            <a:ext uri="{FF2B5EF4-FFF2-40B4-BE49-F238E27FC236}">
              <a16:creationId xmlns:a16="http://schemas.microsoft.com/office/drawing/2014/main" id="{294EB48A-CF0A-4BBB-8F99-BD2B830D261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9" name="テキスト ボックス 208">
          <a:extLst>
            <a:ext uri="{FF2B5EF4-FFF2-40B4-BE49-F238E27FC236}">
              <a16:creationId xmlns:a16="http://schemas.microsoft.com/office/drawing/2014/main" id="{8F2934F8-E216-484F-87EE-CF3F8D260C1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0" name="直線コネクタ 209">
          <a:extLst>
            <a:ext uri="{FF2B5EF4-FFF2-40B4-BE49-F238E27FC236}">
              <a16:creationId xmlns:a16="http://schemas.microsoft.com/office/drawing/2014/main" id="{ECAEFD09-5347-40EE-ADEF-B8E518D7A73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1" name="テキスト ボックス 210">
          <a:extLst>
            <a:ext uri="{FF2B5EF4-FFF2-40B4-BE49-F238E27FC236}">
              <a16:creationId xmlns:a16="http://schemas.microsoft.com/office/drawing/2014/main" id="{86E930A8-E6E0-402D-81B5-ACF91F6AB27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2" name="直線コネクタ 211">
          <a:extLst>
            <a:ext uri="{FF2B5EF4-FFF2-40B4-BE49-F238E27FC236}">
              <a16:creationId xmlns:a16="http://schemas.microsoft.com/office/drawing/2014/main" id="{3BA167F7-83E6-4130-A6ED-02A7558A6B7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3" name="テキスト ボックス 212">
          <a:extLst>
            <a:ext uri="{FF2B5EF4-FFF2-40B4-BE49-F238E27FC236}">
              <a16:creationId xmlns:a16="http://schemas.microsoft.com/office/drawing/2014/main" id="{6BA2D6C5-3A1E-4438-9BDA-705617C0A04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a:extLst>
            <a:ext uri="{FF2B5EF4-FFF2-40B4-BE49-F238E27FC236}">
              <a16:creationId xmlns:a16="http://schemas.microsoft.com/office/drawing/2014/main" id="{50F0D285-D119-446F-B676-4AF96DC37B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20CB532F-71D1-48C1-A7D1-B6B3BA8B3FB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a:extLst>
            <a:ext uri="{FF2B5EF4-FFF2-40B4-BE49-F238E27FC236}">
              <a16:creationId xmlns:a16="http://schemas.microsoft.com/office/drawing/2014/main" id="{53741584-E123-4F09-AFB4-7E771F1561A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17" name="直線コネクタ 216">
          <a:extLst>
            <a:ext uri="{FF2B5EF4-FFF2-40B4-BE49-F238E27FC236}">
              <a16:creationId xmlns:a16="http://schemas.microsoft.com/office/drawing/2014/main" id="{6A1D7476-765D-4C56-AFE1-072BFD35959F}"/>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18" name="【福祉施設】&#10;一人当たり面積最小値テキスト">
          <a:extLst>
            <a:ext uri="{FF2B5EF4-FFF2-40B4-BE49-F238E27FC236}">
              <a16:creationId xmlns:a16="http://schemas.microsoft.com/office/drawing/2014/main" id="{01D1BAE3-3558-4595-98E2-1B231560598A}"/>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19" name="直線コネクタ 218">
          <a:extLst>
            <a:ext uri="{FF2B5EF4-FFF2-40B4-BE49-F238E27FC236}">
              <a16:creationId xmlns:a16="http://schemas.microsoft.com/office/drawing/2014/main" id="{A7E83890-143A-4887-B299-D64408CE77E1}"/>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20" name="【福祉施設】&#10;一人当たり面積最大値テキスト">
          <a:extLst>
            <a:ext uri="{FF2B5EF4-FFF2-40B4-BE49-F238E27FC236}">
              <a16:creationId xmlns:a16="http://schemas.microsoft.com/office/drawing/2014/main" id="{5A94611D-58F8-4723-9916-01D86DA9238A}"/>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21" name="直線コネクタ 220">
          <a:extLst>
            <a:ext uri="{FF2B5EF4-FFF2-40B4-BE49-F238E27FC236}">
              <a16:creationId xmlns:a16="http://schemas.microsoft.com/office/drawing/2014/main" id="{61ACBF8A-E33B-43C4-9E22-C78AE479AF1E}"/>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22" name="【福祉施設】&#10;一人当たり面積平均値テキスト">
          <a:extLst>
            <a:ext uri="{FF2B5EF4-FFF2-40B4-BE49-F238E27FC236}">
              <a16:creationId xmlns:a16="http://schemas.microsoft.com/office/drawing/2014/main" id="{4DF9F2CD-D525-4D27-92BF-FF4624125D3C}"/>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23" name="フローチャート: 判断 222">
          <a:extLst>
            <a:ext uri="{FF2B5EF4-FFF2-40B4-BE49-F238E27FC236}">
              <a16:creationId xmlns:a16="http://schemas.microsoft.com/office/drawing/2014/main" id="{A190C0C1-17B0-4C11-98C7-482FF83FCE86}"/>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24" name="フローチャート: 判断 223">
          <a:extLst>
            <a:ext uri="{FF2B5EF4-FFF2-40B4-BE49-F238E27FC236}">
              <a16:creationId xmlns:a16="http://schemas.microsoft.com/office/drawing/2014/main" id="{B1CD1061-1CAE-49FB-A736-0A2969437F42}"/>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25" name="フローチャート: 判断 224">
          <a:extLst>
            <a:ext uri="{FF2B5EF4-FFF2-40B4-BE49-F238E27FC236}">
              <a16:creationId xmlns:a16="http://schemas.microsoft.com/office/drawing/2014/main" id="{80718696-9D80-4657-A461-3C07198A26DC}"/>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26" name="フローチャート: 判断 225">
          <a:extLst>
            <a:ext uri="{FF2B5EF4-FFF2-40B4-BE49-F238E27FC236}">
              <a16:creationId xmlns:a16="http://schemas.microsoft.com/office/drawing/2014/main" id="{E4C4D85A-4E30-4D32-9A95-63F629BCDDCD}"/>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27" name="フローチャート: 判断 226">
          <a:extLst>
            <a:ext uri="{FF2B5EF4-FFF2-40B4-BE49-F238E27FC236}">
              <a16:creationId xmlns:a16="http://schemas.microsoft.com/office/drawing/2014/main" id="{2F716360-CD04-4C60-8853-466B9DCC11E3}"/>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7AEE0CF8-146B-4D00-841B-56A9DA4843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EA9102A2-B2A2-45E3-BC09-6885FAE7F5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56A10B74-5C24-4D98-B734-ED063E9B5B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FC8A5E2A-0B07-48C7-98BA-4A8D79E9826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894BF6E8-3E20-4016-9494-927D4CF93F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164629</xdr:rowOff>
    </xdr:from>
    <xdr:to>
      <xdr:col>55</xdr:col>
      <xdr:colOff>50800</xdr:colOff>
      <xdr:row>83</xdr:row>
      <xdr:rowOff>94779</xdr:rowOff>
    </xdr:to>
    <xdr:sp macro="" textlink="">
      <xdr:nvSpPr>
        <xdr:cNvPr id="233" name="楕円 232">
          <a:extLst>
            <a:ext uri="{FF2B5EF4-FFF2-40B4-BE49-F238E27FC236}">
              <a16:creationId xmlns:a16="http://schemas.microsoft.com/office/drawing/2014/main" id="{ED8CDB79-466F-48C3-8BE4-17105D23AEE0}"/>
            </a:ext>
          </a:extLst>
        </xdr:cNvPr>
        <xdr:cNvSpPr/>
      </xdr:nvSpPr>
      <xdr:spPr>
        <a:xfrm>
          <a:off x="10426700" y="1422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16056</xdr:rowOff>
    </xdr:from>
    <xdr:ext cx="469744" cy="259045"/>
    <xdr:sp macro="" textlink="">
      <xdr:nvSpPr>
        <xdr:cNvPr id="234" name="【福祉施設】&#10;一人当たり面積該当値テキスト">
          <a:extLst>
            <a:ext uri="{FF2B5EF4-FFF2-40B4-BE49-F238E27FC236}">
              <a16:creationId xmlns:a16="http://schemas.microsoft.com/office/drawing/2014/main" id="{A235B920-B4B5-4541-ACFC-B2B82B2848A2}"/>
            </a:ext>
          </a:extLst>
        </xdr:cNvPr>
        <xdr:cNvSpPr txBox="1"/>
      </xdr:nvSpPr>
      <xdr:spPr>
        <a:xfrm>
          <a:off x="10515600" y="1407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150912</xdr:rowOff>
    </xdr:from>
    <xdr:to>
      <xdr:col>36</xdr:col>
      <xdr:colOff>165100</xdr:colOff>
      <xdr:row>83</xdr:row>
      <xdr:rowOff>81062</xdr:rowOff>
    </xdr:to>
    <xdr:sp macro="" textlink="">
      <xdr:nvSpPr>
        <xdr:cNvPr id="235" name="楕円 234">
          <a:extLst>
            <a:ext uri="{FF2B5EF4-FFF2-40B4-BE49-F238E27FC236}">
              <a16:creationId xmlns:a16="http://schemas.microsoft.com/office/drawing/2014/main" id="{3B074CD2-7D43-424E-AC8C-D65A8D09906A}"/>
            </a:ext>
          </a:extLst>
        </xdr:cNvPr>
        <xdr:cNvSpPr/>
      </xdr:nvSpPr>
      <xdr:spPr>
        <a:xfrm>
          <a:off x="6921500" y="142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6" name="n_1aveValue【福祉施設】&#10;一人当たり面積">
          <a:extLst>
            <a:ext uri="{FF2B5EF4-FFF2-40B4-BE49-F238E27FC236}">
              <a16:creationId xmlns:a16="http://schemas.microsoft.com/office/drawing/2014/main" id="{920B18F0-D22D-4005-97B6-610986E25139}"/>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37" name="n_2aveValue【福祉施設】&#10;一人当たり面積">
          <a:extLst>
            <a:ext uri="{FF2B5EF4-FFF2-40B4-BE49-F238E27FC236}">
              <a16:creationId xmlns:a16="http://schemas.microsoft.com/office/drawing/2014/main" id="{CD9BD8B6-AA8E-4EC0-9A46-3AD896A0E2E0}"/>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38" name="n_3aveValue【福祉施設】&#10;一人当たり面積">
          <a:extLst>
            <a:ext uri="{FF2B5EF4-FFF2-40B4-BE49-F238E27FC236}">
              <a16:creationId xmlns:a16="http://schemas.microsoft.com/office/drawing/2014/main" id="{35864426-6D63-4339-878C-614E212C6942}"/>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39" name="n_4aveValue【福祉施設】&#10;一人当たり面積">
          <a:extLst>
            <a:ext uri="{FF2B5EF4-FFF2-40B4-BE49-F238E27FC236}">
              <a16:creationId xmlns:a16="http://schemas.microsoft.com/office/drawing/2014/main" id="{1F429E40-6011-4544-B55B-A192DEC59DE3}"/>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97589</xdr:rowOff>
    </xdr:from>
    <xdr:ext cx="469744" cy="259045"/>
    <xdr:sp macro="" textlink="">
      <xdr:nvSpPr>
        <xdr:cNvPr id="240" name="n_4mainValue【福祉施設】&#10;一人当たり面積">
          <a:extLst>
            <a:ext uri="{FF2B5EF4-FFF2-40B4-BE49-F238E27FC236}">
              <a16:creationId xmlns:a16="http://schemas.microsoft.com/office/drawing/2014/main" id="{C15025F8-FB71-470A-BCE3-DC37D7F56986}"/>
            </a:ext>
          </a:extLst>
        </xdr:cNvPr>
        <xdr:cNvSpPr txBox="1"/>
      </xdr:nvSpPr>
      <xdr:spPr>
        <a:xfrm>
          <a:off x="6737427" y="1398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id="{CF8A25F7-9425-414F-8F6F-897FCCFAE1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id="{0233B0E2-3DF8-4855-848D-0CA5B2B4F5E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id="{9BF4C0DC-D04F-424A-BBE4-7A750A1CCA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id="{314A03DD-CA15-4C15-B5D3-B4D06368A8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id="{7E302722-5BAB-4C39-B9B4-59D71807B9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id="{46215C06-E67A-430B-A935-D2E00751B58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id="{01F604A5-AC89-400A-857C-DFEE59B897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id="{FE124951-6087-4006-BB91-8D2E78B98D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a:extLst>
            <a:ext uri="{FF2B5EF4-FFF2-40B4-BE49-F238E27FC236}">
              <a16:creationId xmlns:a16="http://schemas.microsoft.com/office/drawing/2014/main" id="{949DAB05-6A4E-416B-8F5C-FA0B2537FF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a:extLst>
            <a:ext uri="{FF2B5EF4-FFF2-40B4-BE49-F238E27FC236}">
              <a16:creationId xmlns:a16="http://schemas.microsoft.com/office/drawing/2014/main" id="{9131C4CC-7CF2-4114-9E25-FDC100BDC8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a:extLst>
            <a:ext uri="{FF2B5EF4-FFF2-40B4-BE49-F238E27FC236}">
              <a16:creationId xmlns:a16="http://schemas.microsoft.com/office/drawing/2014/main" id="{719373F2-8D23-4A28-9AF9-5AC0C026EED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a:extLst>
            <a:ext uri="{FF2B5EF4-FFF2-40B4-BE49-F238E27FC236}">
              <a16:creationId xmlns:a16="http://schemas.microsoft.com/office/drawing/2014/main" id="{C54BC846-A6C9-4649-B1A0-FE53409694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a:extLst>
            <a:ext uri="{FF2B5EF4-FFF2-40B4-BE49-F238E27FC236}">
              <a16:creationId xmlns:a16="http://schemas.microsoft.com/office/drawing/2014/main" id="{00405D6F-2056-4DE8-82E0-264B65D7EE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a:extLst>
            <a:ext uri="{FF2B5EF4-FFF2-40B4-BE49-F238E27FC236}">
              <a16:creationId xmlns:a16="http://schemas.microsoft.com/office/drawing/2014/main" id="{6E263643-EE50-4514-BA86-A0D3B276DB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a:extLst>
            <a:ext uri="{FF2B5EF4-FFF2-40B4-BE49-F238E27FC236}">
              <a16:creationId xmlns:a16="http://schemas.microsoft.com/office/drawing/2014/main" id="{733F1F90-BB8A-49F8-B30F-9F6A485504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a:extLst>
            <a:ext uri="{FF2B5EF4-FFF2-40B4-BE49-F238E27FC236}">
              <a16:creationId xmlns:a16="http://schemas.microsoft.com/office/drawing/2014/main" id="{A4C40BA8-EF61-4C7C-A2C0-51DE3D08257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a:extLst>
            <a:ext uri="{FF2B5EF4-FFF2-40B4-BE49-F238E27FC236}">
              <a16:creationId xmlns:a16="http://schemas.microsoft.com/office/drawing/2014/main" id="{715F8E10-6613-4D21-BF03-330F0BDD38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a:extLst>
            <a:ext uri="{FF2B5EF4-FFF2-40B4-BE49-F238E27FC236}">
              <a16:creationId xmlns:a16="http://schemas.microsoft.com/office/drawing/2014/main" id="{D7F38B2E-1E37-4A62-85DA-6913ACD3AB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a:extLst>
            <a:ext uri="{FF2B5EF4-FFF2-40B4-BE49-F238E27FC236}">
              <a16:creationId xmlns:a16="http://schemas.microsoft.com/office/drawing/2014/main" id="{7A8689EB-1B8B-4533-93A1-5DC30A48BE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a:extLst>
            <a:ext uri="{FF2B5EF4-FFF2-40B4-BE49-F238E27FC236}">
              <a16:creationId xmlns:a16="http://schemas.microsoft.com/office/drawing/2014/main" id="{F384B8A1-7EA5-4A6F-99B3-3B66954D74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a:extLst>
            <a:ext uri="{FF2B5EF4-FFF2-40B4-BE49-F238E27FC236}">
              <a16:creationId xmlns:a16="http://schemas.microsoft.com/office/drawing/2014/main" id="{0780C033-DFD5-4AEB-B2AE-3B7682350F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a:extLst>
            <a:ext uri="{FF2B5EF4-FFF2-40B4-BE49-F238E27FC236}">
              <a16:creationId xmlns:a16="http://schemas.microsoft.com/office/drawing/2014/main" id="{BB82EA2D-E726-4E10-B654-C093FBCD6D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a:extLst>
            <a:ext uri="{FF2B5EF4-FFF2-40B4-BE49-F238E27FC236}">
              <a16:creationId xmlns:a16="http://schemas.microsoft.com/office/drawing/2014/main" id="{5F696597-B3FD-4208-A9CE-EF7BCF51F3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a:extLst>
            <a:ext uri="{FF2B5EF4-FFF2-40B4-BE49-F238E27FC236}">
              <a16:creationId xmlns:a16="http://schemas.microsoft.com/office/drawing/2014/main" id="{819DFA52-9862-4CF2-ADEB-E086BC91980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5" name="正方形/長方形 264">
          <a:extLst>
            <a:ext uri="{FF2B5EF4-FFF2-40B4-BE49-F238E27FC236}">
              <a16:creationId xmlns:a16="http://schemas.microsoft.com/office/drawing/2014/main" id="{9B4F9BC5-847F-4879-A1AF-F1A53377FD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6" name="正方形/長方形 265">
          <a:extLst>
            <a:ext uri="{FF2B5EF4-FFF2-40B4-BE49-F238E27FC236}">
              <a16:creationId xmlns:a16="http://schemas.microsoft.com/office/drawing/2014/main" id="{E50F5DD9-B74C-4B6A-BEBF-DAED20BF907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7" name="正方形/長方形 266">
          <a:extLst>
            <a:ext uri="{FF2B5EF4-FFF2-40B4-BE49-F238E27FC236}">
              <a16:creationId xmlns:a16="http://schemas.microsoft.com/office/drawing/2014/main" id="{10D0A2A2-F6CF-4F41-BA86-E4716BF855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8" name="正方形/長方形 267">
          <a:extLst>
            <a:ext uri="{FF2B5EF4-FFF2-40B4-BE49-F238E27FC236}">
              <a16:creationId xmlns:a16="http://schemas.microsoft.com/office/drawing/2014/main" id="{6CC69F66-30F0-4BA5-AA6D-A5738ACFCD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9" name="正方形/長方形 268">
          <a:extLst>
            <a:ext uri="{FF2B5EF4-FFF2-40B4-BE49-F238E27FC236}">
              <a16:creationId xmlns:a16="http://schemas.microsoft.com/office/drawing/2014/main" id="{D3ACB471-9D6C-4E67-85E9-9183090E51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0" name="正方形/長方形 269">
          <a:extLst>
            <a:ext uri="{FF2B5EF4-FFF2-40B4-BE49-F238E27FC236}">
              <a16:creationId xmlns:a16="http://schemas.microsoft.com/office/drawing/2014/main" id="{14C20DB8-B5EA-4EC6-B511-4ADAB39F2F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1" name="正方形/長方形 270">
          <a:extLst>
            <a:ext uri="{FF2B5EF4-FFF2-40B4-BE49-F238E27FC236}">
              <a16:creationId xmlns:a16="http://schemas.microsoft.com/office/drawing/2014/main" id="{D51360BD-F227-427B-9D6D-44FDF2B499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2" name="正方形/長方形 271">
          <a:extLst>
            <a:ext uri="{FF2B5EF4-FFF2-40B4-BE49-F238E27FC236}">
              <a16:creationId xmlns:a16="http://schemas.microsoft.com/office/drawing/2014/main" id="{F48ED899-1276-4633-B615-0A835F198D4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3" name="正方形/長方形 272">
          <a:extLst>
            <a:ext uri="{FF2B5EF4-FFF2-40B4-BE49-F238E27FC236}">
              <a16:creationId xmlns:a16="http://schemas.microsoft.com/office/drawing/2014/main" id="{467CDC34-B1C7-44BA-9D60-9F680AFB8EA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4" name="正方形/長方形 273">
          <a:extLst>
            <a:ext uri="{FF2B5EF4-FFF2-40B4-BE49-F238E27FC236}">
              <a16:creationId xmlns:a16="http://schemas.microsoft.com/office/drawing/2014/main" id="{F254AB47-2861-4036-B742-25529930FC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5" name="正方形/長方形 274">
          <a:extLst>
            <a:ext uri="{FF2B5EF4-FFF2-40B4-BE49-F238E27FC236}">
              <a16:creationId xmlns:a16="http://schemas.microsoft.com/office/drawing/2014/main" id="{94ADDF98-B1F9-4A19-B1EA-805ABBC62C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6" name="正方形/長方形 275">
          <a:extLst>
            <a:ext uri="{FF2B5EF4-FFF2-40B4-BE49-F238E27FC236}">
              <a16:creationId xmlns:a16="http://schemas.microsoft.com/office/drawing/2014/main" id="{9D33D1DA-6627-4C79-AAA1-F62F717C6B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7" name="正方形/長方形 276">
          <a:extLst>
            <a:ext uri="{FF2B5EF4-FFF2-40B4-BE49-F238E27FC236}">
              <a16:creationId xmlns:a16="http://schemas.microsoft.com/office/drawing/2014/main" id="{A550F479-2B18-4EB9-8889-624A57335C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8" name="正方形/長方形 277">
          <a:extLst>
            <a:ext uri="{FF2B5EF4-FFF2-40B4-BE49-F238E27FC236}">
              <a16:creationId xmlns:a16="http://schemas.microsoft.com/office/drawing/2014/main" id="{B329EE48-8B82-436C-BE7D-369D781CEF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9" name="正方形/長方形 278">
          <a:extLst>
            <a:ext uri="{FF2B5EF4-FFF2-40B4-BE49-F238E27FC236}">
              <a16:creationId xmlns:a16="http://schemas.microsoft.com/office/drawing/2014/main" id="{B4F23C15-AABF-45CA-ACA2-4C333B0881D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0" name="正方形/長方形 279">
          <a:extLst>
            <a:ext uri="{FF2B5EF4-FFF2-40B4-BE49-F238E27FC236}">
              <a16:creationId xmlns:a16="http://schemas.microsoft.com/office/drawing/2014/main" id="{02B7AED9-FCB7-49DD-87AE-F1AD55D5EC8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1" name="正方形/長方形 280">
          <a:extLst>
            <a:ext uri="{FF2B5EF4-FFF2-40B4-BE49-F238E27FC236}">
              <a16:creationId xmlns:a16="http://schemas.microsoft.com/office/drawing/2014/main" id="{6C36162C-92EC-4FF1-BA38-F18D79072D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2" name="正方形/長方形 281">
          <a:extLst>
            <a:ext uri="{FF2B5EF4-FFF2-40B4-BE49-F238E27FC236}">
              <a16:creationId xmlns:a16="http://schemas.microsoft.com/office/drawing/2014/main" id="{9BEA2DC9-1616-4C59-B7BE-019FC508C8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3" name="正方形/長方形 282">
          <a:extLst>
            <a:ext uri="{FF2B5EF4-FFF2-40B4-BE49-F238E27FC236}">
              <a16:creationId xmlns:a16="http://schemas.microsoft.com/office/drawing/2014/main" id="{C2AC740D-46A3-431B-8E33-1B1AC34914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4" name="正方形/長方形 283">
          <a:extLst>
            <a:ext uri="{FF2B5EF4-FFF2-40B4-BE49-F238E27FC236}">
              <a16:creationId xmlns:a16="http://schemas.microsoft.com/office/drawing/2014/main" id="{FCD5350C-C2C7-4B73-A0AC-A6122204FB3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5" name="正方形/長方形 284">
          <a:extLst>
            <a:ext uri="{FF2B5EF4-FFF2-40B4-BE49-F238E27FC236}">
              <a16:creationId xmlns:a16="http://schemas.microsoft.com/office/drawing/2014/main" id="{D0728AB3-1488-44B3-BA76-E3074DE6515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6" name="正方形/長方形 285">
          <a:extLst>
            <a:ext uri="{FF2B5EF4-FFF2-40B4-BE49-F238E27FC236}">
              <a16:creationId xmlns:a16="http://schemas.microsoft.com/office/drawing/2014/main" id="{C0FBB175-6325-405F-B19E-06B99E2E551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7" name="正方形/長方形 286">
          <a:extLst>
            <a:ext uri="{FF2B5EF4-FFF2-40B4-BE49-F238E27FC236}">
              <a16:creationId xmlns:a16="http://schemas.microsoft.com/office/drawing/2014/main" id="{4B26EB8A-02A0-4657-BAF8-687D7EAD49B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8" name="正方形/長方形 287">
          <a:extLst>
            <a:ext uri="{FF2B5EF4-FFF2-40B4-BE49-F238E27FC236}">
              <a16:creationId xmlns:a16="http://schemas.microsoft.com/office/drawing/2014/main" id="{F8E2952C-B7BF-48CB-A036-E53ADCE1137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9" name="正方形/長方形 288">
          <a:extLst>
            <a:ext uri="{FF2B5EF4-FFF2-40B4-BE49-F238E27FC236}">
              <a16:creationId xmlns:a16="http://schemas.microsoft.com/office/drawing/2014/main" id="{037D0334-D33B-4B1D-BE07-C47016FEB2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0" name="正方形/長方形 289">
          <a:extLst>
            <a:ext uri="{FF2B5EF4-FFF2-40B4-BE49-F238E27FC236}">
              <a16:creationId xmlns:a16="http://schemas.microsoft.com/office/drawing/2014/main" id="{29E02204-6257-4274-BDFD-957BF59FE7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1" name="正方形/長方形 290">
          <a:extLst>
            <a:ext uri="{FF2B5EF4-FFF2-40B4-BE49-F238E27FC236}">
              <a16:creationId xmlns:a16="http://schemas.microsoft.com/office/drawing/2014/main" id="{5C9782CF-9F12-4FDA-BCD4-B04BEE678B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2" name="正方形/長方形 291">
          <a:extLst>
            <a:ext uri="{FF2B5EF4-FFF2-40B4-BE49-F238E27FC236}">
              <a16:creationId xmlns:a16="http://schemas.microsoft.com/office/drawing/2014/main" id="{EEEB399C-6316-4B45-9A8D-388EE0D7CA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3" name="正方形/長方形 292">
          <a:extLst>
            <a:ext uri="{FF2B5EF4-FFF2-40B4-BE49-F238E27FC236}">
              <a16:creationId xmlns:a16="http://schemas.microsoft.com/office/drawing/2014/main" id="{18A344CF-78D2-4B3C-845C-195DF91376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4" name="正方形/長方形 293">
          <a:extLst>
            <a:ext uri="{FF2B5EF4-FFF2-40B4-BE49-F238E27FC236}">
              <a16:creationId xmlns:a16="http://schemas.microsoft.com/office/drawing/2014/main" id="{DE988764-65F1-40F7-A1B2-BE652061812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5" name="正方形/長方形 294">
          <a:extLst>
            <a:ext uri="{FF2B5EF4-FFF2-40B4-BE49-F238E27FC236}">
              <a16:creationId xmlns:a16="http://schemas.microsoft.com/office/drawing/2014/main" id="{7A626A2B-46D9-492E-B8BB-150EBB8C6F2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6" name="正方形/長方形 295">
          <a:extLst>
            <a:ext uri="{FF2B5EF4-FFF2-40B4-BE49-F238E27FC236}">
              <a16:creationId xmlns:a16="http://schemas.microsoft.com/office/drawing/2014/main" id="{7A824AC0-C346-4C4C-AA86-0A85D53FC2E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7" name="正方形/長方形 296">
          <a:extLst>
            <a:ext uri="{FF2B5EF4-FFF2-40B4-BE49-F238E27FC236}">
              <a16:creationId xmlns:a16="http://schemas.microsoft.com/office/drawing/2014/main" id="{4E8C3678-D9B8-4957-B8BF-5ED0CE46EF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8" name="正方形/長方形 297">
          <a:extLst>
            <a:ext uri="{FF2B5EF4-FFF2-40B4-BE49-F238E27FC236}">
              <a16:creationId xmlns:a16="http://schemas.microsoft.com/office/drawing/2014/main" id="{46A5B010-81FE-4527-9A10-9DE805EA9FE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9" name="正方形/長方形 298">
          <a:extLst>
            <a:ext uri="{FF2B5EF4-FFF2-40B4-BE49-F238E27FC236}">
              <a16:creationId xmlns:a16="http://schemas.microsoft.com/office/drawing/2014/main" id="{F8699B5C-FF88-4399-8BE8-2403BFDB34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0" name="正方形/長方形 299">
          <a:extLst>
            <a:ext uri="{FF2B5EF4-FFF2-40B4-BE49-F238E27FC236}">
              <a16:creationId xmlns:a16="http://schemas.microsoft.com/office/drawing/2014/main" id="{910BF57B-9A57-4AE5-8ACC-A9E285C8FB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1" name="正方形/長方形 300">
          <a:extLst>
            <a:ext uri="{FF2B5EF4-FFF2-40B4-BE49-F238E27FC236}">
              <a16:creationId xmlns:a16="http://schemas.microsoft.com/office/drawing/2014/main" id="{515AB7AB-A0E1-40E1-BF84-9E186C20DB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2" name="正方形/長方形 301">
          <a:extLst>
            <a:ext uri="{FF2B5EF4-FFF2-40B4-BE49-F238E27FC236}">
              <a16:creationId xmlns:a16="http://schemas.microsoft.com/office/drawing/2014/main" id="{D92E38D9-2482-4B97-9B00-6EAD6CD362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3" name="正方形/長方形 302">
          <a:extLst>
            <a:ext uri="{FF2B5EF4-FFF2-40B4-BE49-F238E27FC236}">
              <a16:creationId xmlns:a16="http://schemas.microsoft.com/office/drawing/2014/main" id="{7DBB1EA7-9C91-42C6-A102-2F88334495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4" name="正方形/長方形 303">
          <a:extLst>
            <a:ext uri="{FF2B5EF4-FFF2-40B4-BE49-F238E27FC236}">
              <a16:creationId xmlns:a16="http://schemas.microsoft.com/office/drawing/2014/main" id="{5D4BF769-921E-468E-A4C4-8BCA6046694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5" name="正方形/長方形 304">
          <a:extLst>
            <a:ext uri="{FF2B5EF4-FFF2-40B4-BE49-F238E27FC236}">
              <a16:creationId xmlns:a16="http://schemas.microsoft.com/office/drawing/2014/main" id="{CA367B10-9E60-4E3E-9AF2-AB42E9B11E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6" name="正方形/長方形 305">
          <a:extLst>
            <a:ext uri="{FF2B5EF4-FFF2-40B4-BE49-F238E27FC236}">
              <a16:creationId xmlns:a16="http://schemas.microsoft.com/office/drawing/2014/main" id="{5120AC67-4E7C-4E99-BD76-07D516AC1B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7" name="正方形/長方形 306">
          <a:extLst>
            <a:ext uri="{FF2B5EF4-FFF2-40B4-BE49-F238E27FC236}">
              <a16:creationId xmlns:a16="http://schemas.microsoft.com/office/drawing/2014/main" id="{49AA964D-2429-4C08-AFCC-0D137DA53DD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8" name="正方形/長方形 307">
          <a:extLst>
            <a:ext uri="{FF2B5EF4-FFF2-40B4-BE49-F238E27FC236}">
              <a16:creationId xmlns:a16="http://schemas.microsoft.com/office/drawing/2014/main" id="{09C32DDD-BE7B-47ED-B869-56ADB75AFD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9" name="正方形/長方形 308">
          <a:extLst>
            <a:ext uri="{FF2B5EF4-FFF2-40B4-BE49-F238E27FC236}">
              <a16:creationId xmlns:a16="http://schemas.microsoft.com/office/drawing/2014/main" id="{3429BC37-2F72-4A0E-B11D-4367551D5A6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10" name="正方形/長方形 309">
          <a:extLst>
            <a:ext uri="{FF2B5EF4-FFF2-40B4-BE49-F238E27FC236}">
              <a16:creationId xmlns:a16="http://schemas.microsoft.com/office/drawing/2014/main" id="{30BA5D74-A7EA-40F9-9250-E1704DF1C9E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1" name="正方形/長方形 310">
          <a:extLst>
            <a:ext uri="{FF2B5EF4-FFF2-40B4-BE49-F238E27FC236}">
              <a16:creationId xmlns:a16="http://schemas.microsoft.com/office/drawing/2014/main" id="{8A6EC5DD-5BC1-44FF-8F7D-D8673BCF8A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2" name="正方形/長方形 311">
          <a:extLst>
            <a:ext uri="{FF2B5EF4-FFF2-40B4-BE49-F238E27FC236}">
              <a16:creationId xmlns:a16="http://schemas.microsoft.com/office/drawing/2014/main" id="{ED869D6C-DCCC-4041-9254-92E6198677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3" name="テキスト ボックス 312">
          <a:extLst>
            <a:ext uri="{FF2B5EF4-FFF2-40B4-BE49-F238E27FC236}">
              <a16:creationId xmlns:a16="http://schemas.microsoft.com/office/drawing/2014/main" id="{B01F315E-EA1F-4EBB-B565-C3F165A0F9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4" name="直線コネクタ 313">
          <a:extLst>
            <a:ext uri="{FF2B5EF4-FFF2-40B4-BE49-F238E27FC236}">
              <a16:creationId xmlns:a16="http://schemas.microsoft.com/office/drawing/2014/main" id="{73A6AE0A-E470-44AD-9776-12C3B1DC99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15" name="テキスト ボックス 314">
          <a:extLst>
            <a:ext uri="{FF2B5EF4-FFF2-40B4-BE49-F238E27FC236}">
              <a16:creationId xmlns:a16="http://schemas.microsoft.com/office/drawing/2014/main" id="{10B693F8-8140-482F-99F4-0CACCFADD0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16" name="直線コネクタ 315">
          <a:extLst>
            <a:ext uri="{FF2B5EF4-FFF2-40B4-BE49-F238E27FC236}">
              <a16:creationId xmlns:a16="http://schemas.microsoft.com/office/drawing/2014/main" id="{2C1EF6AD-7614-47FD-B5E9-30689D03525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17" name="テキスト ボックス 316">
          <a:extLst>
            <a:ext uri="{FF2B5EF4-FFF2-40B4-BE49-F238E27FC236}">
              <a16:creationId xmlns:a16="http://schemas.microsoft.com/office/drawing/2014/main" id="{BB6F0C19-44B3-4E6A-90EF-60E8D9FB0D5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18" name="直線コネクタ 317">
          <a:extLst>
            <a:ext uri="{FF2B5EF4-FFF2-40B4-BE49-F238E27FC236}">
              <a16:creationId xmlns:a16="http://schemas.microsoft.com/office/drawing/2014/main" id="{EA8EE740-52DE-48E1-AD0E-14D859FCE28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19" name="テキスト ボックス 318">
          <a:extLst>
            <a:ext uri="{FF2B5EF4-FFF2-40B4-BE49-F238E27FC236}">
              <a16:creationId xmlns:a16="http://schemas.microsoft.com/office/drawing/2014/main" id="{44076D59-51BB-44E6-9965-BF65ED5D04C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20" name="直線コネクタ 319">
          <a:extLst>
            <a:ext uri="{FF2B5EF4-FFF2-40B4-BE49-F238E27FC236}">
              <a16:creationId xmlns:a16="http://schemas.microsoft.com/office/drawing/2014/main" id="{D826A545-9AAC-453F-932A-59BDC2FEC20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21" name="テキスト ボックス 320">
          <a:extLst>
            <a:ext uri="{FF2B5EF4-FFF2-40B4-BE49-F238E27FC236}">
              <a16:creationId xmlns:a16="http://schemas.microsoft.com/office/drawing/2014/main" id="{64A00094-688C-49C4-B3CF-ABAFB4A917A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22" name="直線コネクタ 321">
          <a:extLst>
            <a:ext uri="{FF2B5EF4-FFF2-40B4-BE49-F238E27FC236}">
              <a16:creationId xmlns:a16="http://schemas.microsoft.com/office/drawing/2014/main" id="{2E2B0006-5D51-458A-8395-A88993DA1A3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23" name="テキスト ボックス 322">
          <a:extLst>
            <a:ext uri="{FF2B5EF4-FFF2-40B4-BE49-F238E27FC236}">
              <a16:creationId xmlns:a16="http://schemas.microsoft.com/office/drawing/2014/main" id="{19D97CF6-DDC3-4C01-8461-AF4125B5791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24" name="直線コネクタ 323">
          <a:extLst>
            <a:ext uri="{FF2B5EF4-FFF2-40B4-BE49-F238E27FC236}">
              <a16:creationId xmlns:a16="http://schemas.microsoft.com/office/drawing/2014/main" id="{3B4CC327-C6BA-480D-ABF5-FDB7882BF15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25" name="テキスト ボックス 324">
          <a:extLst>
            <a:ext uri="{FF2B5EF4-FFF2-40B4-BE49-F238E27FC236}">
              <a16:creationId xmlns:a16="http://schemas.microsoft.com/office/drawing/2014/main" id="{9AD890BE-BFE4-4040-8A2C-FC56DD49494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6" name="直線コネクタ 325">
          <a:extLst>
            <a:ext uri="{FF2B5EF4-FFF2-40B4-BE49-F238E27FC236}">
              <a16:creationId xmlns:a16="http://schemas.microsoft.com/office/drawing/2014/main" id="{153B39EE-3E33-460D-B5E5-97F1CC9823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7" name="【庁舎】&#10;有形固定資産減価償却率グラフ枠">
          <a:extLst>
            <a:ext uri="{FF2B5EF4-FFF2-40B4-BE49-F238E27FC236}">
              <a16:creationId xmlns:a16="http://schemas.microsoft.com/office/drawing/2014/main" id="{5CCA0053-C3AD-447E-A516-69E9E1EBDA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28" name="直線コネクタ 327">
          <a:extLst>
            <a:ext uri="{FF2B5EF4-FFF2-40B4-BE49-F238E27FC236}">
              <a16:creationId xmlns:a16="http://schemas.microsoft.com/office/drawing/2014/main" id="{C5846B38-2635-41EB-BDA0-F52ED6A3E2E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29" name="【庁舎】&#10;有形固定資産減価償却率最小値テキスト">
          <a:extLst>
            <a:ext uri="{FF2B5EF4-FFF2-40B4-BE49-F238E27FC236}">
              <a16:creationId xmlns:a16="http://schemas.microsoft.com/office/drawing/2014/main" id="{9F7E2707-DE1C-4798-AC57-800A3DC8054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30" name="直線コネクタ 329">
          <a:extLst>
            <a:ext uri="{FF2B5EF4-FFF2-40B4-BE49-F238E27FC236}">
              <a16:creationId xmlns:a16="http://schemas.microsoft.com/office/drawing/2014/main" id="{63CBE1FF-9A79-4D03-B62A-93347FCC94B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31" name="【庁舎】&#10;有形固定資産減価償却率最大値テキスト">
          <a:extLst>
            <a:ext uri="{FF2B5EF4-FFF2-40B4-BE49-F238E27FC236}">
              <a16:creationId xmlns:a16="http://schemas.microsoft.com/office/drawing/2014/main" id="{F3842A1B-84D0-45B1-B810-9FF91762EE8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32" name="直線コネクタ 331">
          <a:extLst>
            <a:ext uri="{FF2B5EF4-FFF2-40B4-BE49-F238E27FC236}">
              <a16:creationId xmlns:a16="http://schemas.microsoft.com/office/drawing/2014/main" id="{B76995BD-0CEF-45D1-8B17-17B884612FA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333" name="【庁舎】&#10;有形固定資産減価償却率平均値テキスト">
          <a:extLst>
            <a:ext uri="{FF2B5EF4-FFF2-40B4-BE49-F238E27FC236}">
              <a16:creationId xmlns:a16="http://schemas.microsoft.com/office/drawing/2014/main" id="{229A5ACA-3EE1-4C32-8378-2A5A598A4D2F}"/>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334" name="フローチャート: 判断 333">
          <a:extLst>
            <a:ext uri="{FF2B5EF4-FFF2-40B4-BE49-F238E27FC236}">
              <a16:creationId xmlns:a16="http://schemas.microsoft.com/office/drawing/2014/main" id="{1D29604C-0E04-4A45-BD6A-E8F58B2EEEAC}"/>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335" name="フローチャート: 判断 334">
          <a:extLst>
            <a:ext uri="{FF2B5EF4-FFF2-40B4-BE49-F238E27FC236}">
              <a16:creationId xmlns:a16="http://schemas.microsoft.com/office/drawing/2014/main" id="{A8D95B24-019A-4B9D-B1D9-9B464A13A29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336" name="フローチャート: 判断 335">
          <a:extLst>
            <a:ext uri="{FF2B5EF4-FFF2-40B4-BE49-F238E27FC236}">
              <a16:creationId xmlns:a16="http://schemas.microsoft.com/office/drawing/2014/main" id="{E0E86AE8-5F62-480F-BF60-D0F46A69CE8B}"/>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337" name="フローチャート: 判断 336">
          <a:extLst>
            <a:ext uri="{FF2B5EF4-FFF2-40B4-BE49-F238E27FC236}">
              <a16:creationId xmlns:a16="http://schemas.microsoft.com/office/drawing/2014/main" id="{211141F2-25C0-42DE-B979-45476790893B}"/>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338" name="フローチャート: 判断 337">
          <a:extLst>
            <a:ext uri="{FF2B5EF4-FFF2-40B4-BE49-F238E27FC236}">
              <a16:creationId xmlns:a16="http://schemas.microsoft.com/office/drawing/2014/main" id="{3A91C2E8-52F4-49EA-BC48-65316549CAF7}"/>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9A2AAAB0-A465-4113-9D5C-0555D41969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7C0C9D04-457F-406F-BD85-4DEF0FB09C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AE402944-3DF6-4B6E-A455-01F78278A2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2ED1D5A6-312C-40F5-A70A-83A4DC81535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78BF022D-B3BC-4D58-A21E-584B1AD1C7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344" name="楕円 343">
          <a:extLst>
            <a:ext uri="{FF2B5EF4-FFF2-40B4-BE49-F238E27FC236}">
              <a16:creationId xmlns:a16="http://schemas.microsoft.com/office/drawing/2014/main" id="{994B9B27-3A6C-468A-81F1-F4A0B621A78E}"/>
            </a:ext>
          </a:extLst>
        </xdr:cNvPr>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345" name="【庁舎】&#10;有形固定資産減価償却率該当値テキスト">
          <a:extLst>
            <a:ext uri="{FF2B5EF4-FFF2-40B4-BE49-F238E27FC236}">
              <a16:creationId xmlns:a16="http://schemas.microsoft.com/office/drawing/2014/main" id="{2253C6D1-91BD-4297-BCBB-B9362F488EDD}"/>
            </a:ext>
          </a:extLst>
        </xdr:cNvPr>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114300</xdr:rowOff>
    </xdr:from>
    <xdr:to>
      <xdr:col>67</xdr:col>
      <xdr:colOff>101600</xdr:colOff>
      <xdr:row>107</xdr:row>
      <xdr:rowOff>44450</xdr:rowOff>
    </xdr:to>
    <xdr:sp macro="" textlink="">
      <xdr:nvSpPr>
        <xdr:cNvPr id="346" name="楕円 345">
          <a:extLst>
            <a:ext uri="{FF2B5EF4-FFF2-40B4-BE49-F238E27FC236}">
              <a16:creationId xmlns:a16="http://schemas.microsoft.com/office/drawing/2014/main" id="{B4132D14-3D4D-4D8F-AD7C-127588EA8871}"/>
            </a:ext>
          </a:extLst>
        </xdr:cNvPr>
        <xdr:cNvSpPr/>
      </xdr:nvSpPr>
      <xdr:spPr>
        <a:xfrm>
          <a:off x="12763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142257</xdr:rowOff>
    </xdr:from>
    <xdr:ext cx="405111" cy="259045"/>
    <xdr:sp macro="" textlink="">
      <xdr:nvSpPr>
        <xdr:cNvPr id="347" name="n_1aveValue【庁舎】&#10;有形固定資産減価償却率">
          <a:extLst>
            <a:ext uri="{FF2B5EF4-FFF2-40B4-BE49-F238E27FC236}">
              <a16:creationId xmlns:a16="http://schemas.microsoft.com/office/drawing/2014/main" id="{D987A4E3-AF21-4BCD-AD63-9D41961B59AD}"/>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48" name="n_2aveValue【庁舎】&#10;有形固定資産減価償却率">
          <a:extLst>
            <a:ext uri="{FF2B5EF4-FFF2-40B4-BE49-F238E27FC236}">
              <a16:creationId xmlns:a16="http://schemas.microsoft.com/office/drawing/2014/main" id="{5AA5F473-007A-4076-B3D1-399EE2C3FFC6}"/>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49" name="n_3aveValue【庁舎】&#10;有形固定資産減価償却率">
          <a:extLst>
            <a:ext uri="{FF2B5EF4-FFF2-40B4-BE49-F238E27FC236}">
              <a16:creationId xmlns:a16="http://schemas.microsoft.com/office/drawing/2014/main" id="{92B3B675-CAB0-4A39-A480-02C911D5F1FE}"/>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50" name="n_4aveValue【庁舎】&#10;有形固定資産減価償却率">
          <a:extLst>
            <a:ext uri="{FF2B5EF4-FFF2-40B4-BE49-F238E27FC236}">
              <a16:creationId xmlns:a16="http://schemas.microsoft.com/office/drawing/2014/main" id="{2D4A7CB1-FCF6-4145-A8B8-BC64341FFCF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35577</xdr:rowOff>
    </xdr:from>
    <xdr:ext cx="405111" cy="259045"/>
    <xdr:sp macro="" textlink="">
      <xdr:nvSpPr>
        <xdr:cNvPr id="351" name="n_4mainValue【庁舎】&#10;有形固定資産減価償却率">
          <a:extLst>
            <a:ext uri="{FF2B5EF4-FFF2-40B4-BE49-F238E27FC236}">
              <a16:creationId xmlns:a16="http://schemas.microsoft.com/office/drawing/2014/main" id="{D48D2C50-472A-4EBC-B6EC-85CD3260A3EC}"/>
            </a:ext>
          </a:extLst>
        </xdr:cNvPr>
        <xdr:cNvSpPr txBox="1"/>
      </xdr:nvSpPr>
      <xdr:spPr>
        <a:xfrm>
          <a:off x="12611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2" name="正方形/長方形 351">
          <a:extLst>
            <a:ext uri="{FF2B5EF4-FFF2-40B4-BE49-F238E27FC236}">
              <a16:creationId xmlns:a16="http://schemas.microsoft.com/office/drawing/2014/main" id="{972AA374-522F-4C66-8650-96935F9516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3" name="正方形/長方形 352">
          <a:extLst>
            <a:ext uri="{FF2B5EF4-FFF2-40B4-BE49-F238E27FC236}">
              <a16:creationId xmlns:a16="http://schemas.microsoft.com/office/drawing/2014/main" id="{908865B2-1F73-47A7-BA6D-4CE5DB9CF1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4" name="正方形/長方形 353">
          <a:extLst>
            <a:ext uri="{FF2B5EF4-FFF2-40B4-BE49-F238E27FC236}">
              <a16:creationId xmlns:a16="http://schemas.microsoft.com/office/drawing/2014/main" id="{4B903D96-2CFC-44C0-955E-FABC43514D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5" name="正方形/長方形 354">
          <a:extLst>
            <a:ext uri="{FF2B5EF4-FFF2-40B4-BE49-F238E27FC236}">
              <a16:creationId xmlns:a16="http://schemas.microsoft.com/office/drawing/2014/main" id="{7318E0ED-AD2F-4C3E-94D5-7B68129AD52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6" name="正方形/長方形 355">
          <a:extLst>
            <a:ext uri="{FF2B5EF4-FFF2-40B4-BE49-F238E27FC236}">
              <a16:creationId xmlns:a16="http://schemas.microsoft.com/office/drawing/2014/main" id="{F58A3632-D7CE-4C34-B919-F4991D3929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7" name="正方形/長方形 356">
          <a:extLst>
            <a:ext uri="{FF2B5EF4-FFF2-40B4-BE49-F238E27FC236}">
              <a16:creationId xmlns:a16="http://schemas.microsoft.com/office/drawing/2014/main" id="{2DCE7FEA-C85C-4046-B020-36C5BBC45D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8" name="正方形/長方形 357">
          <a:extLst>
            <a:ext uri="{FF2B5EF4-FFF2-40B4-BE49-F238E27FC236}">
              <a16:creationId xmlns:a16="http://schemas.microsoft.com/office/drawing/2014/main" id="{2B1C559E-9448-40D3-A728-FE4EDFCDEF5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9" name="正方形/長方形 358">
          <a:extLst>
            <a:ext uri="{FF2B5EF4-FFF2-40B4-BE49-F238E27FC236}">
              <a16:creationId xmlns:a16="http://schemas.microsoft.com/office/drawing/2014/main" id="{FC654CDA-5F9A-44CE-8267-2CB62CB6B3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0" name="テキスト ボックス 359">
          <a:extLst>
            <a:ext uri="{FF2B5EF4-FFF2-40B4-BE49-F238E27FC236}">
              <a16:creationId xmlns:a16="http://schemas.microsoft.com/office/drawing/2014/main" id="{C9E3C07B-AF00-436F-B3C7-D64926B8B4D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1" name="直線コネクタ 360">
          <a:extLst>
            <a:ext uri="{FF2B5EF4-FFF2-40B4-BE49-F238E27FC236}">
              <a16:creationId xmlns:a16="http://schemas.microsoft.com/office/drawing/2014/main" id="{03B5AAC7-F37B-44EB-9B1E-EEEA9ABDAC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62" name="直線コネクタ 361">
          <a:extLst>
            <a:ext uri="{FF2B5EF4-FFF2-40B4-BE49-F238E27FC236}">
              <a16:creationId xmlns:a16="http://schemas.microsoft.com/office/drawing/2014/main" id="{AA13D302-E138-4168-9917-A104F6A7CE3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63" name="テキスト ボックス 362">
          <a:extLst>
            <a:ext uri="{FF2B5EF4-FFF2-40B4-BE49-F238E27FC236}">
              <a16:creationId xmlns:a16="http://schemas.microsoft.com/office/drawing/2014/main" id="{77AD052E-24F2-4C5D-8695-061CF97A871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4" name="直線コネクタ 363">
          <a:extLst>
            <a:ext uri="{FF2B5EF4-FFF2-40B4-BE49-F238E27FC236}">
              <a16:creationId xmlns:a16="http://schemas.microsoft.com/office/drawing/2014/main" id="{24680043-8CA9-4CBE-9326-6B3EE560A0D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5" name="テキスト ボックス 364">
          <a:extLst>
            <a:ext uri="{FF2B5EF4-FFF2-40B4-BE49-F238E27FC236}">
              <a16:creationId xmlns:a16="http://schemas.microsoft.com/office/drawing/2014/main" id="{93210D96-954B-4DE2-914D-9B9F5399D0C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6" name="直線コネクタ 365">
          <a:extLst>
            <a:ext uri="{FF2B5EF4-FFF2-40B4-BE49-F238E27FC236}">
              <a16:creationId xmlns:a16="http://schemas.microsoft.com/office/drawing/2014/main" id="{3FDF9904-4BB2-48E5-A835-80CEF2C984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67" name="テキスト ボックス 366">
          <a:extLst>
            <a:ext uri="{FF2B5EF4-FFF2-40B4-BE49-F238E27FC236}">
              <a16:creationId xmlns:a16="http://schemas.microsoft.com/office/drawing/2014/main" id="{14520E4B-5B95-4503-A244-BA88CAF622B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68" name="直線コネクタ 367">
          <a:extLst>
            <a:ext uri="{FF2B5EF4-FFF2-40B4-BE49-F238E27FC236}">
              <a16:creationId xmlns:a16="http://schemas.microsoft.com/office/drawing/2014/main" id="{9F2D1BC2-F962-49D9-B601-E203106AD75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69" name="テキスト ボックス 368">
          <a:extLst>
            <a:ext uri="{FF2B5EF4-FFF2-40B4-BE49-F238E27FC236}">
              <a16:creationId xmlns:a16="http://schemas.microsoft.com/office/drawing/2014/main" id="{C0BFFEF1-1D5A-409F-9819-9FBC0493662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70" name="直線コネクタ 369">
          <a:extLst>
            <a:ext uri="{FF2B5EF4-FFF2-40B4-BE49-F238E27FC236}">
              <a16:creationId xmlns:a16="http://schemas.microsoft.com/office/drawing/2014/main" id="{A4821B7B-21A0-4AC4-B8E2-AB1035F88B8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71" name="テキスト ボックス 370">
          <a:extLst>
            <a:ext uri="{FF2B5EF4-FFF2-40B4-BE49-F238E27FC236}">
              <a16:creationId xmlns:a16="http://schemas.microsoft.com/office/drawing/2014/main" id="{7E7278E6-7CA2-4CCB-A678-E233D0F93F3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2" name="直線コネクタ 371">
          <a:extLst>
            <a:ext uri="{FF2B5EF4-FFF2-40B4-BE49-F238E27FC236}">
              <a16:creationId xmlns:a16="http://schemas.microsoft.com/office/drawing/2014/main" id="{315BF028-8F36-41D0-99C4-F701D81074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31547A0D-EC4F-4205-B507-F12F77356A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4" name="【庁舎】&#10;一人当たり面積グラフ枠">
          <a:extLst>
            <a:ext uri="{FF2B5EF4-FFF2-40B4-BE49-F238E27FC236}">
              <a16:creationId xmlns:a16="http://schemas.microsoft.com/office/drawing/2014/main" id="{986FDE1C-4B95-4A31-844E-508D8C6424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375" name="直線コネクタ 374">
          <a:extLst>
            <a:ext uri="{FF2B5EF4-FFF2-40B4-BE49-F238E27FC236}">
              <a16:creationId xmlns:a16="http://schemas.microsoft.com/office/drawing/2014/main" id="{EDCBB927-5D05-4EB1-9CDE-C0CC9302024E}"/>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376" name="【庁舎】&#10;一人当たり面積最小値テキスト">
          <a:extLst>
            <a:ext uri="{FF2B5EF4-FFF2-40B4-BE49-F238E27FC236}">
              <a16:creationId xmlns:a16="http://schemas.microsoft.com/office/drawing/2014/main" id="{D276FA45-34AF-44BB-A33C-97FF5EBDEC0E}"/>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377" name="直線コネクタ 376">
          <a:extLst>
            <a:ext uri="{FF2B5EF4-FFF2-40B4-BE49-F238E27FC236}">
              <a16:creationId xmlns:a16="http://schemas.microsoft.com/office/drawing/2014/main" id="{5A08F6E3-1736-4230-90A8-E94D15605ED4}"/>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378" name="【庁舎】&#10;一人当たり面積最大値テキスト">
          <a:extLst>
            <a:ext uri="{FF2B5EF4-FFF2-40B4-BE49-F238E27FC236}">
              <a16:creationId xmlns:a16="http://schemas.microsoft.com/office/drawing/2014/main" id="{68992AE5-643A-4851-93A6-67D88681C862}"/>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379" name="直線コネクタ 378">
          <a:extLst>
            <a:ext uri="{FF2B5EF4-FFF2-40B4-BE49-F238E27FC236}">
              <a16:creationId xmlns:a16="http://schemas.microsoft.com/office/drawing/2014/main" id="{6EAFA917-5D08-4C85-8985-330E9A2AB72F}"/>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380" name="【庁舎】&#10;一人当たり面積平均値テキスト">
          <a:extLst>
            <a:ext uri="{FF2B5EF4-FFF2-40B4-BE49-F238E27FC236}">
              <a16:creationId xmlns:a16="http://schemas.microsoft.com/office/drawing/2014/main" id="{6D059565-400F-4A43-BFF8-1785E944F114}"/>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381" name="フローチャート: 判断 380">
          <a:extLst>
            <a:ext uri="{FF2B5EF4-FFF2-40B4-BE49-F238E27FC236}">
              <a16:creationId xmlns:a16="http://schemas.microsoft.com/office/drawing/2014/main" id="{A5B72DB9-8B93-4D5F-BD4C-5B1B33B3B039}"/>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382" name="フローチャート: 判断 381">
          <a:extLst>
            <a:ext uri="{FF2B5EF4-FFF2-40B4-BE49-F238E27FC236}">
              <a16:creationId xmlns:a16="http://schemas.microsoft.com/office/drawing/2014/main" id="{C5F99A4D-AE45-46B4-A399-77D906C74922}"/>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383" name="フローチャート: 判断 382">
          <a:extLst>
            <a:ext uri="{FF2B5EF4-FFF2-40B4-BE49-F238E27FC236}">
              <a16:creationId xmlns:a16="http://schemas.microsoft.com/office/drawing/2014/main" id="{EE262F45-CEA3-45A8-9997-CD0F2355CA1E}"/>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384" name="フローチャート: 判断 383">
          <a:extLst>
            <a:ext uri="{FF2B5EF4-FFF2-40B4-BE49-F238E27FC236}">
              <a16:creationId xmlns:a16="http://schemas.microsoft.com/office/drawing/2014/main" id="{14E23E9B-B3A5-4A59-8AF3-839B02DE2F86}"/>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385" name="フローチャート: 判断 384">
          <a:extLst>
            <a:ext uri="{FF2B5EF4-FFF2-40B4-BE49-F238E27FC236}">
              <a16:creationId xmlns:a16="http://schemas.microsoft.com/office/drawing/2014/main" id="{589C898B-D313-48F5-83CA-D9CC8975F1F2}"/>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71E58428-676F-451E-9236-6F866CAA51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73500216-3AA1-424B-9015-0F6D6382FB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1AEF018A-2E69-458D-B2C9-356A16E80D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DF93A79E-462F-4478-9CAB-A4A14A716D9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EA51F033-19C7-4335-ACE0-EC758A2391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101600</xdr:rowOff>
    </xdr:from>
    <xdr:to>
      <xdr:col>116</xdr:col>
      <xdr:colOff>114300</xdr:colOff>
      <xdr:row>108</xdr:row>
      <xdr:rowOff>31750</xdr:rowOff>
    </xdr:to>
    <xdr:sp macro="" textlink="">
      <xdr:nvSpPr>
        <xdr:cNvPr id="391" name="楕円 390">
          <a:extLst>
            <a:ext uri="{FF2B5EF4-FFF2-40B4-BE49-F238E27FC236}">
              <a16:creationId xmlns:a16="http://schemas.microsoft.com/office/drawing/2014/main" id="{4CBDC09C-8F37-4FAB-8397-19857FC6A992}"/>
            </a:ext>
          </a:extLst>
        </xdr:cNvPr>
        <xdr:cNvSpPr/>
      </xdr:nvSpPr>
      <xdr:spPr>
        <a:xfrm>
          <a:off x="22110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16527</xdr:rowOff>
    </xdr:from>
    <xdr:ext cx="469744" cy="259045"/>
    <xdr:sp macro="" textlink="">
      <xdr:nvSpPr>
        <xdr:cNvPr id="392" name="【庁舎】&#10;一人当たり面積該当値テキスト">
          <a:extLst>
            <a:ext uri="{FF2B5EF4-FFF2-40B4-BE49-F238E27FC236}">
              <a16:creationId xmlns:a16="http://schemas.microsoft.com/office/drawing/2014/main" id="{B8207A57-A689-48D2-8D16-A62005EE5B93}"/>
            </a:ext>
          </a:extLst>
        </xdr:cNvPr>
        <xdr:cNvSpPr txBox="1"/>
      </xdr:nvSpPr>
      <xdr:spPr>
        <a:xfrm>
          <a:off x="22199600" y="183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111506</xdr:rowOff>
    </xdr:from>
    <xdr:to>
      <xdr:col>98</xdr:col>
      <xdr:colOff>38100</xdr:colOff>
      <xdr:row>108</xdr:row>
      <xdr:rowOff>41656</xdr:rowOff>
    </xdr:to>
    <xdr:sp macro="" textlink="">
      <xdr:nvSpPr>
        <xdr:cNvPr id="393" name="楕円 392">
          <a:extLst>
            <a:ext uri="{FF2B5EF4-FFF2-40B4-BE49-F238E27FC236}">
              <a16:creationId xmlns:a16="http://schemas.microsoft.com/office/drawing/2014/main" id="{7502ECBD-992E-42DF-9764-77D9CEEF4E6B}"/>
            </a:ext>
          </a:extLst>
        </xdr:cNvPr>
        <xdr:cNvSpPr/>
      </xdr:nvSpPr>
      <xdr:spPr>
        <a:xfrm>
          <a:off x="18605500" y="184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47514</xdr:rowOff>
    </xdr:from>
    <xdr:ext cx="469744" cy="259045"/>
    <xdr:sp macro="" textlink="">
      <xdr:nvSpPr>
        <xdr:cNvPr id="394" name="n_1aveValue【庁舎】&#10;一人当たり面積">
          <a:extLst>
            <a:ext uri="{FF2B5EF4-FFF2-40B4-BE49-F238E27FC236}">
              <a16:creationId xmlns:a16="http://schemas.microsoft.com/office/drawing/2014/main" id="{E6F88B46-E212-41C8-AC71-0297A743908F}"/>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395" name="n_2aveValue【庁舎】&#10;一人当たり面積">
          <a:extLst>
            <a:ext uri="{FF2B5EF4-FFF2-40B4-BE49-F238E27FC236}">
              <a16:creationId xmlns:a16="http://schemas.microsoft.com/office/drawing/2014/main" id="{CBA312CB-8D8D-4444-9E89-7A21C63202B9}"/>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396" name="n_3aveValue【庁舎】&#10;一人当たり面積">
          <a:extLst>
            <a:ext uri="{FF2B5EF4-FFF2-40B4-BE49-F238E27FC236}">
              <a16:creationId xmlns:a16="http://schemas.microsoft.com/office/drawing/2014/main" id="{9B8809C5-8B90-437C-BF4F-271FF5D4183A}"/>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397" name="n_4aveValue【庁舎】&#10;一人当たり面積">
          <a:extLst>
            <a:ext uri="{FF2B5EF4-FFF2-40B4-BE49-F238E27FC236}">
              <a16:creationId xmlns:a16="http://schemas.microsoft.com/office/drawing/2014/main" id="{325EA277-7C5B-4E43-B435-BF65A1185672}"/>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32783</xdr:rowOff>
    </xdr:from>
    <xdr:ext cx="469744" cy="259045"/>
    <xdr:sp macro="" textlink="">
      <xdr:nvSpPr>
        <xdr:cNvPr id="398" name="n_4mainValue【庁舎】&#10;一人当たり面積">
          <a:extLst>
            <a:ext uri="{FF2B5EF4-FFF2-40B4-BE49-F238E27FC236}">
              <a16:creationId xmlns:a16="http://schemas.microsoft.com/office/drawing/2014/main" id="{928E34A7-B3C3-4A06-8621-B84588D99678}"/>
            </a:ext>
          </a:extLst>
        </xdr:cNvPr>
        <xdr:cNvSpPr txBox="1"/>
      </xdr:nvSpPr>
      <xdr:spPr>
        <a:xfrm>
          <a:off x="18421427" y="185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99" name="正方形/長方形 398">
          <a:extLst>
            <a:ext uri="{FF2B5EF4-FFF2-40B4-BE49-F238E27FC236}">
              <a16:creationId xmlns:a16="http://schemas.microsoft.com/office/drawing/2014/main" id="{B566656F-9B4F-4E5D-BA51-A4671D4A90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0" name="正方形/長方形 399">
          <a:extLst>
            <a:ext uri="{FF2B5EF4-FFF2-40B4-BE49-F238E27FC236}">
              <a16:creationId xmlns:a16="http://schemas.microsoft.com/office/drawing/2014/main" id="{CEFD3AFD-F61D-447D-8B57-B7F30DE49D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1" name="テキスト ボックス 400">
          <a:extLst>
            <a:ext uri="{FF2B5EF4-FFF2-40B4-BE49-F238E27FC236}">
              <a16:creationId xmlns:a16="http://schemas.microsoft.com/office/drawing/2014/main" id="{55F885B0-C172-499E-8A28-7122262B62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類似団体と比較して特に有形固定資産減価償却率が高くなっている施設は、庁舎、体育館、プールである。</a:t>
          </a:r>
        </a:p>
        <a:p>
          <a:r>
            <a:rPr kumimoji="1" lang="ja-JP" altLang="en-US" sz="1300">
              <a:latin typeface="ＭＳ Ｐゴシック" panose="020B0600070205080204" pitchFamily="50" charset="-128"/>
              <a:ea typeface="ＭＳ Ｐゴシック" panose="020B0600070205080204" pitchFamily="50" charset="-128"/>
            </a:rPr>
            <a:t>　庁舎は昭和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年、体育館は昭和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年、プールは昭和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年に建設された施設であり、施設の老朽化により有形固定資産減価償却率が高くなっている。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福祉施設では平成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年に複合施設を新築し老朽化した会館、母子センターを除却した。</a:t>
          </a:r>
        </a:p>
        <a:p>
          <a:r>
            <a:rPr kumimoji="1" lang="ja-JP" altLang="en-US" sz="1300">
              <a:latin typeface="ＭＳ Ｐゴシック" panose="020B0600070205080204" pitchFamily="50" charset="-128"/>
              <a:ea typeface="ＭＳ Ｐゴシック" panose="020B0600070205080204" pitchFamily="50" charset="-128"/>
            </a:rPr>
            <a:t>今後さらなる統廃合・施設複合化を進めるために平成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年度に改訂した公共施設等総合管理計画に基づき老朽化対策に取り組んでいくこととしている。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
3,782
520.69
7,428,232
6,828,123
600,030
3,331,086
5,544,831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及び類似団体平均と同じ指数であるが、地方の長引く景気低迷による個人・法人関係の減収の状況は続いている。今後についても、緊急性を含め必要な事業を峻別し、投資的経費を抑制することにより歳出の削減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を伴う普通建設事業を段階的に縮減してきており、経常収支比率は、類似団体平均を１０．１ポイント下回っている。今後についても、実施事業の見直しなど行財政改革への取組みを通じて、義務的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165826</xdr:rowOff>
    </xdr:from>
    <xdr:to>
      <xdr:col>23</xdr:col>
      <xdr:colOff>133350</xdr:colOff>
      <xdr:row>60</xdr:row>
      <xdr:rowOff>132262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281376"/>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165826</xdr:rowOff>
    </xdr:from>
    <xdr:to>
      <xdr:col>19</xdr:col>
      <xdr:colOff>133350</xdr:colOff>
      <xdr:row>60</xdr:row>
      <xdr:rowOff>66766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2813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66766</xdr:rowOff>
    </xdr:from>
    <xdr:to>
      <xdr:col>15</xdr:col>
      <xdr:colOff>82550</xdr:colOff>
      <xdr:row>62</xdr:row>
      <xdr:rowOff>89263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353766"/>
          <a:ext cx="8890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61685</xdr:rowOff>
    </xdr:from>
    <xdr:to>
      <xdr:col>11</xdr:col>
      <xdr:colOff>31750</xdr:colOff>
      <xdr:row>62</xdr:row>
      <xdr:rowOff>89263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915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81462</xdr:rowOff>
    </xdr:from>
    <xdr:to>
      <xdr:col>23</xdr:col>
      <xdr:colOff>184150</xdr:colOff>
      <xdr:row>61</xdr:row>
      <xdr:rowOff>11612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97989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115026</xdr:rowOff>
    </xdr:from>
    <xdr:to>
      <xdr:col>19</xdr:col>
      <xdr:colOff>184150</xdr:colOff>
      <xdr:row>60</xdr:row>
      <xdr:rowOff>45176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55353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999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15966</xdr:rowOff>
    </xdr:from>
    <xdr:to>
      <xdr:col>15</xdr:col>
      <xdr:colOff>133350</xdr:colOff>
      <xdr:row>60</xdr:row>
      <xdr:rowOff>117566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38463</xdr:rowOff>
    </xdr:from>
    <xdr:to>
      <xdr:col>11</xdr:col>
      <xdr:colOff>82550</xdr:colOff>
      <xdr:row>62</xdr:row>
      <xdr:rowOff>140063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150240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10885</xdr:rowOff>
    </xdr:from>
    <xdr:to>
      <xdr:col>7</xdr:col>
      <xdr:colOff>31750</xdr:colOff>
      <xdr:row>62</xdr:row>
      <xdr:rowOff>112485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97262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平均の決算額となっているが、今後についても、効率的な職員の配置や行財政改革への取組みを通じて人件費の抑制を図っていきたい。また、物件費についても、公共施設の民間委託や指定管理者制度の活用による管理等の合理化を図り、経費を抑制していきたい。</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161088</xdr:rowOff>
    </xdr:from>
    <xdr:to>
      <xdr:col>23</xdr:col>
      <xdr:colOff>133350</xdr:colOff>
      <xdr:row>81</xdr:row>
      <xdr:rowOff>64131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77088"/>
          <a:ext cx="838200" cy="7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140706</xdr:rowOff>
    </xdr:from>
    <xdr:to>
      <xdr:col>19</xdr:col>
      <xdr:colOff>133350</xdr:colOff>
      <xdr:row>80</xdr:row>
      <xdr:rowOff>161088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56706"/>
          <a:ext cx="8890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140706</xdr:rowOff>
    </xdr:from>
    <xdr:to>
      <xdr:col>15</xdr:col>
      <xdr:colOff>82550</xdr:colOff>
      <xdr:row>80</xdr:row>
      <xdr:rowOff>155347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56706"/>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117553</xdr:rowOff>
    </xdr:from>
    <xdr:to>
      <xdr:col>11</xdr:col>
      <xdr:colOff>31750</xdr:colOff>
      <xdr:row>80</xdr:row>
      <xdr:rowOff>155347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33553"/>
          <a:ext cx="889000" cy="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13331</xdr:rowOff>
    </xdr:from>
    <xdr:to>
      <xdr:col>23</xdr:col>
      <xdr:colOff>184150</xdr:colOff>
      <xdr:row>81</xdr:row>
      <xdr:rowOff>114931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9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156858</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87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110288</xdr:rowOff>
    </xdr:from>
    <xdr:to>
      <xdr:col>19</xdr:col>
      <xdr:colOff>184150</xdr:colOff>
      <xdr:row>81</xdr:row>
      <xdr:rowOff>40438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50615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89906</xdr:rowOff>
    </xdr:from>
    <xdr:to>
      <xdr:col>15</xdr:col>
      <xdr:colOff>133350</xdr:colOff>
      <xdr:row>81</xdr:row>
      <xdr:rowOff>20056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30233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7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104547</xdr:rowOff>
    </xdr:from>
    <xdr:to>
      <xdr:col>11</xdr:col>
      <xdr:colOff>82550</xdr:colOff>
      <xdr:row>81</xdr:row>
      <xdr:rowOff>34697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44874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66753</xdr:rowOff>
    </xdr:from>
    <xdr:to>
      <xdr:col>7</xdr:col>
      <xdr:colOff>31750</xdr:colOff>
      <xdr:row>80</xdr:row>
      <xdr:rowOff>168353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7080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5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類似団体平均を０．１ポイント上回っている。今後においても、引き続き適正な給与制度の運用に努める。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32702</xdr:rowOff>
    </xdr:from>
    <xdr:to>
      <xdr:col>81</xdr:col>
      <xdr:colOff>44450</xdr:colOff>
      <xdr:row>87</xdr:row>
      <xdr:rowOff>93027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4885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93027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18689"/>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129223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18689"/>
          <a:ext cx="889000" cy="1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129223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7298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125429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概ね類似団体平均の職員数となっているが、今後についても、退職者不補充・効率的な人員配置等に伴う職員数の削減による人件費の削減や行財政改革への取組みを通じて、より適切な定員管理に努める。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133617</xdr:rowOff>
    </xdr:from>
    <xdr:to>
      <xdr:col>81</xdr:col>
      <xdr:colOff>44450</xdr:colOff>
      <xdr:row>61</xdr:row>
      <xdr:rowOff>142786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92067"/>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133617</xdr:rowOff>
    </xdr:from>
    <xdr:to>
      <xdr:col>77</xdr:col>
      <xdr:colOff>44450</xdr:colOff>
      <xdr:row>61</xdr:row>
      <xdr:rowOff>151714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59206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120586</xdr:rowOff>
    </xdr:from>
    <xdr:to>
      <xdr:col>72</xdr:col>
      <xdr:colOff>203200</xdr:colOff>
      <xdr:row>61</xdr:row>
      <xdr:rowOff>151714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79036"/>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120586</xdr:rowOff>
    </xdr:from>
    <xdr:to>
      <xdr:col>68</xdr:col>
      <xdr:colOff>152400</xdr:colOff>
      <xdr:row>61</xdr:row>
      <xdr:rowOff>136030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79036"/>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91986</xdr:rowOff>
    </xdr:from>
    <xdr:to>
      <xdr:col>81</xdr:col>
      <xdr:colOff>95250</xdr:colOff>
      <xdr:row>62</xdr:row>
      <xdr:rowOff>22136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108513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9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82817</xdr:rowOff>
    </xdr:from>
    <xdr:to>
      <xdr:col>77</xdr:col>
      <xdr:colOff>95250</xdr:colOff>
      <xdr:row>62</xdr:row>
      <xdr:rowOff>12967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23144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1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100914</xdr:rowOff>
    </xdr:from>
    <xdr:to>
      <xdr:col>73</xdr:col>
      <xdr:colOff>44450</xdr:colOff>
      <xdr:row>62</xdr:row>
      <xdr:rowOff>31064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15841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69786</xdr:rowOff>
    </xdr:from>
    <xdr:to>
      <xdr:col>68</xdr:col>
      <xdr:colOff>203200</xdr:colOff>
      <xdr:row>61</xdr:row>
      <xdr:rowOff>171386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10113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9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85230</xdr:rowOff>
    </xdr:from>
    <xdr:to>
      <xdr:col>64</xdr:col>
      <xdr:colOff>152400</xdr:colOff>
      <xdr:row>62</xdr:row>
      <xdr:rowOff>15380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25557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1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類似団体平均と比べると７．１ポイント上回っているが、昨年度から０．５ポイント減少した。今後も起債の減少となるよう新規発行を抑制することにより、実質公債費比率の減少に努める。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33867</xdr:rowOff>
    </xdr:from>
    <xdr:to>
      <xdr:col>81</xdr:col>
      <xdr:colOff>44450</xdr:colOff>
      <xdr:row>45</xdr:row>
      <xdr:rowOff>74083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7491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41910</xdr:rowOff>
    </xdr:from>
    <xdr:to>
      <xdr:col>77</xdr:col>
      <xdr:colOff>44450</xdr:colOff>
      <xdr:row>45</xdr:row>
      <xdr:rowOff>74083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7571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124883</xdr:rowOff>
    </xdr:from>
    <xdr:to>
      <xdr:col>72</xdr:col>
      <xdr:colOff>203200</xdr:colOff>
      <xdr:row>45</xdr:row>
      <xdr:rowOff>41910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6686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124883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6123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154517</xdr:rowOff>
    </xdr:from>
    <xdr:to>
      <xdr:col>81</xdr:col>
      <xdr:colOff>95250</xdr:colOff>
      <xdr:row>45</xdr:row>
      <xdr:rowOff>84667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50394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23283</xdr:rowOff>
    </xdr:from>
    <xdr:to>
      <xdr:col>77</xdr:col>
      <xdr:colOff>95250</xdr:colOff>
      <xdr:row>45</xdr:row>
      <xdr:rowOff>124883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109660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162560</xdr:rowOff>
    </xdr:from>
    <xdr:to>
      <xdr:col>73</xdr:col>
      <xdr:colOff>44450</xdr:colOff>
      <xdr:row>45</xdr:row>
      <xdr:rowOff>92710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77487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財政の健全化を図るため、平成１７年度より地方債の発行を伴う普通建設事業の段階的縮減を図ってきたことに伴い、地方債の償還額等に充てることのできる基金が増加したことにより、将来負担比率は減少した。今後も新規事業を含め実施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136596</xdr:rowOff>
    </xdr:from>
    <xdr:to>
      <xdr:col>68</xdr:col>
      <xdr:colOff>152400</xdr:colOff>
      <xdr:row>16</xdr:row>
      <xdr:rowOff>146262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536896"/>
          <a:ext cx="889000" cy="35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85796</xdr:rowOff>
    </xdr:from>
    <xdr:to>
      <xdr:col>68</xdr:col>
      <xdr:colOff>203200</xdr:colOff>
      <xdr:row>15</xdr:row>
      <xdr:rowOff>15946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4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723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95462</xdr:rowOff>
    </xdr:from>
    <xdr:to>
      <xdr:col>64</xdr:col>
      <xdr:colOff>152400</xdr:colOff>
      <xdr:row>17</xdr:row>
      <xdr:rowOff>25612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10389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
3,782
520.69
7,428,232
6,828,123
600,030
3,331,086
5,544,831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６．１ポイント下回る結果となっている。今後においても、退職者不補充・効率的な人員配置等に伴う職員数の削減等による人件費の削減、行財政改革への取組みを通じて、人件費の抑制を図っ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08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42418</xdr:rowOff>
    </xdr:from>
    <xdr:to>
      <xdr:col>11</xdr:col>
      <xdr:colOff>9525</xdr:colOff>
      <xdr:row>35</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43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163068</xdr:rowOff>
    </xdr:from>
    <xdr:to>
      <xdr:col>6</xdr:col>
      <xdr:colOff>171450</xdr:colOff>
      <xdr:row>35</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103395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物件費に係る経常収支比率は、類似団体平均を３．７ポイント下回る結果となっている。今後も物件費の効率的な執行や制度の運用・あり方などを見直し、経費縮減に努める。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67564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69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69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16</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193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147574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19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１．２ポイント下回る結果となっている。今後は、医療や介護に係る負担金のさらなる増加等が見込まれるため、増加傾向にある扶助費の現状を分析し、抑制の可能性を探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その他に係る経常収支比率は、類似団体平均を３．４ポイント下回っているが、老朽化した施設の維持補修費や特別会計への繰出金が増加傾向にあるため、今後においても経費の節減に努める。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24130</xdr:rowOff>
    </xdr:from>
    <xdr:to>
      <xdr:col>82</xdr:col>
      <xdr:colOff>107950</xdr:colOff>
      <xdr:row>54</xdr:row>
      <xdr:rowOff>123190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28243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24130</xdr:rowOff>
    </xdr:from>
    <xdr:to>
      <xdr:col>78</xdr:col>
      <xdr:colOff>69850</xdr:colOff>
      <xdr:row>54</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282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24130</xdr:rowOff>
    </xdr:from>
    <xdr:to>
      <xdr:col>73</xdr:col>
      <xdr:colOff>180975</xdr:colOff>
      <xdr:row>54</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28243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73660</xdr:rowOff>
    </xdr:from>
    <xdr:to>
      <xdr:col>69</xdr:col>
      <xdr:colOff>92075</xdr:colOff>
      <xdr:row>54</xdr:row>
      <xdr:rowOff>130810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31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72390</xdr:rowOff>
    </xdr:from>
    <xdr:to>
      <xdr:col>82</xdr:col>
      <xdr:colOff>158750</xdr:colOff>
      <xdr:row>55</xdr:row>
      <xdr:rowOff>2540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88917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144780</xdr:rowOff>
    </xdr:from>
    <xdr:to>
      <xdr:col>78</xdr:col>
      <xdr:colOff>120650</xdr:colOff>
      <xdr:row>54</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85107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0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144780</xdr:rowOff>
    </xdr:from>
    <xdr:to>
      <xdr:col>74</xdr:col>
      <xdr:colOff>31750</xdr:colOff>
      <xdr:row>54</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80010</xdr:rowOff>
    </xdr:from>
    <xdr:to>
      <xdr:col>69</xdr:col>
      <xdr:colOff>142875</xdr:colOff>
      <xdr:row>55</xdr:row>
      <xdr:rowOff>10160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20337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22860</xdr:rowOff>
    </xdr:from>
    <xdr:to>
      <xdr:col>65</xdr:col>
      <xdr:colOff>53975</xdr:colOff>
      <xdr:row>54</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134637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補助費等に係る経常収支比率は、類似団体平均を０．８ポイント下回っている。今後も引き続き、公営企業会計の経営改善や補助金等の見直しをさらに進め、補助費等の抑制に努める。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99568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574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574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39</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5484"/>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19558</xdr:rowOff>
    </xdr:from>
    <xdr:to>
      <xdr:col>69</xdr:col>
      <xdr:colOff>92075</xdr:colOff>
      <xdr:row>39</xdr:row>
      <xdr:rowOff>143002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7061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140208</xdr:rowOff>
    </xdr:from>
    <xdr:to>
      <xdr:col>69</xdr:col>
      <xdr:colOff>142875</xdr:colOff>
      <xdr:row>39</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55135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92202</xdr:rowOff>
    </xdr:from>
    <xdr:to>
      <xdr:col>65</xdr:col>
      <xdr:colOff>53975</xdr:colOff>
      <xdr:row>40</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公債費に係る経常収支比率は、類似団体平均を５．１ポイント上回る結果となっている。今後においても、地方債の発行を伴う普通建設事業の段階的縮減を図り、さらに財政の健全化に努める。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8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16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54611</xdr:rowOff>
    </xdr:from>
    <xdr:to>
      <xdr:col>15</xdr:col>
      <xdr:colOff>98425</xdr:colOff>
      <xdr:row>78</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4277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31750</xdr:rowOff>
    </xdr:from>
    <xdr:to>
      <xdr:col>11</xdr:col>
      <xdr:colOff>9525</xdr:colOff>
      <xdr:row>78</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048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3811</xdr:rowOff>
    </xdr:from>
    <xdr:to>
      <xdr:col>15</xdr:col>
      <xdr:colOff>149225</xdr:colOff>
      <xdr:row>78</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34289</xdr:rowOff>
    </xdr:from>
    <xdr:to>
      <xdr:col>11</xdr:col>
      <xdr:colOff>60325</xdr:colOff>
      <xdr:row>78</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120666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１５．２ポイント下回る結果となっている。今後においても、退職者不補充・効率的な人員配置等による人件費の削減、行財政改革への取組みを通じて物件費などの効率的な執行や制度の運用・あり方などを精査し、経費縮減に努める。また、増加が見込まれる扶助費や補助費等については、現状を分析しながら、見直しをさらに進め経費抑制の可能性を探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76708</xdr:rowOff>
    </xdr:from>
    <xdr:to>
      <xdr:col>82</xdr:col>
      <xdr:colOff>107950</xdr:colOff>
      <xdr:row>80</xdr:row>
      <xdr:rowOff>165863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764008"/>
          <a:ext cx="0" cy="11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137940</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85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165863</xdr:rowOff>
    </xdr:from>
    <xdr:to>
      <xdr:col>82</xdr:col>
      <xdr:colOff>196850</xdr:colOff>
      <xdr:row>80</xdr:row>
      <xdr:rowOff>165863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88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163085</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76708</xdr:rowOff>
    </xdr:from>
    <xdr:to>
      <xdr:col>82</xdr:col>
      <xdr:colOff>196850</xdr:colOff>
      <xdr:row>74</xdr:row>
      <xdr:rowOff>76708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7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42418</xdr:rowOff>
    </xdr:from>
    <xdr:to>
      <xdr:col>82</xdr:col>
      <xdr:colOff>107950</xdr:colOff>
      <xdr:row>74</xdr:row>
      <xdr:rowOff>152146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72971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77995</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105918</xdr:rowOff>
    </xdr:from>
    <xdr:to>
      <xdr:col>82</xdr:col>
      <xdr:colOff>158750</xdr:colOff>
      <xdr:row>77</xdr:row>
      <xdr:rowOff>36068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42418</xdr:rowOff>
    </xdr:from>
    <xdr:to>
      <xdr:col>78</xdr:col>
      <xdr:colOff>69850</xdr:colOff>
      <xdr:row>74</xdr:row>
      <xdr:rowOff>83566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7297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83566</xdr:rowOff>
    </xdr:from>
    <xdr:to>
      <xdr:col>73</xdr:col>
      <xdr:colOff>180975</xdr:colOff>
      <xdr:row>75</xdr:row>
      <xdr:rowOff>136144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77086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136144</xdr:rowOff>
    </xdr:from>
    <xdr:to>
      <xdr:col>69</xdr:col>
      <xdr:colOff>92075</xdr:colOff>
      <xdr:row>75</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299489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83058</xdr:rowOff>
    </xdr:from>
    <xdr:to>
      <xdr:col>69</xdr:col>
      <xdr:colOff>142875</xdr:colOff>
      <xdr:row>77</xdr:row>
      <xdr:rowOff>13208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169435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101346</xdr:rowOff>
    </xdr:from>
    <xdr:to>
      <xdr:col>82</xdr:col>
      <xdr:colOff>158750</xdr:colOff>
      <xdr:row>75</xdr:row>
      <xdr:rowOff>31496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7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9923</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69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163068</xdr:rowOff>
    </xdr:from>
    <xdr:to>
      <xdr:col>78</xdr:col>
      <xdr:colOff>120650</xdr:colOff>
      <xdr:row>74</xdr:row>
      <xdr:rowOff>93218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6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103395</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44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32766</xdr:rowOff>
    </xdr:from>
    <xdr:to>
      <xdr:col>74</xdr:col>
      <xdr:colOff>31750</xdr:colOff>
      <xdr:row>74</xdr:row>
      <xdr:rowOff>134366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7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144543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4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85344</xdr:rowOff>
    </xdr:from>
    <xdr:to>
      <xdr:col>69</xdr:col>
      <xdr:colOff>142875</xdr:colOff>
      <xdr:row>76</xdr:row>
      <xdr:rowOff>15494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9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25671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1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166102</xdr:rowOff>
    </xdr:from>
    <xdr:to>
      <xdr:col>29</xdr:col>
      <xdr:colOff>127000</xdr:colOff>
      <xdr:row>17</xdr:row>
      <xdr:rowOff>51535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56927"/>
          <a:ext cx="647700" cy="5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51535</xdr:rowOff>
    </xdr:from>
    <xdr:to>
      <xdr:col>26</xdr:col>
      <xdr:colOff>50800</xdr:colOff>
      <xdr:row>17</xdr:row>
      <xdr:rowOff>62807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13810"/>
          <a:ext cx="698500" cy="1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40370</xdr:rowOff>
    </xdr:from>
    <xdr:to>
      <xdr:col>22</xdr:col>
      <xdr:colOff>114300</xdr:colOff>
      <xdr:row>17</xdr:row>
      <xdr:rowOff>62807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02645"/>
          <a:ext cx="698500" cy="22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13031</xdr:rowOff>
    </xdr:from>
    <xdr:to>
      <xdr:col>18</xdr:col>
      <xdr:colOff>177800</xdr:colOff>
      <xdr:row>17</xdr:row>
      <xdr:rowOff>40370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975306"/>
          <a:ext cx="698500" cy="2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115302</xdr:rowOff>
    </xdr:from>
    <xdr:to>
      <xdr:col>29</xdr:col>
      <xdr:colOff>177800</xdr:colOff>
      <xdr:row>17</xdr:row>
      <xdr:rowOff>45452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0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131829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5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735</xdr:rowOff>
    </xdr:from>
    <xdr:to>
      <xdr:col>26</xdr:col>
      <xdr:colOff>101600</xdr:colOff>
      <xdr:row>17</xdr:row>
      <xdr:rowOff>102335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63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112512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3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12007</xdr:rowOff>
    </xdr:from>
    <xdr:to>
      <xdr:col>22</xdr:col>
      <xdr:colOff>165100</xdr:colOff>
      <xdr:row>17</xdr:row>
      <xdr:rowOff>113607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7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123784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161020</xdr:rowOff>
    </xdr:from>
    <xdr:to>
      <xdr:col>19</xdr:col>
      <xdr:colOff>38100</xdr:colOff>
      <xdr:row>17</xdr:row>
      <xdr:rowOff>91170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101347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133681</xdr:rowOff>
    </xdr:from>
    <xdr:to>
      <xdr:col>15</xdr:col>
      <xdr:colOff>101600</xdr:colOff>
      <xdr:row>17</xdr:row>
      <xdr:rowOff>63831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2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74008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9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130886</xdr:rowOff>
    </xdr:from>
    <xdr:to>
      <xdr:col>29</xdr:col>
      <xdr:colOff>127000</xdr:colOff>
      <xdr:row>34</xdr:row>
      <xdr:rowOff>133972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398336"/>
          <a:ext cx="6477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130886</xdr:rowOff>
    </xdr:from>
    <xdr:to>
      <xdr:col>26</xdr:col>
      <xdr:colOff>50800</xdr:colOff>
      <xdr:row>34</xdr:row>
      <xdr:rowOff>132349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398336"/>
          <a:ext cx="698500" cy="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82156</xdr:rowOff>
    </xdr:from>
    <xdr:to>
      <xdr:col>22</xdr:col>
      <xdr:colOff>114300</xdr:colOff>
      <xdr:row>34</xdr:row>
      <xdr:rowOff>132349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349606"/>
          <a:ext cx="698500" cy="5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82156</xdr:rowOff>
    </xdr:from>
    <xdr:to>
      <xdr:col>18</xdr:col>
      <xdr:colOff>177800</xdr:colOff>
      <xdr:row>34</xdr:row>
      <xdr:rowOff>192326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349606"/>
          <a:ext cx="698500" cy="110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83172</xdr:rowOff>
    </xdr:from>
    <xdr:to>
      <xdr:col>29</xdr:col>
      <xdr:colOff>177800</xdr:colOff>
      <xdr:row>34</xdr:row>
      <xdr:rowOff>184772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5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271149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9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80086</xdr:rowOff>
    </xdr:from>
    <xdr:to>
      <xdr:col>26</xdr:col>
      <xdr:colOff>101600</xdr:colOff>
      <xdr:row>34</xdr:row>
      <xdr:rowOff>181686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4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191863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81549</xdr:rowOff>
    </xdr:from>
    <xdr:to>
      <xdr:col>22</xdr:col>
      <xdr:colOff>165100</xdr:colOff>
      <xdr:row>34</xdr:row>
      <xdr:rowOff>183149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4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193326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31356</xdr:rowOff>
    </xdr:from>
    <xdr:to>
      <xdr:col>19</xdr:col>
      <xdr:colOff>38100</xdr:colOff>
      <xdr:row>34</xdr:row>
      <xdr:rowOff>132956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9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143133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06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141526</xdr:rowOff>
    </xdr:from>
    <xdr:to>
      <xdr:col>15</xdr:col>
      <xdr:colOff>101600</xdr:colOff>
      <xdr:row>34</xdr:row>
      <xdr:rowOff>243126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0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253303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7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
3,782
520.69
7,428,232
6,828,123
600,030
3,331,086
5,544,831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13415</xdr:rowOff>
    </xdr:from>
    <xdr:to>
      <xdr:col>24</xdr:col>
      <xdr:colOff>63500</xdr:colOff>
      <xdr:row>37</xdr:row>
      <xdr:rowOff>54970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7065"/>
          <a:ext cx="838200" cy="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54970</xdr:rowOff>
    </xdr:from>
    <xdr:to>
      <xdr:col>19</xdr:col>
      <xdr:colOff>177800</xdr:colOff>
      <xdr:row>37</xdr:row>
      <xdr:rowOff>66558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8620"/>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66558</xdr:rowOff>
    </xdr:from>
    <xdr:to>
      <xdr:col>15</xdr:col>
      <xdr:colOff>50800</xdr:colOff>
      <xdr:row>37</xdr:row>
      <xdr:rowOff>78738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0208"/>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78738</xdr:rowOff>
    </xdr:from>
    <xdr:to>
      <xdr:col>10</xdr:col>
      <xdr:colOff>114300</xdr:colOff>
      <xdr:row>37</xdr:row>
      <xdr:rowOff>82154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2388"/>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134065</xdr:rowOff>
    </xdr:from>
    <xdr:to>
      <xdr:col>24</xdr:col>
      <xdr:colOff>114300</xdr:colOff>
      <xdr:row>37</xdr:row>
      <xdr:rowOff>64215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112492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4170</xdr:rowOff>
    </xdr:from>
    <xdr:to>
      <xdr:col>20</xdr:col>
      <xdr:colOff>38100</xdr:colOff>
      <xdr:row>37</xdr:row>
      <xdr:rowOff>105770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96897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15758</xdr:rowOff>
    </xdr:from>
    <xdr:to>
      <xdr:col>15</xdr:col>
      <xdr:colOff>101600</xdr:colOff>
      <xdr:row>37</xdr:row>
      <xdr:rowOff>117358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108485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27938</xdr:rowOff>
    </xdr:from>
    <xdr:to>
      <xdr:col>10</xdr:col>
      <xdr:colOff>165100</xdr:colOff>
      <xdr:row>37</xdr:row>
      <xdr:rowOff>129538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120665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31354</xdr:rowOff>
    </xdr:from>
    <xdr:to>
      <xdr:col>6</xdr:col>
      <xdr:colOff>38100</xdr:colOff>
      <xdr:row>37</xdr:row>
      <xdr:rowOff>132954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124081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6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134420</xdr:rowOff>
    </xdr:from>
    <xdr:to>
      <xdr:col>24</xdr:col>
      <xdr:colOff>63500</xdr:colOff>
      <xdr:row>56</xdr:row>
      <xdr:rowOff>168404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35620"/>
          <a:ext cx="8382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168404</xdr:rowOff>
    </xdr:from>
    <xdr:to>
      <xdr:col>19</xdr:col>
      <xdr:colOff>177800</xdr:colOff>
      <xdr:row>57</xdr:row>
      <xdr:rowOff>28440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69604"/>
          <a:ext cx="889000" cy="3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28440</xdr:rowOff>
    </xdr:from>
    <xdr:to>
      <xdr:col>15</xdr:col>
      <xdr:colOff>50800</xdr:colOff>
      <xdr:row>57</xdr:row>
      <xdr:rowOff>38179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01090"/>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38179</xdr:rowOff>
    </xdr:from>
    <xdr:to>
      <xdr:col>10</xdr:col>
      <xdr:colOff>114300</xdr:colOff>
      <xdr:row>57</xdr:row>
      <xdr:rowOff>41057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10829"/>
          <a:ext cx="8890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83620</xdr:rowOff>
    </xdr:from>
    <xdr:to>
      <xdr:col>24</xdr:col>
      <xdr:colOff>114300</xdr:colOff>
      <xdr:row>57</xdr:row>
      <xdr:rowOff>13770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62047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117604</xdr:rowOff>
    </xdr:from>
    <xdr:to>
      <xdr:col>20</xdr:col>
      <xdr:colOff>38100</xdr:colOff>
      <xdr:row>57</xdr:row>
      <xdr:rowOff>47754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38881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1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149090</xdr:rowOff>
    </xdr:from>
    <xdr:to>
      <xdr:col>15</xdr:col>
      <xdr:colOff>101600</xdr:colOff>
      <xdr:row>57</xdr:row>
      <xdr:rowOff>79240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70367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158829</xdr:rowOff>
    </xdr:from>
    <xdr:to>
      <xdr:col>10</xdr:col>
      <xdr:colOff>165100</xdr:colOff>
      <xdr:row>57</xdr:row>
      <xdr:rowOff>88979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80106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161707</xdr:rowOff>
    </xdr:from>
    <xdr:to>
      <xdr:col>6</xdr:col>
      <xdr:colOff>38100</xdr:colOff>
      <xdr:row>57</xdr:row>
      <xdr:rowOff>91857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82984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96582</xdr:rowOff>
    </xdr:from>
    <xdr:to>
      <xdr:col>24</xdr:col>
      <xdr:colOff>63500</xdr:colOff>
      <xdr:row>78</xdr:row>
      <xdr:rowOff>13784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98232"/>
          <a:ext cx="838200" cy="8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2246</xdr:rowOff>
    </xdr:from>
    <xdr:to>
      <xdr:col>19</xdr:col>
      <xdr:colOff>177800</xdr:colOff>
      <xdr:row>78</xdr:row>
      <xdr:rowOff>13784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75346"/>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89210</xdr:rowOff>
    </xdr:from>
    <xdr:to>
      <xdr:col>15</xdr:col>
      <xdr:colOff>50800</xdr:colOff>
      <xdr:row>78</xdr:row>
      <xdr:rowOff>2246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90860"/>
          <a:ext cx="889000" cy="8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89210</xdr:rowOff>
    </xdr:from>
    <xdr:to>
      <xdr:col>10</xdr:col>
      <xdr:colOff>114300</xdr:colOff>
      <xdr:row>78</xdr:row>
      <xdr:rowOff>31759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90860"/>
          <a:ext cx="889000" cy="1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45782</xdr:rowOff>
    </xdr:from>
    <xdr:to>
      <xdr:col>24</xdr:col>
      <xdr:colOff>114300</xdr:colOff>
      <xdr:row>77</xdr:row>
      <xdr:rowOff>147382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68659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134434</xdr:rowOff>
    </xdr:from>
    <xdr:to>
      <xdr:col>20</xdr:col>
      <xdr:colOff>38100</xdr:colOff>
      <xdr:row>78</xdr:row>
      <xdr:rowOff>64584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81111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122896</xdr:rowOff>
    </xdr:from>
    <xdr:to>
      <xdr:col>15</xdr:col>
      <xdr:colOff>101600</xdr:colOff>
      <xdr:row>78</xdr:row>
      <xdr:rowOff>53046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69573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9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38410</xdr:rowOff>
    </xdr:from>
    <xdr:to>
      <xdr:col>10</xdr:col>
      <xdr:colOff>165100</xdr:colOff>
      <xdr:row>77</xdr:row>
      <xdr:rowOff>140010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156537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152409</xdr:rowOff>
    </xdr:from>
    <xdr:to>
      <xdr:col>6</xdr:col>
      <xdr:colOff>38100</xdr:colOff>
      <xdr:row>78</xdr:row>
      <xdr:rowOff>82559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99086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2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110919</xdr:rowOff>
    </xdr:from>
    <xdr:to>
      <xdr:col>24</xdr:col>
      <xdr:colOff>63500</xdr:colOff>
      <xdr:row>95</xdr:row>
      <xdr:rowOff>123568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98669"/>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123568</xdr:rowOff>
    </xdr:from>
    <xdr:to>
      <xdr:col>19</xdr:col>
      <xdr:colOff>177800</xdr:colOff>
      <xdr:row>95</xdr:row>
      <xdr:rowOff>140320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11318"/>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140320</xdr:rowOff>
    </xdr:from>
    <xdr:to>
      <xdr:col>15</xdr:col>
      <xdr:colOff>50800</xdr:colOff>
      <xdr:row>95</xdr:row>
      <xdr:rowOff>142487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28070"/>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142487</xdr:rowOff>
    </xdr:from>
    <xdr:to>
      <xdr:col>10</xdr:col>
      <xdr:colOff>114300</xdr:colOff>
      <xdr:row>95</xdr:row>
      <xdr:rowOff>148278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30237"/>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60119</xdr:rowOff>
    </xdr:from>
    <xdr:to>
      <xdr:col>24</xdr:col>
      <xdr:colOff>114300</xdr:colOff>
      <xdr:row>95</xdr:row>
      <xdr:rowOff>161719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38546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2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72768</xdr:rowOff>
    </xdr:from>
    <xdr:to>
      <xdr:col>20</xdr:col>
      <xdr:colOff>38100</xdr:colOff>
      <xdr:row>96</xdr:row>
      <xdr:rowOff>2918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165495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89520</xdr:rowOff>
    </xdr:from>
    <xdr:to>
      <xdr:col>15</xdr:col>
      <xdr:colOff>101600</xdr:colOff>
      <xdr:row>96</xdr:row>
      <xdr:rowOff>19670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6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91687</xdr:rowOff>
    </xdr:from>
    <xdr:to>
      <xdr:col>10</xdr:col>
      <xdr:colOff>165100</xdr:colOff>
      <xdr:row>96</xdr:row>
      <xdr:rowOff>21837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12964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97478</xdr:rowOff>
    </xdr:from>
    <xdr:to>
      <xdr:col>6</xdr:col>
      <xdr:colOff>38100</xdr:colOff>
      <xdr:row>96</xdr:row>
      <xdr:rowOff>27628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8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18755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7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8010</xdr:rowOff>
    </xdr:from>
    <xdr:to>
      <xdr:col>55</xdr:col>
      <xdr:colOff>0</xdr:colOff>
      <xdr:row>38</xdr:row>
      <xdr:rowOff>14743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08760"/>
          <a:ext cx="838200" cy="5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11151</xdr:rowOff>
    </xdr:from>
    <xdr:to>
      <xdr:col>50</xdr:col>
      <xdr:colOff>114300</xdr:colOff>
      <xdr:row>38</xdr:row>
      <xdr:rowOff>14743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52625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167516</xdr:rowOff>
    </xdr:from>
    <xdr:to>
      <xdr:col>45</xdr:col>
      <xdr:colOff>177800</xdr:colOff>
      <xdr:row>38</xdr:row>
      <xdr:rowOff>11151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39716"/>
          <a:ext cx="889000" cy="18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154891</xdr:rowOff>
    </xdr:from>
    <xdr:to>
      <xdr:col>41</xdr:col>
      <xdr:colOff>50800</xdr:colOff>
      <xdr:row>36</xdr:row>
      <xdr:rowOff>167516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155641"/>
          <a:ext cx="889000" cy="18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128660</xdr:rowOff>
    </xdr:from>
    <xdr:to>
      <xdr:col>55</xdr:col>
      <xdr:colOff>50800</xdr:colOff>
      <xdr:row>35</xdr:row>
      <xdr:rowOff>58810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151537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0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135393</xdr:rowOff>
    </xdr:from>
    <xdr:to>
      <xdr:col>50</xdr:col>
      <xdr:colOff>165100</xdr:colOff>
      <xdr:row>38</xdr:row>
      <xdr:rowOff>65543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7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82070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131801</xdr:rowOff>
    </xdr:from>
    <xdr:to>
      <xdr:col>46</xdr:col>
      <xdr:colOff>38100</xdr:colOff>
      <xdr:row>38</xdr:row>
      <xdr:rowOff>61951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78478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5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116716</xdr:rowOff>
    </xdr:from>
    <xdr:to>
      <xdr:col>41</xdr:col>
      <xdr:colOff>101600</xdr:colOff>
      <xdr:row>37</xdr:row>
      <xdr:rowOff>46866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63393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06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104091</xdr:rowOff>
    </xdr:from>
    <xdr:to>
      <xdr:col>36</xdr:col>
      <xdr:colOff>165100</xdr:colOff>
      <xdr:row>36</xdr:row>
      <xdr:rowOff>34241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50768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8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146359</xdr:rowOff>
    </xdr:from>
    <xdr:to>
      <xdr:col>55</xdr:col>
      <xdr:colOff>0</xdr:colOff>
      <xdr:row>58</xdr:row>
      <xdr:rowOff>154669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90459"/>
          <a:ext cx="8382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154669</xdr:rowOff>
    </xdr:from>
    <xdr:to>
      <xdr:col>50</xdr:col>
      <xdr:colOff>114300</xdr:colOff>
      <xdr:row>58</xdr:row>
      <xdr:rowOff>160494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98769"/>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134865</xdr:rowOff>
    </xdr:from>
    <xdr:to>
      <xdr:col>45</xdr:col>
      <xdr:colOff>177800</xdr:colOff>
      <xdr:row>58</xdr:row>
      <xdr:rowOff>160494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78965"/>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44034</xdr:rowOff>
    </xdr:from>
    <xdr:to>
      <xdr:col>41</xdr:col>
      <xdr:colOff>50800</xdr:colOff>
      <xdr:row>58</xdr:row>
      <xdr:rowOff>134865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88134"/>
          <a:ext cx="8890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95559</xdr:rowOff>
    </xdr:from>
    <xdr:to>
      <xdr:col>55</xdr:col>
      <xdr:colOff>50800</xdr:colOff>
      <xdr:row>59</xdr:row>
      <xdr:rowOff>25709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103869</xdr:rowOff>
    </xdr:from>
    <xdr:to>
      <xdr:col>50</xdr:col>
      <xdr:colOff>165100</xdr:colOff>
      <xdr:row>59</xdr:row>
      <xdr:rowOff>34019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25146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1014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109694</xdr:rowOff>
    </xdr:from>
    <xdr:to>
      <xdr:col>46</xdr:col>
      <xdr:colOff>38100</xdr:colOff>
      <xdr:row>59</xdr:row>
      <xdr:rowOff>39844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30971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101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84065</xdr:rowOff>
    </xdr:from>
    <xdr:to>
      <xdr:col>41</xdr:col>
      <xdr:colOff>101600</xdr:colOff>
      <xdr:row>59</xdr:row>
      <xdr:rowOff>14215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5342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2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164684</xdr:rowOff>
    </xdr:from>
    <xdr:to>
      <xdr:col>36</xdr:col>
      <xdr:colOff>165100</xdr:colOff>
      <xdr:row>58</xdr:row>
      <xdr:rowOff>94834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111361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71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7497</xdr:rowOff>
    </xdr:from>
    <xdr:to>
      <xdr:col>55</xdr:col>
      <xdr:colOff>0</xdr:colOff>
      <xdr:row>79</xdr:row>
      <xdr:rowOff>11576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52047"/>
          <a:ext cx="8382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7497</xdr:rowOff>
    </xdr:from>
    <xdr:to>
      <xdr:col>50</xdr:col>
      <xdr:colOff>114300</xdr:colOff>
      <xdr:row>79</xdr:row>
      <xdr:rowOff>15410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52047"/>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12036</xdr:rowOff>
    </xdr:from>
    <xdr:to>
      <xdr:col>45</xdr:col>
      <xdr:colOff>177800</xdr:colOff>
      <xdr:row>79</xdr:row>
      <xdr:rowOff>15410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56586"/>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108493</xdr:rowOff>
    </xdr:from>
    <xdr:to>
      <xdr:col>41</xdr:col>
      <xdr:colOff>50800</xdr:colOff>
      <xdr:row>79</xdr:row>
      <xdr:rowOff>12036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81593"/>
          <a:ext cx="889000" cy="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132226</xdr:rowOff>
    </xdr:from>
    <xdr:to>
      <xdr:col>55</xdr:col>
      <xdr:colOff>50800</xdr:colOff>
      <xdr:row>79</xdr:row>
      <xdr:rowOff>62376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128147</xdr:rowOff>
    </xdr:from>
    <xdr:to>
      <xdr:col>50</xdr:col>
      <xdr:colOff>165100</xdr:colOff>
      <xdr:row>79</xdr:row>
      <xdr:rowOff>58297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49424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9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136060</xdr:rowOff>
    </xdr:from>
    <xdr:to>
      <xdr:col>46</xdr:col>
      <xdr:colOff>38100</xdr:colOff>
      <xdr:row>79</xdr:row>
      <xdr:rowOff>66210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57337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6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132686</xdr:rowOff>
    </xdr:from>
    <xdr:to>
      <xdr:col>41</xdr:col>
      <xdr:colOff>101600</xdr:colOff>
      <xdr:row>79</xdr:row>
      <xdr:rowOff>62836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53963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9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57693</xdr:rowOff>
    </xdr:from>
    <xdr:to>
      <xdr:col>36</xdr:col>
      <xdr:colOff>165100</xdr:colOff>
      <xdr:row>78</xdr:row>
      <xdr:rowOff>159293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4370</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20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85455</xdr:rowOff>
    </xdr:from>
    <xdr:to>
      <xdr:col>55</xdr:col>
      <xdr:colOff>0</xdr:colOff>
      <xdr:row>98</xdr:row>
      <xdr:rowOff>99453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87555"/>
          <a:ext cx="838200" cy="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99453</xdr:rowOff>
    </xdr:from>
    <xdr:to>
      <xdr:col>50</xdr:col>
      <xdr:colOff>114300</xdr:colOff>
      <xdr:row>98</xdr:row>
      <xdr:rowOff>108043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901553"/>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68588</xdr:rowOff>
    </xdr:from>
    <xdr:to>
      <xdr:col>45</xdr:col>
      <xdr:colOff>177800</xdr:colOff>
      <xdr:row>98</xdr:row>
      <xdr:rowOff>108043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70688"/>
          <a:ext cx="889000" cy="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36567</xdr:rowOff>
    </xdr:from>
    <xdr:to>
      <xdr:col>41</xdr:col>
      <xdr:colOff>50800</xdr:colOff>
      <xdr:row>98</xdr:row>
      <xdr:rowOff>68588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38667"/>
          <a:ext cx="889000" cy="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34655</xdr:rowOff>
    </xdr:from>
    <xdr:to>
      <xdr:col>55</xdr:col>
      <xdr:colOff>50800</xdr:colOff>
      <xdr:row>98</xdr:row>
      <xdr:rowOff>136255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48653</xdr:rowOff>
    </xdr:from>
    <xdr:to>
      <xdr:col>50</xdr:col>
      <xdr:colOff>165100</xdr:colOff>
      <xdr:row>98</xdr:row>
      <xdr:rowOff>150253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57243</xdr:rowOff>
    </xdr:from>
    <xdr:to>
      <xdr:col>46</xdr:col>
      <xdr:colOff>38100</xdr:colOff>
      <xdr:row>98</xdr:row>
      <xdr:rowOff>158843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149970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17788</xdr:rowOff>
    </xdr:from>
    <xdr:to>
      <xdr:col>41</xdr:col>
      <xdr:colOff>101600</xdr:colOff>
      <xdr:row>98</xdr:row>
      <xdr:rowOff>119388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110515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91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157217</xdr:rowOff>
    </xdr:from>
    <xdr:to>
      <xdr:col>36</xdr:col>
      <xdr:colOff>165100</xdr:colOff>
      <xdr:row>98</xdr:row>
      <xdr:rowOff>87367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103894</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6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34780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1330"/>
          <a:ext cx="8382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155430</xdr:rowOff>
    </xdr:from>
    <xdr:to>
      <xdr:col>85</xdr:col>
      <xdr:colOff>177800</xdr:colOff>
      <xdr:row>39</xdr:row>
      <xdr:rowOff>85580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91753</xdr:rowOff>
    </xdr:from>
    <xdr:to>
      <xdr:col>85</xdr:col>
      <xdr:colOff>127000</xdr:colOff>
      <xdr:row>77</xdr:row>
      <xdr:rowOff>92294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93403"/>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92294</xdr:rowOff>
    </xdr:from>
    <xdr:to>
      <xdr:col>81</xdr:col>
      <xdr:colOff>50800</xdr:colOff>
      <xdr:row>77</xdr:row>
      <xdr:rowOff>94121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93944"/>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72681</xdr:rowOff>
    </xdr:from>
    <xdr:to>
      <xdr:col>76</xdr:col>
      <xdr:colOff>114300</xdr:colOff>
      <xdr:row>77</xdr:row>
      <xdr:rowOff>94121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74331"/>
          <a:ext cx="889000" cy="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72681</xdr:rowOff>
    </xdr:from>
    <xdr:to>
      <xdr:col>71</xdr:col>
      <xdr:colOff>177800</xdr:colOff>
      <xdr:row>77</xdr:row>
      <xdr:rowOff>85114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74331"/>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40953</xdr:rowOff>
    </xdr:from>
    <xdr:to>
      <xdr:col>85</xdr:col>
      <xdr:colOff>177800</xdr:colOff>
      <xdr:row>77</xdr:row>
      <xdr:rowOff>142553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63830</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9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41494</xdr:rowOff>
    </xdr:from>
    <xdr:to>
      <xdr:col>81</xdr:col>
      <xdr:colOff>101600</xdr:colOff>
      <xdr:row>77</xdr:row>
      <xdr:rowOff>143094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159621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01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43321</xdr:rowOff>
    </xdr:from>
    <xdr:to>
      <xdr:col>76</xdr:col>
      <xdr:colOff>165100</xdr:colOff>
      <xdr:row>77</xdr:row>
      <xdr:rowOff>144921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161448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02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21881</xdr:rowOff>
    </xdr:from>
    <xdr:to>
      <xdr:col>72</xdr:col>
      <xdr:colOff>38100</xdr:colOff>
      <xdr:row>77</xdr:row>
      <xdr:rowOff>123481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140008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9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34314</xdr:rowOff>
    </xdr:from>
    <xdr:to>
      <xdr:col>67</xdr:col>
      <xdr:colOff>101600</xdr:colOff>
      <xdr:row>77</xdr:row>
      <xdr:rowOff>135914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152441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0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116149</xdr:rowOff>
    </xdr:from>
    <xdr:to>
      <xdr:col>85</xdr:col>
      <xdr:colOff>127000</xdr:colOff>
      <xdr:row>98</xdr:row>
      <xdr:rowOff>135105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18249"/>
          <a:ext cx="8382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135105</xdr:rowOff>
    </xdr:from>
    <xdr:to>
      <xdr:col>81</xdr:col>
      <xdr:colOff>50800</xdr:colOff>
      <xdr:row>98</xdr:row>
      <xdr:rowOff>135637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37205"/>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130581</xdr:rowOff>
    </xdr:from>
    <xdr:to>
      <xdr:col>76</xdr:col>
      <xdr:colOff>114300</xdr:colOff>
      <xdr:row>98</xdr:row>
      <xdr:rowOff>135637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32681"/>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130581</xdr:rowOff>
    </xdr:from>
    <xdr:to>
      <xdr:col>71</xdr:col>
      <xdr:colOff>177800</xdr:colOff>
      <xdr:row>98</xdr:row>
      <xdr:rowOff>166774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32681"/>
          <a:ext cx="88900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65349</xdr:rowOff>
    </xdr:from>
    <xdr:to>
      <xdr:col>85</xdr:col>
      <xdr:colOff>177800</xdr:colOff>
      <xdr:row>98</xdr:row>
      <xdr:rowOff>166949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24726</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5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84305</xdr:rowOff>
    </xdr:from>
    <xdr:to>
      <xdr:col>81</xdr:col>
      <xdr:colOff>101600</xdr:colOff>
      <xdr:row>99</xdr:row>
      <xdr:rowOff>14455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30982</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6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84837</xdr:rowOff>
    </xdr:from>
    <xdr:to>
      <xdr:col>76</xdr:col>
      <xdr:colOff>165100</xdr:colOff>
      <xdr:row>99</xdr:row>
      <xdr:rowOff>14987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8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31514</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66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79781</xdr:rowOff>
    </xdr:from>
    <xdr:to>
      <xdr:col>72</xdr:col>
      <xdr:colOff>38100</xdr:colOff>
      <xdr:row>99</xdr:row>
      <xdr:rowOff>9931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26458</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65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115974</xdr:rowOff>
    </xdr:from>
    <xdr:to>
      <xdr:col>67</xdr:col>
      <xdr:colOff>101600</xdr:colOff>
      <xdr:row>99</xdr:row>
      <xdr:rowOff>46124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37251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53655</xdr:rowOff>
    </xdr:from>
    <xdr:to>
      <xdr:col>116</xdr:col>
      <xdr:colOff>63500</xdr:colOff>
      <xdr:row>38</xdr:row>
      <xdr:rowOff>104610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568755"/>
          <a:ext cx="8382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53655</xdr:rowOff>
    </xdr:from>
    <xdr:to>
      <xdr:col>111</xdr:col>
      <xdr:colOff>177800</xdr:colOff>
      <xdr:row>38</xdr:row>
      <xdr:rowOff>125024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568755"/>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125024</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40124"/>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53810</xdr:rowOff>
    </xdr:from>
    <xdr:to>
      <xdr:col>116</xdr:col>
      <xdr:colOff>114300</xdr:colOff>
      <xdr:row>38</xdr:row>
      <xdr:rowOff>155410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10429</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2855</xdr:rowOff>
    </xdr:from>
    <xdr:to>
      <xdr:col>112</xdr:col>
      <xdr:colOff>38100</xdr:colOff>
      <xdr:row>38</xdr:row>
      <xdr:rowOff>104455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120982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29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74224</xdr:rowOff>
    </xdr:from>
    <xdr:to>
      <xdr:col>107</xdr:col>
      <xdr:colOff>101600</xdr:colOff>
      <xdr:row>39</xdr:row>
      <xdr:rowOff>4374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166951</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8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60413</xdr:rowOff>
    </xdr:from>
    <xdr:to>
      <xdr:col>116</xdr:col>
      <xdr:colOff>63500</xdr:colOff>
      <xdr:row>58</xdr:row>
      <xdr:rowOff>64779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04513"/>
          <a:ext cx="8382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64779</xdr:rowOff>
    </xdr:from>
    <xdr:to>
      <xdr:col>111</xdr:col>
      <xdr:colOff>177800</xdr:colOff>
      <xdr:row>58</xdr:row>
      <xdr:rowOff>72396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08879"/>
          <a:ext cx="8890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67645</xdr:rowOff>
    </xdr:from>
    <xdr:to>
      <xdr:col>107</xdr:col>
      <xdr:colOff>50800</xdr:colOff>
      <xdr:row>58</xdr:row>
      <xdr:rowOff>72396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11745"/>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67645</xdr:rowOff>
    </xdr:from>
    <xdr:to>
      <xdr:col>102</xdr:col>
      <xdr:colOff>114300</xdr:colOff>
      <xdr:row>58</xdr:row>
      <xdr:rowOff>75016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11745"/>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9613</xdr:rowOff>
    </xdr:from>
    <xdr:to>
      <xdr:col>116</xdr:col>
      <xdr:colOff>114300</xdr:colOff>
      <xdr:row>58</xdr:row>
      <xdr:rowOff>111213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140440</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13979</xdr:rowOff>
    </xdr:from>
    <xdr:to>
      <xdr:col>112</xdr:col>
      <xdr:colOff>38100</xdr:colOff>
      <xdr:row>58</xdr:row>
      <xdr:rowOff>115579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132106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7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21596</xdr:rowOff>
    </xdr:from>
    <xdr:to>
      <xdr:col>107</xdr:col>
      <xdr:colOff>101600</xdr:colOff>
      <xdr:row>58</xdr:row>
      <xdr:rowOff>123196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139723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7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16845</xdr:rowOff>
    </xdr:from>
    <xdr:to>
      <xdr:col>102</xdr:col>
      <xdr:colOff>165100</xdr:colOff>
      <xdr:row>58</xdr:row>
      <xdr:rowOff>118445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134972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73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24216</xdr:rowOff>
    </xdr:from>
    <xdr:to>
      <xdr:col>98</xdr:col>
      <xdr:colOff>38100</xdr:colOff>
      <xdr:row>58</xdr:row>
      <xdr:rowOff>125816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142343</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74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160887</xdr:rowOff>
    </xdr:from>
    <xdr:to>
      <xdr:col>116</xdr:col>
      <xdr:colOff>63500</xdr:colOff>
      <xdr:row>75</xdr:row>
      <xdr:rowOff>81308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48187"/>
          <a:ext cx="838200" cy="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51323</xdr:rowOff>
    </xdr:from>
    <xdr:to>
      <xdr:col>111</xdr:col>
      <xdr:colOff>177800</xdr:colOff>
      <xdr:row>75</xdr:row>
      <xdr:rowOff>81308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10073"/>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51323</xdr:rowOff>
    </xdr:from>
    <xdr:to>
      <xdr:col>107</xdr:col>
      <xdr:colOff>50800</xdr:colOff>
      <xdr:row>77</xdr:row>
      <xdr:rowOff>41036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10073"/>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158761</xdr:rowOff>
    </xdr:from>
    <xdr:to>
      <xdr:col>102</xdr:col>
      <xdr:colOff>114300</xdr:colOff>
      <xdr:row>77</xdr:row>
      <xdr:rowOff>41036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188961"/>
          <a:ext cx="889000" cy="5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110087</xdr:rowOff>
    </xdr:from>
    <xdr:to>
      <xdr:col>116</xdr:col>
      <xdr:colOff>114300</xdr:colOff>
      <xdr:row>75</xdr:row>
      <xdr:rowOff>40237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132964</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4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30508</xdr:rowOff>
    </xdr:from>
    <xdr:to>
      <xdr:col>112</xdr:col>
      <xdr:colOff>38100</xdr:colOff>
      <xdr:row>75</xdr:row>
      <xdr:rowOff>132108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148635</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66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523</xdr:rowOff>
    </xdr:from>
    <xdr:to>
      <xdr:col>107</xdr:col>
      <xdr:colOff>101600</xdr:colOff>
      <xdr:row>75</xdr:row>
      <xdr:rowOff>102123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118650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63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161686</xdr:rowOff>
    </xdr:from>
    <xdr:to>
      <xdr:col>102</xdr:col>
      <xdr:colOff>165100</xdr:colOff>
      <xdr:row>77</xdr:row>
      <xdr:rowOff>91836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82963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107961</xdr:rowOff>
    </xdr:from>
    <xdr:to>
      <xdr:col>98</xdr:col>
      <xdr:colOff>38100</xdr:colOff>
      <xdr:row>77</xdr:row>
      <xdr:rowOff>38111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29238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323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類似団体平均に比べ突出して高い状態である。その要因は、豊富町国民健康保険診療所直診勘定特別会計や豊富町下水道事業特別会計などに対する繰出金が多くなっていることが挙げられる。今後は、各特別会計の経営改善をさらに進め、経費抑制に努める。維持補修費についても、繰出金と同様に高い状態であるため、老朽化した公共施設等の現状分析を進め、計画的な維持に努めるとともに、維持補修経費の見直し等を実施し、経費抑制に努める。補助費等についても類似団体と比べて高い状態が続いているため、必要性の低い補助金の見直しを行うなどの事業見直しを実施することにより経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
3,782
520.69
7,428,232
6,828,123
600,030
3,331,086
5,544,831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111563</xdr:rowOff>
    </xdr:from>
    <xdr:to>
      <xdr:col>24</xdr:col>
      <xdr:colOff>63500</xdr:colOff>
      <xdr:row>37</xdr:row>
      <xdr:rowOff>112859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5213"/>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112859</xdr:rowOff>
    </xdr:from>
    <xdr:to>
      <xdr:col>19</xdr:col>
      <xdr:colOff>177800</xdr:colOff>
      <xdr:row>37</xdr:row>
      <xdr:rowOff>132671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650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132671</xdr:rowOff>
    </xdr:from>
    <xdr:to>
      <xdr:col>15</xdr:col>
      <xdr:colOff>50800</xdr:colOff>
      <xdr:row>37</xdr:row>
      <xdr:rowOff>138843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632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111430</xdr:rowOff>
    </xdr:from>
    <xdr:to>
      <xdr:col>10</xdr:col>
      <xdr:colOff>114300</xdr:colOff>
      <xdr:row>37</xdr:row>
      <xdr:rowOff>138843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55080"/>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60763</xdr:rowOff>
    </xdr:from>
    <xdr:to>
      <xdr:col>24</xdr:col>
      <xdr:colOff>114300</xdr:colOff>
      <xdr:row>37</xdr:row>
      <xdr:rowOff>162363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39190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62059</xdr:rowOff>
    </xdr:from>
    <xdr:to>
      <xdr:col>20</xdr:col>
      <xdr:colOff>38100</xdr:colOff>
      <xdr:row>37</xdr:row>
      <xdr:rowOff>163658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5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154785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81871</xdr:rowOff>
    </xdr:from>
    <xdr:to>
      <xdr:col>15</xdr:col>
      <xdr:colOff>101600</xdr:colOff>
      <xdr:row>38</xdr:row>
      <xdr:rowOff>12021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88043</xdr:rowOff>
    </xdr:from>
    <xdr:to>
      <xdr:col>10</xdr:col>
      <xdr:colOff>165100</xdr:colOff>
      <xdr:row>38</xdr:row>
      <xdr:rowOff>18193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9320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60630</xdr:rowOff>
    </xdr:from>
    <xdr:to>
      <xdr:col>6</xdr:col>
      <xdr:colOff>38100</xdr:colOff>
      <xdr:row>37</xdr:row>
      <xdr:rowOff>162230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153357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114043</xdr:rowOff>
    </xdr:from>
    <xdr:to>
      <xdr:col>24</xdr:col>
      <xdr:colOff>63500</xdr:colOff>
      <xdr:row>58</xdr:row>
      <xdr:rowOff>8554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86693"/>
          <a:ext cx="838200" cy="6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8554</xdr:rowOff>
    </xdr:from>
    <xdr:to>
      <xdr:col>19</xdr:col>
      <xdr:colOff>177800</xdr:colOff>
      <xdr:row>58</xdr:row>
      <xdr:rowOff>29567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2654"/>
          <a:ext cx="8890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18273</xdr:rowOff>
    </xdr:from>
    <xdr:to>
      <xdr:col>15</xdr:col>
      <xdr:colOff>50800</xdr:colOff>
      <xdr:row>58</xdr:row>
      <xdr:rowOff>29567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62373"/>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18273</xdr:rowOff>
    </xdr:from>
    <xdr:to>
      <xdr:col>10</xdr:col>
      <xdr:colOff>114300</xdr:colOff>
      <xdr:row>58</xdr:row>
      <xdr:rowOff>40749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62373"/>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63243</xdr:rowOff>
    </xdr:from>
    <xdr:to>
      <xdr:col>24</xdr:col>
      <xdr:colOff>114300</xdr:colOff>
      <xdr:row>57</xdr:row>
      <xdr:rowOff>164843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22620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2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129204</xdr:rowOff>
    </xdr:from>
    <xdr:to>
      <xdr:col>20</xdr:col>
      <xdr:colOff>38100</xdr:colOff>
      <xdr:row>58</xdr:row>
      <xdr:rowOff>59354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75881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150217</xdr:rowOff>
    </xdr:from>
    <xdr:to>
      <xdr:col>15</xdr:col>
      <xdr:colOff>101600</xdr:colOff>
      <xdr:row>58</xdr:row>
      <xdr:rowOff>80367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71494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138923</xdr:rowOff>
    </xdr:from>
    <xdr:to>
      <xdr:col>10</xdr:col>
      <xdr:colOff>165100</xdr:colOff>
      <xdr:row>58</xdr:row>
      <xdr:rowOff>69073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60200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0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161399</xdr:rowOff>
    </xdr:from>
    <xdr:to>
      <xdr:col>6</xdr:col>
      <xdr:colOff>38100</xdr:colOff>
      <xdr:row>58</xdr:row>
      <xdr:rowOff>91549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82676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42807</xdr:rowOff>
    </xdr:from>
    <xdr:to>
      <xdr:col>24</xdr:col>
      <xdr:colOff>63500</xdr:colOff>
      <xdr:row>77</xdr:row>
      <xdr:rowOff>64222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44457"/>
          <a:ext cx="838200" cy="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54589</xdr:rowOff>
    </xdr:from>
    <xdr:to>
      <xdr:col>19</xdr:col>
      <xdr:colOff>177800</xdr:colOff>
      <xdr:row>77</xdr:row>
      <xdr:rowOff>64222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56239"/>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54589</xdr:rowOff>
    </xdr:from>
    <xdr:to>
      <xdr:col>15</xdr:col>
      <xdr:colOff>50800</xdr:colOff>
      <xdr:row>77</xdr:row>
      <xdr:rowOff>85446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56239"/>
          <a:ext cx="889000" cy="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66247</xdr:rowOff>
    </xdr:from>
    <xdr:to>
      <xdr:col>10</xdr:col>
      <xdr:colOff>114300</xdr:colOff>
      <xdr:row>77</xdr:row>
      <xdr:rowOff>85446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67897"/>
          <a:ext cx="889000" cy="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163457</xdr:rowOff>
    </xdr:from>
    <xdr:to>
      <xdr:col>24</xdr:col>
      <xdr:colOff>114300</xdr:colOff>
      <xdr:row>77</xdr:row>
      <xdr:rowOff>93607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78384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13422</xdr:rowOff>
    </xdr:from>
    <xdr:to>
      <xdr:col>20</xdr:col>
      <xdr:colOff>38100</xdr:colOff>
      <xdr:row>77</xdr:row>
      <xdr:rowOff>115022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106149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0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3789</xdr:rowOff>
    </xdr:from>
    <xdr:to>
      <xdr:col>15</xdr:col>
      <xdr:colOff>101600</xdr:colOff>
      <xdr:row>77</xdr:row>
      <xdr:rowOff>105389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96516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9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34646</xdr:rowOff>
    </xdr:from>
    <xdr:to>
      <xdr:col>10</xdr:col>
      <xdr:colOff>165100</xdr:colOff>
      <xdr:row>77</xdr:row>
      <xdr:rowOff>136246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127373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2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15447</xdr:rowOff>
    </xdr:from>
    <xdr:to>
      <xdr:col>6</xdr:col>
      <xdr:colOff>38100</xdr:colOff>
      <xdr:row>77</xdr:row>
      <xdr:rowOff>117047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108174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0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55744</xdr:rowOff>
    </xdr:from>
    <xdr:to>
      <xdr:col>24</xdr:col>
      <xdr:colOff>63500</xdr:colOff>
      <xdr:row>96</xdr:row>
      <xdr:rowOff>106631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514944"/>
          <a:ext cx="8382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106631</xdr:rowOff>
    </xdr:from>
    <xdr:to>
      <xdr:col>19</xdr:col>
      <xdr:colOff>177800</xdr:colOff>
      <xdr:row>96</xdr:row>
      <xdr:rowOff>119492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565831"/>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82525</xdr:rowOff>
    </xdr:from>
    <xdr:to>
      <xdr:col>15</xdr:col>
      <xdr:colOff>50800</xdr:colOff>
      <xdr:row>96</xdr:row>
      <xdr:rowOff>119492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541725"/>
          <a:ext cx="8890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57945</xdr:rowOff>
    </xdr:from>
    <xdr:to>
      <xdr:col>10</xdr:col>
      <xdr:colOff>114300</xdr:colOff>
      <xdr:row>96</xdr:row>
      <xdr:rowOff>82525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517145"/>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4944</xdr:rowOff>
    </xdr:from>
    <xdr:to>
      <xdr:col>24</xdr:col>
      <xdr:colOff>114300</xdr:colOff>
      <xdr:row>96</xdr:row>
      <xdr:rowOff>106544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27821</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1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55831</xdr:rowOff>
    </xdr:from>
    <xdr:to>
      <xdr:col>20</xdr:col>
      <xdr:colOff>38100</xdr:colOff>
      <xdr:row>96</xdr:row>
      <xdr:rowOff>157431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2508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9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68692</xdr:rowOff>
    </xdr:from>
    <xdr:to>
      <xdr:col>15</xdr:col>
      <xdr:colOff>101600</xdr:colOff>
      <xdr:row>96</xdr:row>
      <xdr:rowOff>170292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2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15369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0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31725</xdr:rowOff>
    </xdr:from>
    <xdr:to>
      <xdr:col>10</xdr:col>
      <xdr:colOff>165100</xdr:colOff>
      <xdr:row>96</xdr:row>
      <xdr:rowOff>133325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149852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7145</xdr:rowOff>
    </xdr:from>
    <xdr:to>
      <xdr:col>6</xdr:col>
      <xdr:colOff>38100</xdr:colOff>
      <xdr:row>96</xdr:row>
      <xdr:rowOff>108745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125272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18847</xdr:rowOff>
    </xdr:from>
    <xdr:to>
      <xdr:col>55</xdr:col>
      <xdr:colOff>0</xdr:colOff>
      <xdr:row>39</xdr:row>
      <xdr:rowOff>22390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05397"/>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16484</xdr:rowOff>
    </xdr:from>
    <xdr:to>
      <xdr:col>50</xdr:col>
      <xdr:colOff>114300</xdr:colOff>
      <xdr:row>39</xdr:row>
      <xdr:rowOff>18847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0303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14256</xdr:rowOff>
    </xdr:from>
    <xdr:to>
      <xdr:col>45</xdr:col>
      <xdr:colOff>177800</xdr:colOff>
      <xdr:row>39</xdr:row>
      <xdr:rowOff>16484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00806"/>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14256</xdr:rowOff>
    </xdr:from>
    <xdr:to>
      <xdr:col>41</xdr:col>
      <xdr:colOff>50800</xdr:colOff>
      <xdr:row>39</xdr:row>
      <xdr:rowOff>17666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0080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143040</xdr:rowOff>
    </xdr:from>
    <xdr:to>
      <xdr:col>55</xdr:col>
      <xdr:colOff>50800</xdr:colOff>
      <xdr:row>39</xdr:row>
      <xdr:rowOff>73190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102417</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139497</xdr:rowOff>
    </xdr:from>
    <xdr:to>
      <xdr:col>50</xdr:col>
      <xdr:colOff>165100</xdr:colOff>
      <xdr:row>39</xdr:row>
      <xdr:rowOff>69647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86174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137134</xdr:rowOff>
    </xdr:from>
    <xdr:to>
      <xdr:col>46</xdr:col>
      <xdr:colOff>38100</xdr:colOff>
      <xdr:row>39</xdr:row>
      <xdr:rowOff>67284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83812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134906</xdr:rowOff>
    </xdr:from>
    <xdr:to>
      <xdr:col>41</xdr:col>
      <xdr:colOff>101600</xdr:colOff>
      <xdr:row>39</xdr:row>
      <xdr:rowOff>65056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81583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2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138316</xdr:rowOff>
    </xdr:from>
    <xdr:to>
      <xdr:col>36</xdr:col>
      <xdr:colOff>165100</xdr:colOff>
      <xdr:row>39</xdr:row>
      <xdr:rowOff>68466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84993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4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169569</xdr:rowOff>
    </xdr:from>
    <xdr:to>
      <xdr:col>55</xdr:col>
      <xdr:colOff>0</xdr:colOff>
      <xdr:row>58</xdr:row>
      <xdr:rowOff>55906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42219"/>
          <a:ext cx="8382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55906</xdr:rowOff>
    </xdr:from>
    <xdr:to>
      <xdr:col>50</xdr:col>
      <xdr:colOff>114300</xdr:colOff>
      <xdr:row>58</xdr:row>
      <xdr:rowOff>57730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00006"/>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57490</xdr:rowOff>
    </xdr:from>
    <xdr:to>
      <xdr:col>45</xdr:col>
      <xdr:colOff>177800</xdr:colOff>
      <xdr:row>58</xdr:row>
      <xdr:rowOff>57730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01590"/>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160291</xdr:rowOff>
    </xdr:from>
    <xdr:to>
      <xdr:col>41</xdr:col>
      <xdr:colOff>50800</xdr:colOff>
      <xdr:row>58</xdr:row>
      <xdr:rowOff>57490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32941"/>
          <a:ext cx="889000" cy="6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118769</xdr:rowOff>
    </xdr:from>
    <xdr:to>
      <xdr:col>55</xdr:col>
      <xdr:colOff>50800</xdr:colOff>
      <xdr:row>58</xdr:row>
      <xdr:rowOff>48919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141646</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4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5106</xdr:rowOff>
    </xdr:from>
    <xdr:to>
      <xdr:col>50</xdr:col>
      <xdr:colOff>165100</xdr:colOff>
      <xdr:row>58</xdr:row>
      <xdr:rowOff>106706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123233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2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6930</xdr:rowOff>
    </xdr:from>
    <xdr:to>
      <xdr:col>46</xdr:col>
      <xdr:colOff>38100</xdr:colOff>
      <xdr:row>58</xdr:row>
      <xdr:rowOff>108530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125057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2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6690</xdr:rowOff>
    </xdr:from>
    <xdr:to>
      <xdr:col>41</xdr:col>
      <xdr:colOff>101600</xdr:colOff>
      <xdr:row>58</xdr:row>
      <xdr:rowOff>108290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124817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2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109491</xdr:rowOff>
    </xdr:from>
    <xdr:to>
      <xdr:col>36</xdr:col>
      <xdr:colOff>165100</xdr:colOff>
      <xdr:row>58</xdr:row>
      <xdr:rowOff>39641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8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56168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5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137891</xdr:rowOff>
    </xdr:from>
    <xdr:to>
      <xdr:col>55</xdr:col>
      <xdr:colOff>0</xdr:colOff>
      <xdr:row>77</xdr:row>
      <xdr:rowOff>164147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39541"/>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137891</xdr:rowOff>
    </xdr:from>
    <xdr:to>
      <xdr:col>50</xdr:col>
      <xdr:colOff>114300</xdr:colOff>
      <xdr:row>77</xdr:row>
      <xdr:rowOff>153429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39541"/>
          <a:ext cx="8890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115165</xdr:rowOff>
    </xdr:from>
    <xdr:to>
      <xdr:col>45</xdr:col>
      <xdr:colOff>177800</xdr:colOff>
      <xdr:row>77</xdr:row>
      <xdr:rowOff>153429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16815"/>
          <a:ext cx="889000" cy="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32982</xdr:rowOff>
    </xdr:from>
    <xdr:to>
      <xdr:col>41</xdr:col>
      <xdr:colOff>50800</xdr:colOff>
      <xdr:row>77</xdr:row>
      <xdr:rowOff>115165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063182"/>
          <a:ext cx="889000" cy="25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113347</xdr:rowOff>
    </xdr:from>
    <xdr:to>
      <xdr:col>55</xdr:col>
      <xdr:colOff>50800</xdr:colOff>
      <xdr:row>78</xdr:row>
      <xdr:rowOff>43497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136224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6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87091</xdr:rowOff>
    </xdr:from>
    <xdr:to>
      <xdr:col>50</xdr:col>
      <xdr:colOff>165100</xdr:colOff>
      <xdr:row>78</xdr:row>
      <xdr:rowOff>17241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33768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102629</xdr:rowOff>
    </xdr:from>
    <xdr:to>
      <xdr:col>46</xdr:col>
      <xdr:colOff>38100</xdr:colOff>
      <xdr:row>78</xdr:row>
      <xdr:rowOff>32779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49306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64365</xdr:rowOff>
    </xdr:from>
    <xdr:to>
      <xdr:col>41</xdr:col>
      <xdr:colOff>101600</xdr:colOff>
      <xdr:row>77</xdr:row>
      <xdr:rowOff>165965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11042</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304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153632</xdr:rowOff>
    </xdr:from>
    <xdr:to>
      <xdr:col>36</xdr:col>
      <xdr:colOff>165100</xdr:colOff>
      <xdr:row>76</xdr:row>
      <xdr:rowOff>83782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100310</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78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47679</xdr:rowOff>
    </xdr:from>
    <xdr:to>
      <xdr:col>55</xdr:col>
      <xdr:colOff>0</xdr:colOff>
      <xdr:row>98</xdr:row>
      <xdr:rowOff>104490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49779"/>
          <a:ext cx="838200" cy="5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104490</xdr:rowOff>
    </xdr:from>
    <xdr:to>
      <xdr:col>50</xdr:col>
      <xdr:colOff>114300</xdr:colOff>
      <xdr:row>98</xdr:row>
      <xdr:rowOff>117799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06590"/>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25130</xdr:rowOff>
    </xdr:from>
    <xdr:to>
      <xdr:col>45</xdr:col>
      <xdr:colOff>177800</xdr:colOff>
      <xdr:row>98</xdr:row>
      <xdr:rowOff>117799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27230"/>
          <a:ext cx="889000" cy="9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25130</xdr:rowOff>
    </xdr:from>
    <xdr:to>
      <xdr:col>41</xdr:col>
      <xdr:colOff>50800</xdr:colOff>
      <xdr:row>98</xdr:row>
      <xdr:rowOff>87984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27230"/>
          <a:ext cx="889000" cy="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168329</xdr:rowOff>
    </xdr:from>
    <xdr:to>
      <xdr:col>55</xdr:col>
      <xdr:colOff>50800</xdr:colOff>
      <xdr:row>98</xdr:row>
      <xdr:rowOff>98479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19756</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5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53690</xdr:rowOff>
    </xdr:from>
    <xdr:to>
      <xdr:col>50</xdr:col>
      <xdr:colOff>165100</xdr:colOff>
      <xdr:row>98</xdr:row>
      <xdr:rowOff>155290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367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66999</xdr:rowOff>
    </xdr:from>
    <xdr:to>
      <xdr:col>46</xdr:col>
      <xdr:colOff>38100</xdr:colOff>
      <xdr:row>98</xdr:row>
      <xdr:rowOff>168599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159726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6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145780</xdr:rowOff>
    </xdr:from>
    <xdr:to>
      <xdr:col>41</xdr:col>
      <xdr:colOff>101600</xdr:colOff>
      <xdr:row>98</xdr:row>
      <xdr:rowOff>75930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92457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5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37184</xdr:rowOff>
    </xdr:from>
    <xdr:to>
      <xdr:col>36</xdr:col>
      <xdr:colOff>165100</xdr:colOff>
      <xdr:row>98</xdr:row>
      <xdr:rowOff>138784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3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155311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1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38003</xdr:rowOff>
    </xdr:from>
    <xdr:to>
      <xdr:col>85</xdr:col>
      <xdr:colOff>127000</xdr:colOff>
      <xdr:row>38</xdr:row>
      <xdr:rowOff>46702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53103"/>
          <a:ext cx="8382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2105</xdr:rowOff>
    </xdr:from>
    <xdr:to>
      <xdr:col>81</xdr:col>
      <xdr:colOff>50800</xdr:colOff>
      <xdr:row>38</xdr:row>
      <xdr:rowOff>46702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17205"/>
          <a:ext cx="889000" cy="4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2105</xdr:rowOff>
    </xdr:from>
    <xdr:to>
      <xdr:col>76</xdr:col>
      <xdr:colOff>114300</xdr:colOff>
      <xdr:row>38</xdr:row>
      <xdr:rowOff>50691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17205"/>
          <a:ext cx="889000" cy="4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50691</xdr:rowOff>
    </xdr:from>
    <xdr:to>
      <xdr:col>71</xdr:col>
      <xdr:colOff>177800</xdr:colOff>
      <xdr:row>38</xdr:row>
      <xdr:rowOff>55518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65791"/>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158653</xdr:rowOff>
    </xdr:from>
    <xdr:to>
      <xdr:col>85</xdr:col>
      <xdr:colOff>177800</xdr:colOff>
      <xdr:row>38</xdr:row>
      <xdr:rowOff>88804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2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137080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167352</xdr:rowOff>
    </xdr:from>
    <xdr:to>
      <xdr:col>81</xdr:col>
      <xdr:colOff>101600</xdr:colOff>
      <xdr:row>38</xdr:row>
      <xdr:rowOff>97502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88629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122756</xdr:rowOff>
    </xdr:from>
    <xdr:to>
      <xdr:col>76</xdr:col>
      <xdr:colOff>165100</xdr:colOff>
      <xdr:row>38</xdr:row>
      <xdr:rowOff>52905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664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69433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4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171341</xdr:rowOff>
    </xdr:from>
    <xdr:to>
      <xdr:col>72</xdr:col>
      <xdr:colOff>38100</xdr:colOff>
      <xdr:row>38</xdr:row>
      <xdr:rowOff>101491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92618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0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4718</xdr:rowOff>
    </xdr:from>
    <xdr:to>
      <xdr:col>67</xdr:col>
      <xdr:colOff>101600</xdr:colOff>
      <xdr:row>38</xdr:row>
      <xdr:rowOff>106318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97445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23872</xdr:rowOff>
    </xdr:from>
    <xdr:to>
      <xdr:col>85</xdr:col>
      <xdr:colOff>127000</xdr:colOff>
      <xdr:row>58</xdr:row>
      <xdr:rowOff>48071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67972"/>
          <a:ext cx="8382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167555</xdr:rowOff>
    </xdr:from>
    <xdr:to>
      <xdr:col>81</xdr:col>
      <xdr:colOff>50800</xdr:colOff>
      <xdr:row>58</xdr:row>
      <xdr:rowOff>48071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40205"/>
          <a:ext cx="889000" cy="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167555</xdr:rowOff>
    </xdr:from>
    <xdr:to>
      <xdr:col>76</xdr:col>
      <xdr:colOff>114300</xdr:colOff>
      <xdr:row>58</xdr:row>
      <xdr:rowOff>45326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40205"/>
          <a:ext cx="889000" cy="4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10230</xdr:rowOff>
    </xdr:from>
    <xdr:to>
      <xdr:col>71</xdr:col>
      <xdr:colOff>177800</xdr:colOff>
      <xdr:row>58</xdr:row>
      <xdr:rowOff>45326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782880"/>
          <a:ext cx="889000" cy="20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144522</xdr:rowOff>
    </xdr:from>
    <xdr:to>
      <xdr:col>85</xdr:col>
      <xdr:colOff>177800</xdr:colOff>
      <xdr:row>58</xdr:row>
      <xdr:rowOff>74672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59449</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3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168721</xdr:rowOff>
    </xdr:from>
    <xdr:to>
      <xdr:col>81</xdr:col>
      <xdr:colOff>101600</xdr:colOff>
      <xdr:row>58</xdr:row>
      <xdr:rowOff>98871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89998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116755</xdr:rowOff>
    </xdr:from>
    <xdr:to>
      <xdr:col>76</xdr:col>
      <xdr:colOff>165100</xdr:colOff>
      <xdr:row>58</xdr:row>
      <xdr:rowOff>46905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8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38032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8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165976</xdr:rowOff>
    </xdr:from>
    <xdr:to>
      <xdr:col>72</xdr:col>
      <xdr:colOff>38100</xdr:colOff>
      <xdr:row>58</xdr:row>
      <xdr:rowOff>96126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87253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130880</xdr:rowOff>
    </xdr:from>
    <xdr:to>
      <xdr:col>67</xdr:col>
      <xdr:colOff>101600</xdr:colOff>
      <xdr:row>57</xdr:row>
      <xdr:rowOff>61030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77557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34781</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79331"/>
          <a:ext cx="8382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155431</xdr:rowOff>
    </xdr:from>
    <xdr:to>
      <xdr:col>85</xdr:col>
      <xdr:colOff>177800</xdr:colOff>
      <xdr:row>79</xdr:row>
      <xdr:rowOff>85581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91753</xdr:rowOff>
    </xdr:from>
    <xdr:to>
      <xdr:col>85</xdr:col>
      <xdr:colOff>127000</xdr:colOff>
      <xdr:row>97</xdr:row>
      <xdr:rowOff>92294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22403"/>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92294</xdr:rowOff>
    </xdr:from>
    <xdr:to>
      <xdr:col>81</xdr:col>
      <xdr:colOff>50800</xdr:colOff>
      <xdr:row>97</xdr:row>
      <xdr:rowOff>94121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22944"/>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72681</xdr:rowOff>
    </xdr:from>
    <xdr:to>
      <xdr:col>76</xdr:col>
      <xdr:colOff>114300</xdr:colOff>
      <xdr:row>97</xdr:row>
      <xdr:rowOff>94121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03331"/>
          <a:ext cx="889000" cy="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72681</xdr:rowOff>
    </xdr:from>
    <xdr:to>
      <xdr:col>71</xdr:col>
      <xdr:colOff>177800</xdr:colOff>
      <xdr:row>97</xdr:row>
      <xdr:rowOff>85114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03331"/>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40953</xdr:rowOff>
    </xdr:from>
    <xdr:to>
      <xdr:col>85</xdr:col>
      <xdr:colOff>177800</xdr:colOff>
      <xdr:row>97</xdr:row>
      <xdr:rowOff>142553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63830</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41494</xdr:rowOff>
    </xdr:from>
    <xdr:to>
      <xdr:col>81</xdr:col>
      <xdr:colOff>101600</xdr:colOff>
      <xdr:row>97</xdr:row>
      <xdr:rowOff>143094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159621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44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43321</xdr:rowOff>
    </xdr:from>
    <xdr:to>
      <xdr:col>76</xdr:col>
      <xdr:colOff>165100</xdr:colOff>
      <xdr:row>97</xdr:row>
      <xdr:rowOff>144921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161448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44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21881</xdr:rowOff>
    </xdr:from>
    <xdr:to>
      <xdr:col>72</xdr:col>
      <xdr:colOff>38100</xdr:colOff>
      <xdr:row>97</xdr:row>
      <xdr:rowOff>123481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140008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2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34314</xdr:rowOff>
    </xdr:from>
    <xdr:to>
      <xdr:col>67</xdr:col>
      <xdr:colOff>101600</xdr:colOff>
      <xdr:row>97</xdr:row>
      <xdr:rowOff>135914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152441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44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112954</xdr:rowOff>
    </xdr:from>
    <xdr:to>
      <xdr:col>116</xdr:col>
      <xdr:colOff>63500</xdr:colOff>
      <xdr:row>38</xdr:row>
      <xdr:rowOff>3645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456604"/>
          <a:ext cx="8382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124058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39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112954</xdr:rowOff>
    </xdr:from>
    <xdr:to>
      <xdr:col>111</xdr:col>
      <xdr:colOff>177800</xdr:colOff>
      <xdr:row>38</xdr:row>
      <xdr:rowOff>56718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456604"/>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56718</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571818"/>
          <a:ext cx="889000" cy="1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124295</xdr:rowOff>
    </xdr:from>
    <xdr:to>
      <xdr:col>116</xdr:col>
      <xdr:colOff>114300</xdr:colOff>
      <xdr:row>38</xdr:row>
      <xdr:rowOff>54445</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4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147172</xdr:rowOff>
    </xdr:from>
    <xdr:ext cx="469744"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31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62154</xdr:rowOff>
    </xdr:from>
    <xdr:to>
      <xdr:col>112</xdr:col>
      <xdr:colOff>38100</xdr:colOff>
      <xdr:row>37</xdr:row>
      <xdr:rowOff>163754</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4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8831</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61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5918</xdr:rowOff>
    </xdr:from>
    <xdr:to>
      <xdr:col>107</xdr:col>
      <xdr:colOff>101600</xdr:colOff>
      <xdr:row>38</xdr:row>
      <xdr:rowOff>107518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124045</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類似団体平均に比べ高い水準が続いているが、その要因は、豊富町国民健康保険診療所直診勘定特別会計に対する繰出金が多くなっていることが挙げられる。今後は、経営改善をさらに進め、経費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a:t>
          </a:r>
        </a:p>
        <a:p>
          <a:r>
            <a:rPr kumimoji="1" lang="ja-JP" altLang="en-US" sz="1400">
              <a:latin typeface="ＭＳ ゴシック" pitchFamily="49" charset="-128"/>
              <a:ea typeface="ＭＳ ゴシック" pitchFamily="49" charset="-128"/>
            </a:rPr>
            <a:t>　財政調整基金残高については、前年度とほぼ同額を維持している。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今後も行財政改革や実施事業等の見直しを実施し健全な財政運営に努めていく。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一般会計については、国の経済対策や繰越金などにより、一定の黒字額を維持している状況である。</a:t>
          </a:r>
        </a:p>
        <a:p>
          <a:r>
            <a:rPr kumimoji="1" lang="ja-JP" altLang="en-US" sz="1400">
              <a:latin typeface="ＭＳ ゴシック" pitchFamily="49" charset="-128"/>
              <a:ea typeface="ＭＳ ゴシック" pitchFamily="49" charset="-128"/>
            </a:rPr>
            <a:t>　豊富町国民健康保険診療所直診勘定特別会計については、一般会計からの繰出金が多額となっている状況が続いているものの、前年度と比べて黒字額が増加しており、資金不足も発生していない。</a:t>
          </a:r>
        </a:p>
        <a:p>
          <a:r>
            <a:rPr kumimoji="1" lang="ja-JP" altLang="en-US" sz="1400">
              <a:latin typeface="ＭＳ ゴシック" pitchFamily="49" charset="-128"/>
              <a:ea typeface="ＭＳ ゴシック" pitchFamily="49" charset="-128"/>
            </a:rPr>
            <a:t>　その他の特別会計についても、一般会計からの繰出金があるものの黒字決算となっており、近年は、ほぼ横ばい状態である。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7428232</v>
      </c>
      <c r="BO4" s="464"/>
      <c r="BP4" s="464"/>
      <c r="BQ4" s="464"/>
      <c r="BR4" s="464"/>
      <c r="BS4" s="464"/>
      <c r="BT4" s="464"/>
      <c r="BU4" s="465"/>
      <c r="BV4" s="463">
        <v>6212263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18</v>
      </c>
      <c r="CU4" s="648"/>
      <c r="CV4" s="648"/>
      <c r="CW4" s="648"/>
      <c r="CX4" s="648"/>
      <c r="CY4" s="648"/>
      <c r="CZ4" s="648"/>
      <c r="DA4" s="649"/>
      <c r="DB4" s="647">
        <v>20.100000000000001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6828123</v>
      </c>
      <c r="BO5" s="469"/>
      <c r="BP5" s="469"/>
      <c r="BQ5" s="469"/>
      <c r="BR5" s="469"/>
      <c r="BS5" s="469"/>
      <c r="BT5" s="469"/>
      <c r="BU5" s="470"/>
      <c r="BV5" s="468">
        <v>5521744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74.099999999999994</v>
      </c>
      <c r="CU5" s="439"/>
      <c r="CV5" s="439"/>
      <c r="CW5" s="439"/>
      <c r="CX5" s="439"/>
      <c r="CY5" s="439"/>
      <c r="CZ5" s="439"/>
      <c r="DA5" s="440"/>
      <c r="DB5" s="438">
        <v>70.099999999999994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600109</v>
      </c>
      <c r="BO6" s="469"/>
      <c r="BP6" s="469"/>
      <c r="BQ6" s="469"/>
      <c r="BR6" s="469"/>
      <c r="BS6" s="469"/>
      <c r="BT6" s="469"/>
      <c r="BU6" s="470"/>
      <c r="BV6" s="468">
        <v>690519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76.099999999999994</v>
      </c>
      <c r="CU6" s="622"/>
      <c r="CV6" s="622"/>
      <c r="CW6" s="622"/>
      <c r="CX6" s="622"/>
      <c r="CY6" s="622"/>
      <c r="CZ6" s="622"/>
      <c r="DA6" s="623"/>
      <c r="DB6" s="621">
        <v>72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79</v>
      </c>
      <c r="BO7" s="469"/>
      <c r="BP7" s="469"/>
      <c r="BQ7" s="469"/>
      <c r="BR7" s="469"/>
      <c r="BS7" s="469"/>
      <c r="BT7" s="469"/>
      <c r="BU7" s="470"/>
      <c r="BV7" s="468">
        <v>41477</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3331086</v>
      </c>
      <c r="CU7" s="469"/>
      <c r="CV7" s="469"/>
      <c r="CW7" s="469"/>
      <c r="CX7" s="469"/>
      <c r="CY7" s="469"/>
      <c r="CZ7" s="469"/>
      <c r="DA7" s="470"/>
      <c r="DB7" s="468">
        <v>3229480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600030</v>
      </c>
      <c r="BO8" s="469"/>
      <c r="BP8" s="469"/>
      <c r="BQ8" s="469"/>
      <c r="BR8" s="469"/>
      <c r="BS8" s="469"/>
      <c r="BT8" s="469"/>
      <c r="BU8" s="470"/>
      <c r="BV8" s="468">
        <v>649042</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0.19</v>
      </c>
      <c r="CU8" s="582"/>
      <c r="CV8" s="582"/>
      <c r="CW8" s="582"/>
      <c r="CX8" s="582"/>
      <c r="CY8" s="582"/>
      <c r="CZ8" s="582"/>
      <c r="DA8" s="583"/>
      <c r="DB8" s="581">
        <v>0.19</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3974</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-49012</v>
      </c>
      <c r="BO9" s="469"/>
      <c r="BP9" s="469"/>
      <c r="BQ9" s="469"/>
      <c r="BR9" s="469"/>
      <c r="BS9" s="469"/>
      <c r="BT9" s="469"/>
      <c r="BU9" s="470"/>
      <c r="BV9" s="468">
        <v>56003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17.399999999999999</v>
      </c>
      <c r="CU9" s="439"/>
      <c r="CV9" s="439"/>
      <c r="CW9" s="439"/>
      <c r="CX9" s="439"/>
      <c r="CY9" s="439"/>
      <c r="CZ9" s="439"/>
      <c r="DA9" s="440"/>
      <c r="DB9" s="438">
        <v>18.399999999999999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4054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1052</v>
      </c>
      <c r="BO10" s="469"/>
      <c r="BP10" s="469"/>
      <c r="BQ10" s="469"/>
      <c r="BR10" s="469"/>
      <c r="BS10" s="469"/>
      <c r="BT10" s="469"/>
      <c r="BU10" s="470"/>
      <c r="BV10" s="468">
        <v>2053</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3823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1000</v>
      </c>
      <c r="BO12" s="469"/>
      <c r="BP12" s="469"/>
      <c r="BQ12" s="469"/>
      <c r="BR12" s="469"/>
      <c r="BS12" s="469"/>
      <c r="BT12" s="469"/>
      <c r="BU12" s="470"/>
      <c r="BV12" s="468">
        <v>500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3782</v>
      </c>
      <c r="S13" s="572"/>
      <c r="T13" s="572"/>
      <c r="U13" s="572"/>
      <c r="V13" s="573"/>
      <c r="W13" s="559" t="s">
        <v>139</v>
      </c>
      <c r="X13" s="481"/>
      <c r="Y13" s="481"/>
      <c r="Z13" s="481"/>
      <c r="AA13" s="481"/>
      <c r="AB13" s="482"/>
      <c r="AC13" s="444">
        <v>552</v>
      </c>
      <c r="AD13" s="445"/>
      <c r="AE13" s="445"/>
      <c r="AF13" s="445"/>
      <c r="AG13" s="446"/>
      <c r="AH13" s="444">
        <v>620</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-48960</v>
      </c>
      <c r="BO13" s="469"/>
      <c r="BP13" s="469"/>
      <c r="BQ13" s="469"/>
      <c r="BR13" s="469"/>
      <c r="BS13" s="469"/>
      <c r="BT13" s="469"/>
      <c r="BU13" s="470"/>
      <c r="BV13" s="468">
        <v>57556</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14.5</v>
      </c>
      <c r="CU13" s="439"/>
      <c r="CV13" s="439"/>
      <c r="CW13" s="439"/>
      <c r="CX13" s="439"/>
      <c r="CY13" s="439"/>
      <c r="CZ13" s="439"/>
      <c r="DA13" s="440"/>
      <c r="DB13" s="438">
        <v>15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3891</v>
      </c>
      <c r="S14" s="572"/>
      <c r="T14" s="572"/>
      <c r="U14" s="572"/>
      <c r="V14" s="573"/>
      <c r="W14" s="574"/>
      <c r="X14" s="484"/>
      <c r="Y14" s="484"/>
      <c r="Z14" s="484"/>
      <c r="AA14" s="484"/>
      <c r="AB14" s="485"/>
      <c r="AC14" s="564">
        <v>25.3</v>
      </c>
      <c r="AD14" s="565"/>
      <c r="AE14" s="565"/>
      <c r="AF14" s="565"/>
      <c r="AG14" s="566"/>
      <c r="AH14" s="564">
        <v>26.6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3853</v>
      </c>
      <c r="S15" s="572"/>
      <c r="T15" s="572"/>
      <c r="U15" s="572"/>
      <c r="V15" s="573"/>
      <c r="W15" s="559" t="s">
        <v>148</v>
      </c>
      <c r="X15" s="481"/>
      <c r="Y15" s="481"/>
      <c r="Z15" s="481"/>
      <c r="AA15" s="481"/>
      <c r="AB15" s="482"/>
      <c r="AC15" s="444">
        <v>322</v>
      </c>
      <c r="AD15" s="445"/>
      <c r="AE15" s="445"/>
      <c r="AF15" s="445"/>
      <c r="AG15" s="446"/>
      <c r="AH15" s="444">
        <v>393</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607438</v>
      </c>
      <c r="BO15" s="464"/>
      <c r="BP15" s="464"/>
      <c r="BQ15" s="464"/>
      <c r="BR15" s="464"/>
      <c r="BS15" s="464"/>
      <c r="BT15" s="464"/>
      <c r="BU15" s="465"/>
      <c r="BV15" s="463">
        <v>578489</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14.8</v>
      </c>
      <c r="AD16" s="565"/>
      <c r="AE16" s="565"/>
      <c r="AF16" s="565"/>
      <c r="AG16" s="566"/>
      <c r="AH16" s="564">
        <v>16.899999999999999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3114576</v>
      </c>
      <c r="BO16" s="469"/>
      <c r="BP16" s="469"/>
      <c r="BQ16" s="469"/>
      <c r="BR16" s="469"/>
      <c r="BS16" s="469"/>
      <c r="BT16" s="469"/>
      <c r="BU16" s="470"/>
      <c r="BV16" s="468">
        <v>3016531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1304</v>
      </c>
      <c r="AD17" s="445"/>
      <c r="AE17" s="445"/>
      <c r="AF17" s="445"/>
      <c r="AG17" s="446"/>
      <c r="AH17" s="444">
        <v>1316</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737854</v>
      </c>
      <c r="BO17" s="469"/>
      <c r="BP17" s="469"/>
      <c r="BQ17" s="469"/>
      <c r="BR17" s="469"/>
      <c r="BS17" s="469"/>
      <c r="BT17" s="469"/>
      <c r="BU17" s="470"/>
      <c r="BV17" s="468">
        <v>705214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520.69000000000005</v>
      </c>
      <c r="M18" s="533"/>
      <c r="N18" s="533"/>
      <c r="O18" s="533"/>
      <c r="P18" s="533"/>
      <c r="Q18" s="533"/>
      <c r="R18" s="534"/>
      <c r="S18" s="534"/>
      <c r="T18" s="534"/>
      <c r="U18" s="534"/>
      <c r="V18" s="535"/>
      <c r="W18" s="549"/>
      <c r="X18" s="550"/>
      <c r="Y18" s="550"/>
      <c r="Z18" s="550"/>
      <c r="AA18" s="550"/>
      <c r="AB18" s="560"/>
      <c r="AC18" s="432">
        <v>59.9</v>
      </c>
      <c r="AD18" s="433"/>
      <c r="AE18" s="433"/>
      <c r="AF18" s="433"/>
      <c r="AG18" s="536"/>
      <c r="AH18" s="432">
        <v>56.5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2487885</v>
      </c>
      <c r="BO18" s="469"/>
      <c r="BP18" s="469"/>
      <c r="BQ18" s="469"/>
      <c r="BR18" s="469"/>
      <c r="BS18" s="469"/>
      <c r="BT18" s="469"/>
      <c r="BU18" s="470"/>
      <c r="BV18" s="468">
        <v>2300339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4434824</v>
      </c>
      <c r="BO19" s="469"/>
      <c r="BP19" s="469"/>
      <c r="BQ19" s="469"/>
      <c r="BR19" s="469"/>
      <c r="BS19" s="469"/>
      <c r="BT19" s="469"/>
      <c r="BU19" s="470"/>
      <c r="BV19" s="468">
        <v>4256727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1951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5544831</v>
      </c>
      <c r="BO23" s="469"/>
      <c r="BP23" s="469"/>
      <c r="BQ23" s="469"/>
      <c r="BR23" s="469"/>
      <c r="BS23" s="469"/>
      <c r="BT23" s="469"/>
      <c r="BU23" s="470"/>
      <c r="BV23" s="468">
        <v>5856436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7500</v>
      </c>
      <c r="R24" s="445"/>
      <c r="S24" s="445"/>
      <c r="T24" s="445"/>
      <c r="U24" s="445"/>
      <c r="V24" s="446"/>
      <c r="W24" s="510"/>
      <c r="X24" s="501"/>
      <c r="Y24" s="502"/>
      <c r="Z24" s="441" t="s">
        <v>172</v>
      </c>
      <c r="AA24" s="442"/>
      <c r="AB24" s="442"/>
      <c r="AC24" s="442"/>
      <c r="AD24" s="442"/>
      <c r="AE24" s="442"/>
      <c r="AF24" s="442"/>
      <c r="AG24" s="443"/>
      <c r="AH24" s="444">
        <v>84</v>
      </c>
      <c r="AI24" s="445"/>
      <c r="AJ24" s="445"/>
      <c r="AK24" s="445"/>
      <c r="AL24" s="446"/>
      <c r="AM24" s="444">
        <v>236208</v>
      </c>
      <c r="AN24" s="445"/>
      <c r="AO24" s="445"/>
      <c r="AP24" s="445"/>
      <c r="AQ24" s="445"/>
      <c r="AR24" s="446"/>
      <c r="AS24" s="444">
        <v>2812</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5223111</v>
      </c>
      <c r="BO24" s="469"/>
      <c r="BP24" s="469"/>
      <c r="BQ24" s="469"/>
      <c r="BR24" s="469"/>
      <c r="BS24" s="469"/>
      <c r="BT24" s="469"/>
      <c r="BU24" s="470"/>
      <c r="BV24" s="468">
        <v>5489078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6100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130</v>
      </c>
      <c r="AN25" s="445"/>
      <c r="AO25" s="445"/>
      <c r="AP25" s="445"/>
      <c r="AQ25" s="445"/>
      <c r="AR25" s="446"/>
      <c r="AS25" s="444" t="s">
        <v>177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479949</v>
      </c>
      <c r="BO25" s="464"/>
      <c r="BP25" s="464"/>
      <c r="BQ25" s="464"/>
      <c r="BR25" s="464"/>
      <c r="BS25" s="464"/>
      <c r="BT25" s="464"/>
      <c r="BU25" s="465"/>
      <c r="BV25" s="463">
        <v>522007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5700</v>
      </c>
      <c r="R26" s="445"/>
      <c r="S26" s="445"/>
      <c r="T26" s="445"/>
      <c r="U26" s="445"/>
      <c r="V26" s="446"/>
      <c r="W26" s="510"/>
      <c r="X26" s="501"/>
      <c r="Y26" s="502"/>
      <c r="Z26" s="441" t="s">
        <v>180</v>
      </c>
      <c r="AA26" s="523"/>
      <c r="AB26" s="523"/>
      <c r="AC26" s="523"/>
      <c r="AD26" s="523"/>
      <c r="AE26" s="523"/>
      <c r="AF26" s="523"/>
      <c r="AG26" s="524"/>
      <c r="AH26" s="444" t="s">
        <v>181</v>
      </c>
      <c r="AI26" s="445"/>
      <c r="AJ26" s="445"/>
      <c r="AK26" s="445"/>
      <c r="AL26" s="446"/>
      <c r="AM26" s="444" t="s">
        <v>182</v>
      </c>
      <c r="AN26" s="445"/>
      <c r="AO26" s="445"/>
      <c r="AP26" s="445"/>
      <c r="AQ26" s="445"/>
      <c r="AR26" s="446"/>
      <c r="AS26" s="444" t="s">
        <v>181</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184</v>
      </c>
      <c r="F27" s="442"/>
      <c r="G27" s="442"/>
      <c r="H27" s="442"/>
      <c r="I27" s="442"/>
      <c r="J27" s="442"/>
      <c r="K27" s="443"/>
      <c r="L27" s="444">
        <v>1</v>
      </c>
      <c r="M27" s="445"/>
      <c r="N27" s="445"/>
      <c r="O27" s="445"/>
      <c r="P27" s="446"/>
      <c r="Q27" s="444">
        <v>2500</v>
      </c>
      <c r="R27" s="445"/>
      <c r="S27" s="445"/>
      <c r="T27" s="445"/>
      <c r="U27" s="445"/>
      <c r="V27" s="446"/>
      <c r="W27" s="510"/>
      <c r="X27" s="501"/>
      <c r="Y27" s="502"/>
      <c r="Z27" s="441" t="s">
        <v>185</v>
      </c>
      <c r="AA27" s="442"/>
      <c r="AB27" s="442"/>
      <c r="AC27" s="442"/>
      <c r="AD27" s="442"/>
      <c r="AE27" s="442"/>
      <c r="AF27" s="442"/>
      <c r="AG27" s="443"/>
      <c r="AH27" s="444" t="s">
        <v>177</v>
      </c>
      <c r="AI27" s="445"/>
      <c r="AJ27" s="445"/>
      <c r="AK27" s="445"/>
      <c r="AL27" s="446"/>
      <c r="AM27" s="444" t="s">
        <v>177</v>
      </c>
      <c r="AN27" s="445"/>
      <c r="AO27" s="445"/>
      <c r="AP27" s="445"/>
      <c r="AQ27" s="445"/>
      <c r="AR27" s="446"/>
      <c r="AS27" s="444" t="s">
        <v>177</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v>93154</v>
      </c>
      <c r="BO27" s="472"/>
      <c r="BP27" s="472"/>
      <c r="BQ27" s="472"/>
      <c r="BR27" s="472"/>
      <c r="BS27" s="472"/>
      <c r="BT27" s="472"/>
      <c r="BU27" s="473"/>
      <c r="BV27" s="471">
        <v>93147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187</v>
      </c>
      <c r="F28" s="442"/>
      <c r="G28" s="442"/>
      <c r="H28" s="442"/>
      <c r="I28" s="442"/>
      <c r="J28" s="442"/>
      <c r="K28" s="443"/>
      <c r="L28" s="444">
        <v>1</v>
      </c>
      <c r="M28" s="445"/>
      <c r="N28" s="445"/>
      <c r="O28" s="445"/>
      <c r="P28" s="446"/>
      <c r="Q28" s="444">
        <v>2000</v>
      </c>
      <c r="R28" s="445"/>
      <c r="S28" s="445"/>
      <c r="T28" s="445"/>
      <c r="U28" s="445"/>
      <c r="V28" s="446"/>
      <c r="W28" s="510"/>
      <c r="X28" s="501"/>
      <c r="Y28" s="502"/>
      <c r="Z28" s="441" t="s">
        <v>188</v>
      </c>
      <c r="AA28" s="442"/>
      <c r="AB28" s="442"/>
      <c r="AC28" s="442"/>
      <c r="AD28" s="442"/>
      <c r="AE28" s="442"/>
      <c r="AF28" s="442"/>
      <c r="AG28" s="443"/>
      <c r="AH28" s="444" t="s">
        <v>130</v>
      </c>
      <c r="AI28" s="445"/>
      <c r="AJ28" s="445"/>
      <c r="AK28" s="445"/>
      <c r="AL28" s="446"/>
      <c r="AM28" s="444" t="s">
        <v>130</v>
      </c>
      <c r="AN28" s="445"/>
      <c r="AO28" s="445"/>
      <c r="AP28" s="445"/>
      <c r="AQ28" s="445"/>
      <c r="AR28" s="446"/>
      <c r="AS28" s="444" t="s">
        <v>130</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521654</v>
      </c>
      <c r="BO28" s="464"/>
      <c r="BP28" s="464"/>
      <c r="BQ28" s="464"/>
      <c r="BR28" s="464"/>
      <c r="BS28" s="464"/>
      <c r="BT28" s="464"/>
      <c r="BU28" s="465"/>
      <c r="BV28" s="463">
        <v>521602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190</v>
      </c>
      <c r="F29" s="442"/>
      <c r="G29" s="442"/>
      <c r="H29" s="442"/>
      <c r="I29" s="442"/>
      <c r="J29" s="442"/>
      <c r="K29" s="443"/>
      <c r="L29" s="444">
        <v>8</v>
      </c>
      <c r="M29" s="445"/>
      <c r="N29" s="445"/>
      <c r="O29" s="445"/>
      <c r="P29" s="446"/>
      <c r="Q29" s="444">
        <v>1800</v>
      </c>
      <c r="R29" s="445"/>
      <c r="S29" s="445"/>
      <c r="T29" s="445"/>
      <c r="U29" s="445"/>
      <c r="V29" s="446"/>
      <c r="W29" s="511"/>
      <c r="X29" s="512"/>
      <c r="Y29" s="513"/>
      <c r="Z29" s="441" t="s">
        <v>191</v>
      </c>
      <c r="AA29" s="442"/>
      <c r="AB29" s="442"/>
      <c r="AC29" s="442"/>
      <c r="AD29" s="442"/>
      <c r="AE29" s="442"/>
      <c r="AF29" s="442"/>
      <c r="AG29" s="443"/>
      <c r="AH29" s="444">
        <v>84</v>
      </c>
      <c r="AI29" s="445"/>
      <c r="AJ29" s="445"/>
      <c r="AK29" s="445"/>
      <c r="AL29" s="446"/>
      <c r="AM29" s="444">
        <v>236208</v>
      </c>
      <c r="AN29" s="445"/>
      <c r="AO29" s="445"/>
      <c r="AP29" s="445"/>
      <c r="AQ29" s="445"/>
      <c r="AR29" s="446"/>
      <c r="AS29" s="444">
        <v>2812</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236997</v>
      </c>
      <c r="BO29" s="469"/>
      <c r="BP29" s="469"/>
      <c r="BQ29" s="469"/>
      <c r="BR29" s="469"/>
      <c r="BS29" s="469"/>
      <c r="BT29" s="469"/>
      <c r="BU29" s="470"/>
      <c r="BV29" s="468">
        <v>236938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95.7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2313948</v>
      </c>
      <c r="BO30" s="472"/>
      <c r="BP30" s="472"/>
      <c r="BQ30" s="472"/>
      <c r="BR30" s="472"/>
      <c r="BS30" s="472"/>
      <c r="BT30" s="472"/>
      <c r="BU30" s="473"/>
      <c r="BV30" s="471">
        <v>2117357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202</v>
      </c>
      <c r="V33" s="431"/>
      <c r="W33" s="430" t="s">
        <v>203</v>
      </c>
      <c r="X33" s="430"/>
      <c r="Y33" s="430"/>
      <c r="Z33" s="430"/>
      <c r="AA33" s="430"/>
      <c r="AB33" s="430"/>
      <c r="AC33" s="430"/>
      <c r="AD33" s="430"/>
      <c r="AE33" s="430"/>
      <c r="AF33" s="430"/>
      <c r="AG33" s="430"/>
      <c r="AH33" s="430"/>
      <c r="AI33" s="430"/>
      <c r="AJ33" s="430"/>
      <c r="AK33" s="430"/>
      <c r="AL33" s="216"/>
      <c r="AM33" s="431" t="s">
        <v>202</v>
      </c>
      <c r="AN33" s="431"/>
      <c r="AO33" s="430" t="s">
        <v>204</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208</v>
      </c>
      <c r="CP33" s="431"/>
      <c r="CQ33" s="430" t="s">
        <v>209</v>
      </c>
      <c r="CR33" s="430"/>
      <c r="CS33" s="430"/>
      <c r="CT33" s="430"/>
      <c r="CU33" s="430"/>
      <c r="CV33" s="430"/>
      <c r="CW33" s="430"/>
      <c r="CX33" s="430"/>
      <c r="CY33" s="430"/>
      <c r="CZ33" s="430"/>
      <c r="DA33" s="430"/>
      <c r="DB33" s="430"/>
      <c r="DC33" s="430"/>
      <c r="DD33" s="430"/>
      <c r="DE33" s="430"/>
      <c r="DF33" s="216"/>
      <c r="DG33" s="429" t="s">
        <v>210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IF('各会計、関係団体の財政状況及び健全化判断比率'!B33="","",'各会計、関係団体の財政状況及び健全化判断比率'!B33)</f>
        <v>豊富町ガス事業会計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豊富町簡易水道事業特別会計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稚内地区消防事務組合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豊富牛乳公社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豊富町国民健康保険診療所直診勘定特別会計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IF('各会計、関係団体の財政状況及び健全化判断比率'!B35="","",'各会計、関係団体の財政状況及び健全化判断比率'!B35)</f>
        <v>豊富町下水道事業特別会計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西天北五町衛生施設組合</v>
      </c>
      <c r="BZ35" s="426"/>
      <c r="CA35" s="426"/>
      <c r="CB35" s="426"/>
      <c r="CC35" s="426"/>
      <c r="CD35" s="426"/>
      <c r="CE35" s="426"/>
      <c r="CF35" s="426"/>
      <c r="CG35" s="426"/>
      <c r="CH35" s="426"/>
      <c r="CI35" s="426"/>
      <c r="CJ35" s="426"/>
      <c r="CK35" s="426"/>
      <c r="CL35" s="426"/>
      <c r="CM35" s="426"/>
      <c r="CN35" s="214"/>
      <c r="CO35" s="427">
        <f t="shared" ref="CO35:CO43" si="3">IF(CQ35="","",CO34+1)</f>
        <v>13</v>
      </c>
      <c r="CP35" s="427"/>
      <c r="CQ35" s="426" t="str">
        <f>IF('各会計、関係団体の財政状況及び健全化判断比率'!BS8="","",'各会計、関係団体の財政状況及び健全化判断比率'!BS8)</f>
        <v>豊富町振興公社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f t="shared" si="3"/>
        <v>14</v>
      </c>
      <c r="CP36" s="427"/>
      <c r="CQ36" s="426" t="str">
        <f>IF('各会計、関係団体の財政状況及び健全化判断比率'!BS9="","",'各会計、関係団体の財政状況及び健全化判断比率'!BS9)</f>
        <v>㈱サロベツカントリークラブ</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豊富町介護サービス事業特別会計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lxqGt2KYrC7kFcQj4JJi3zpXq5Yyj8J3L+RsvMP9lqtsPqLKSxSFtbj0AT4bEfRPVdeBl+7JDNEijU7m7ybo6Q==" saltValue="4qdghWExtmkMRRvgOtm9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567</v>
      </c>
      <c r="D34" s="1250"/>
      <c r="E34" s="1251"/>
      <c r="F34" s="32">
        <v>20.46</v>
      </c>
      <c r="G34" s="33">
        <v>17.18</v>
      </c>
      <c r="H34" s="33">
        <v>18.22</v>
      </c>
      <c r="I34" s="33">
        <v>20.09</v>
      </c>
      <c r="J34" s="34">
        <v>18.010000000000002</v>
      </c>
      <c r="K34" s="22"/>
      <c r="L34" s="22"/>
      <c r="M34" s="22"/>
      <c r="N34" s="22"/>
      <c r="O34" s="22"/>
      <c r="P34" s="22"/>
    </row>
    <row r="35" spans="1:16" ht="39" customHeight="1" x14ac:dyDescent="0.15">
      <c r="A35" s="22"/>
      <c r="B35" s="35"/>
      <c r="C35" s="1244" t="s">
        <v>568</v>
      </c>
      <c r="D35" s="1245"/>
      <c r="E35" s="1246"/>
      <c r="F35" s="36" t="s">
        <v>517</v>
      </c>
      <c r="G35" s="37" t="s">
        <v>517</v>
      </c>
      <c r="H35" s="37">
        <v>3.45</v>
      </c>
      <c r="I35" s="37">
        <v>2.41</v>
      </c>
      <c r="J35" s="38">
        <v>2.52</v>
      </c>
      <c r="K35" s="22"/>
      <c r="L35" s="22"/>
      <c r="M35" s="22"/>
      <c r="N35" s="22"/>
      <c r="O35" s="22"/>
      <c r="P35" s="22"/>
    </row>
    <row r="36" spans="1:16" ht="39" customHeight="1" x14ac:dyDescent="0.15">
      <c r="A36" s="22"/>
      <c r="B36" s="35"/>
      <c r="C36" s="1244" t="s">
        <v>569</v>
      </c>
      <c r="D36" s="1245"/>
      <c r="E36" s="1246"/>
      <c r="F36" s="36">
        <v>0.53</v>
      </c>
      <c r="G36" s="37">
        <v>0.91</v>
      </c>
      <c r="H36" s="37">
        <v>0.8</v>
      </c>
      <c r="I36" s="37">
        <v>0.8</v>
      </c>
      <c r="J36" s="38">
        <v>1.37</v>
      </c>
      <c r="K36" s="22"/>
      <c r="L36" s="22"/>
      <c r="M36" s="22"/>
      <c r="N36" s="22"/>
      <c r="O36" s="22"/>
      <c r="P36" s="22"/>
    </row>
    <row r="37" spans="1:16" ht="39" customHeight="1" x14ac:dyDescent="0.15">
      <c r="A37" s="22"/>
      <c r="B37" s="35"/>
      <c r="C37" s="1244" t="s">
        <v>570</v>
      </c>
      <c r="D37" s="1245"/>
      <c r="E37" s="1246"/>
      <c r="F37" s="36" t="s">
        <v>517</v>
      </c>
      <c r="G37" s="37">
        <v>0.12</v>
      </c>
      <c r="H37" s="37">
        <v>0.44</v>
      </c>
      <c r="I37" s="37">
        <v>0.68</v>
      </c>
      <c r="J37" s="38">
        <v>1.03</v>
      </c>
      <c r="K37" s="22"/>
      <c r="L37" s="22"/>
      <c r="M37" s="22"/>
      <c r="N37" s="22"/>
      <c r="O37" s="22"/>
      <c r="P37" s="22"/>
    </row>
    <row r="38" spans="1:16" ht="39" customHeight="1" x14ac:dyDescent="0.15">
      <c r="A38" s="22"/>
      <c r="B38" s="35"/>
      <c r="C38" s="1244" t="s">
        <v>571</v>
      </c>
      <c r="D38" s="1245"/>
      <c r="E38" s="1246"/>
      <c r="F38" s="36">
        <v>3.19</v>
      </c>
      <c r="G38" s="37">
        <v>1.5</v>
      </c>
      <c r="H38" s="37">
        <v>1.18</v>
      </c>
      <c r="I38" s="37">
        <v>1.1499999999999999</v>
      </c>
      <c r="J38" s="38">
        <v>0.92</v>
      </c>
      <c r="K38" s="22"/>
      <c r="L38" s="22"/>
      <c r="M38" s="22"/>
      <c r="N38" s="22"/>
      <c r="O38" s="22"/>
      <c r="P38" s="22"/>
    </row>
    <row r="39" spans="1:16" ht="39" customHeight="1" x14ac:dyDescent="0.15">
      <c r="A39" s="22"/>
      <c r="B39" s="35"/>
      <c r="C39" s="1244" t="s">
        <v>572</v>
      </c>
      <c r="D39" s="1245"/>
      <c r="E39" s="1246"/>
      <c r="F39" s="36">
        <v>1.1499999999999999</v>
      </c>
      <c r="G39" s="37">
        <v>1.56</v>
      </c>
      <c r="H39" s="37">
        <v>1.3</v>
      </c>
      <c r="I39" s="37">
        <v>0.79</v>
      </c>
      <c r="J39" s="38">
        <v>0.85</v>
      </c>
      <c r="K39" s="22"/>
      <c r="L39" s="22"/>
      <c r="M39" s="22"/>
      <c r="N39" s="22"/>
      <c r="O39" s="22"/>
      <c r="P39" s="22"/>
    </row>
    <row r="40" spans="1:16" ht="39" customHeight="1" x14ac:dyDescent="0.15">
      <c r="A40" s="22"/>
      <c r="B40" s="35"/>
      <c r="C40" s="1244" t="s">
        <v>573</v>
      </c>
      <c r="D40" s="1245"/>
      <c r="E40" s="1246"/>
      <c r="F40" s="36">
        <v>0.32</v>
      </c>
      <c r="G40" s="37">
        <v>0.28999999999999998</v>
      </c>
      <c r="H40" s="37">
        <v>0.23</v>
      </c>
      <c r="I40" s="37">
        <v>0.31</v>
      </c>
      <c r="J40" s="38">
        <v>0.47</v>
      </c>
      <c r="K40" s="22"/>
      <c r="L40" s="22"/>
      <c r="M40" s="22"/>
      <c r="N40" s="22"/>
      <c r="O40" s="22"/>
      <c r="P40" s="22"/>
    </row>
    <row r="41" spans="1:16" ht="39" customHeight="1" x14ac:dyDescent="0.15">
      <c r="A41" s="22"/>
      <c r="B41" s="35"/>
      <c r="C41" s="1244" t="s">
        <v>574</v>
      </c>
      <c r="D41" s="1245"/>
      <c r="E41" s="1246"/>
      <c r="F41" s="36">
        <v>0.06</v>
      </c>
      <c r="G41" s="37">
        <v>7.0000000000000007E-2</v>
      </c>
      <c r="H41" s="37">
        <v>0.08</v>
      </c>
      <c r="I41" s="37">
        <v>0.12</v>
      </c>
      <c r="J41" s="38">
        <v>0.12</v>
      </c>
      <c r="K41" s="22"/>
      <c r="L41" s="22"/>
      <c r="M41" s="22"/>
      <c r="N41" s="22"/>
      <c r="O41" s="22"/>
      <c r="P41" s="22"/>
    </row>
    <row r="42" spans="1:16" ht="39" customHeight="1" x14ac:dyDescent="0.15">
      <c r="A42" s="22"/>
      <c r="B42" s="39"/>
      <c r="C42" s="1244" t="s">
        <v>575</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576</v>
      </c>
      <c r="D43" s="1248"/>
      <c r="E43" s="1249"/>
      <c r="F43" s="41">
        <v>4.59</v>
      </c>
      <c r="G43" s="42">
        <v>4.5199999999999996</v>
      </c>
      <c r="H43" s="42">
        <v>7.0000000000000007E-2</v>
      </c>
      <c r="I43" s="42">
        <v>7.0000000000000007E-2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c0e4UGVrYTBez/uOt1lyA+4mzSmWKeDe1a1+PiagYW+cq8/NGCEHfN6txOG70eTg+SUC+1STfQtJAF9cGTUPw==" saltValue="xYfij+HlOLy7MGrj8HDt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886</v>
      </c>
      <c r="L45" s="60">
        <v>902</v>
      </c>
      <c r="M45" s="60">
        <v>839</v>
      </c>
      <c r="N45" s="60">
        <v>833</v>
      </c>
      <c r="O45" s="61">
        <v>820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72"/>
      <c r="C48" s="1273"/>
      <c r="D48" s="62"/>
      <c r="E48" s="1254" t="s">
        <v>15</v>
      </c>
      <c r="F48" s="1254"/>
      <c r="G48" s="1254"/>
      <c r="H48" s="1254"/>
      <c r="I48" s="1254"/>
      <c r="J48" s="1255"/>
      <c r="K48" s="63">
        <v>162</v>
      </c>
      <c r="L48" s="64">
        <v>147</v>
      </c>
      <c r="M48" s="64">
        <v>144</v>
      </c>
      <c r="N48" s="64">
        <v>138</v>
      </c>
      <c r="O48" s="65">
        <v>138</v>
      </c>
      <c r="P48" s="48"/>
      <c r="Q48" s="48"/>
      <c r="R48" s="48"/>
      <c r="S48" s="48"/>
      <c r="T48" s="48"/>
      <c r="U48" s="48"/>
    </row>
    <row r="49" spans="1:21" ht="30.75" customHeight="1" x14ac:dyDescent="0.15">
      <c r="A49" s="48"/>
      <c r="B49" s="1272"/>
      <c r="C49" s="1273"/>
      <c r="D49" s="62"/>
      <c r="E49" s="1254" t="s">
        <v>16</v>
      </c>
      <c r="F49" s="1254"/>
      <c r="G49" s="1254"/>
      <c r="H49" s="1254"/>
      <c r="I49" s="1254"/>
      <c r="J49" s="1255"/>
      <c r="K49" s="63">
        <v>61</v>
      </c>
      <c r="L49" s="64">
        <v>28</v>
      </c>
      <c r="M49" s="64" t="s">
        <v>517</v>
      </c>
      <c r="N49" s="64" t="s">
        <v>517</v>
      </c>
      <c r="O49" s="65" t="s">
        <v>517</v>
      </c>
      <c r="P49" s="48"/>
      <c r="Q49" s="48"/>
      <c r="R49" s="48"/>
      <c r="S49" s="48"/>
      <c r="T49" s="48"/>
      <c r="U49" s="48"/>
    </row>
    <row r="50" spans="1:21" ht="30.75" customHeight="1" x14ac:dyDescent="0.15">
      <c r="A50" s="48"/>
      <c r="B50" s="1272"/>
      <c r="C50" s="1273"/>
      <c r="D50" s="62"/>
      <c r="E50" s="1254" t="s">
        <v>17</v>
      </c>
      <c r="F50" s="1254"/>
      <c r="G50" s="1254"/>
      <c r="H50" s="1254"/>
      <c r="I50" s="1254"/>
      <c r="J50" s="1255"/>
      <c r="K50" s="63">
        <v>14</v>
      </c>
      <c r="L50" s="64">
        <v>16</v>
      </c>
      <c r="M50" s="64">
        <v>17</v>
      </c>
      <c r="N50" s="64">
        <v>16</v>
      </c>
      <c r="O50" s="65">
        <v>21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741</v>
      </c>
      <c r="L52" s="64">
        <v>660</v>
      </c>
      <c r="M52" s="64">
        <v>598</v>
      </c>
      <c r="N52" s="64">
        <v>590</v>
      </c>
      <c r="O52" s="65">
        <v>591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382</v>
      </c>
      <c r="L53" s="69">
        <v>433</v>
      </c>
      <c r="M53" s="69">
        <v>402</v>
      </c>
      <c r="N53" s="69">
        <v>397</v>
      </c>
      <c r="O53" s="70">
        <v>388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pf89go70VwXPE0AlAN7eJcfTrbdbIRkC3U7oEZX4D9Tg6Q35YWJqYuyEjUY5pYa+76Sok9ZDbFAV6sofJcEbQ==" saltValue="KcFgCc9zZu6Vvr9cvt+0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7086</v>
      </c>
      <c r="J41" s="104">
        <v>6623</v>
      </c>
      <c r="K41" s="104">
        <v>6279</v>
      </c>
      <c r="L41" s="104">
        <v>5856</v>
      </c>
      <c r="M41" s="105">
        <v>5545</v>
      </c>
    </row>
    <row r="42" spans="2:13" ht="27.75" customHeight="1" x14ac:dyDescent="0.15">
      <c r="B42" s="1280"/>
      <c r="C42" s="1281"/>
      <c r="D42" s="106"/>
      <c r="E42" s="1284" t="s">
        <v>32</v>
      </c>
      <c r="F42" s="1284"/>
      <c r="G42" s="1284"/>
      <c r="H42" s="1285"/>
      <c r="I42" s="107">
        <v>442</v>
      </c>
      <c r="J42" s="108">
        <v>409</v>
      </c>
      <c r="K42" s="108">
        <v>376</v>
      </c>
      <c r="L42" s="108">
        <v>517</v>
      </c>
      <c r="M42" s="109">
        <v>475</v>
      </c>
    </row>
    <row r="43" spans="2:13" ht="27.75" customHeight="1" x14ac:dyDescent="0.15">
      <c r="B43" s="1280"/>
      <c r="C43" s="1281"/>
      <c r="D43" s="106"/>
      <c r="E43" s="1284" t="s">
        <v>33</v>
      </c>
      <c r="F43" s="1284"/>
      <c r="G43" s="1284"/>
      <c r="H43" s="1285"/>
      <c r="I43" s="107">
        <v>1508</v>
      </c>
      <c r="J43" s="108">
        <v>1347</v>
      </c>
      <c r="K43" s="108">
        <v>1194</v>
      </c>
      <c r="L43" s="108">
        <v>1033</v>
      </c>
      <c r="M43" s="109">
        <v>928</v>
      </c>
    </row>
    <row r="44" spans="2:13" ht="27.75" customHeight="1" x14ac:dyDescent="0.15">
      <c r="B44" s="1280"/>
      <c r="C44" s="1281"/>
      <c r="D44" s="106"/>
      <c r="E44" s="1284" t="s">
        <v>34</v>
      </c>
      <c r="F44" s="1284"/>
      <c r="G44" s="1284"/>
      <c r="H44" s="1285"/>
      <c r="I44" s="107">
        <v>28</v>
      </c>
      <c r="J44" s="108" t="s">
        <v>517</v>
      </c>
      <c r="K44" s="108" t="s">
        <v>517</v>
      </c>
      <c r="L44" s="108" t="s">
        <v>517</v>
      </c>
      <c r="M44" s="109" t="s">
        <v>517</v>
      </c>
    </row>
    <row r="45" spans="2:13" ht="27.75" customHeight="1" x14ac:dyDescent="0.15">
      <c r="B45" s="1280"/>
      <c r="C45" s="1281"/>
      <c r="D45" s="106"/>
      <c r="E45" s="1284" t="s">
        <v>35</v>
      </c>
      <c r="F45" s="1284"/>
      <c r="G45" s="1284"/>
      <c r="H45" s="1285"/>
      <c r="I45" s="107">
        <v>547</v>
      </c>
      <c r="J45" s="108">
        <v>451</v>
      </c>
      <c r="K45" s="108">
        <v>430</v>
      </c>
      <c r="L45" s="108">
        <v>445</v>
      </c>
      <c r="M45" s="109">
        <v>401</v>
      </c>
    </row>
    <row r="46" spans="2:13" ht="27.75" customHeight="1" x14ac:dyDescent="0.15">
      <c r="B46" s="1280"/>
      <c r="C46" s="1281"/>
      <c r="D46" s="110"/>
      <c r="E46" s="1284" t="s">
        <v>36</v>
      </c>
      <c r="F46" s="1284"/>
      <c r="G46" s="1284"/>
      <c r="H46" s="1285"/>
      <c r="I46" s="107" t="s">
        <v>517</v>
      </c>
      <c r="J46" s="108" t="s">
        <v>517</v>
      </c>
      <c r="K46" s="108" t="s">
        <v>517</v>
      </c>
      <c r="L46" s="108" t="s">
        <v>517</v>
      </c>
      <c r="M46" s="109" t="s">
        <v>517</v>
      </c>
    </row>
    <row r="47" spans="2:13" ht="27.75" customHeight="1" x14ac:dyDescent="0.15">
      <c r="B47" s="1280"/>
      <c r="C47" s="1281"/>
      <c r="D47" s="111"/>
      <c r="E47" s="1294" t="s">
        <v>37</v>
      </c>
      <c r="F47" s="1295"/>
      <c r="G47" s="1295"/>
      <c r="H47" s="1296"/>
      <c r="I47" s="107" t="s">
        <v>517</v>
      </c>
      <c r="J47" s="108" t="s">
        <v>517</v>
      </c>
      <c r="K47" s="108" t="s">
        <v>517</v>
      </c>
      <c r="L47" s="108" t="s">
        <v>517</v>
      </c>
      <c r="M47" s="109" t="s">
        <v>517</v>
      </c>
    </row>
    <row r="48" spans="2:13" ht="27.75" customHeight="1" x14ac:dyDescent="0.15">
      <c r="B48" s="1280"/>
      <c r="C48" s="1281"/>
      <c r="D48" s="106"/>
      <c r="E48" s="1284" t="s">
        <v>38</v>
      </c>
      <c r="F48" s="1284"/>
      <c r="G48" s="1284"/>
      <c r="H48" s="1285"/>
      <c r="I48" s="107" t="s">
        <v>517</v>
      </c>
      <c r="J48" s="108" t="s">
        <v>517</v>
      </c>
      <c r="K48" s="108" t="s">
        <v>517</v>
      </c>
      <c r="L48" s="108" t="s">
        <v>517</v>
      </c>
      <c r="M48" s="109" t="s">
        <v>517</v>
      </c>
    </row>
    <row r="49" spans="2:13" ht="27.75" customHeight="1" x14ac:dyDescent="0.15">
      <c r="B49" s="1282"/>
      <c r="C49" s="1283"/>
      <c r="D49" s="106"/>
      <c r="E49" s="1284" t="s">
        <v>39</v>
      </c>
      <c r="F49" s="1284"/>
      <c r="G49" s="1284"/>
      <c r="H49" s="1285"/>
      <c r="I49" s="107" t="s">
        <v>517</v>
      </c>
      <c r="J49" s="108" t="s">
        <v>517</v>
      </c>
      <c r="K49" s="108" t="s">
        <v>517</v>
      </c>
      <c r="L49" s="108" t="s">
        <v>517</v>
      </c>
      <c r="M49" s="109" t="s">
        <v>517</v>
      </c>
    </row>
    <row r="50" spans="2:13" ht="27.75" customHeight="1" x14ac:dyDescent="0.15">
      <c r="B50" s="1278" t="s">
        <v>40</v>
      </c>
      <c r="C50" s="1279"/>
      <c r="D50" s="112"/>
      <c r="E50" s="1284" t="s">
        <v>41</v>
      </c>
      <c r="F50" s="1284"/>
      <c r="G50" s="1284"/>
      <c r="H50" s="1285"/>
      <c r="I50" s="107">
        <v>2320</v>
      </c>
      <c r="J50" s="108">
        <v>2646</v>
      </c>
      <c r="K50" s="108">
        <v>2991</v>
      </c>
      <c r="L50" s="108">
        <v>3118</v>
      </c>
      <c r="M50" s="109">
        <v>3314</v>
      </c>
    </row>
    <row r="51" spans="2:13" ht="27.75" customHeight="1" x14ac:dyDescent="0.15">
      <c r="B51" s="1280"/>
      <c r="C51" s="1281"/>
      <c r="D51" s="106"/>
      <c r="E51" s="1284" t="s">
        <v>42</v>
      </c>
      <c r="F51" s="1284"/>
      <c r="G51" s="1284"/>
      <c r="H51" s="1285"/>
      <c r="I51" s="107">
        <v>959</v>
      </c>
      <c r="J51" s="108">
        <v>852</v>
      </c>
      <c r="K51" s="108">
        <v>744</v>
      </c>
      <c r="L51" s="108">
        <v>662</v>
      </c>
      <c r="M51" s="109">
        <v>643</v>
      </c>
    </row>
    <row r="52" spans="2:13" ht="27.75" customHeight="1" x14ac:dyDescent="0.15">
      <c r="B52" s="1282"/>
      <c r="C52" s="1283"/>
      <c r="D52" s="106"/>
      <c r="E52" s="1284" t="s">
        <v>43</v>
      </c>
      <c r="F52" s="1284"/>
      <c r="G52" s="1284"/>
      <c r="H52" s="1285"/>
      <c r="I52" s="107">
        <v>5239</v>
      </c>
      <c r="J52" s="108">
        <v>4989</v>
      </c>
      <c r="K52" s="108">
        <v>4837</v>
      </c>
      <c r="L52" s="108">
        <v>4648</v>
      </c>
      <c r="M52" s="109">
        <v>4515</v>
      </c>
    </row>
    <row r="53" spans="2:13" ht="27.75" customHeight="1" thickBot="1" x14ac:dyDescent="0.2">
      <c r="B53" s="1286" t="s">
        <v>44</v>
      </c>
      <c r="C53" s="1287"/>
      <c r="D53" s="113"/>
      <c r="E53" s="1288" t="s">
        <v>45</v>
      </c>
      <c r="F53" s="1288"/>
      <c r="G53" s="1288"/>
      <c r="H53" s="1289"/>
      <c r="I53" s="114">
        <v>1093</v>
      </c>
      <c r="J53" s="115">
        <v>344</v>
      </c>
      <c r="K53" s="115">
        <v>-293</v>
      </c>
      <c r="L53" s="115">
        <v>-577</v>
      </c>
      <c r="M53" s="116">
        <v>-1124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uSegIvTio08TlQrpFSy4IS0/OiswpA9l/oquUSOHktziQlwm/HNSo+K2YGesh6/YCPRGb+dzImXLJssXuX8GQ==" saltValue="sqYdKYx3c2jC63WEcuyd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520</v>
      </c>
      <c r="G55" s="128">
        <v>522</v>
      </c>
      <c r="H55" s="129">
        <v>522</v>
      </c>
    </row>
    <row r="56" spans="2:8" ht="52.5" customHeight="1" x14ac:dyDescent="0.15">
      <c r="B56" s="130"/>
      <c r="C56" s="1307" t="s">
        <v>49</v>
      </c>
      <c r="D56" s="1307"/>
      <c r="E56" s="1308"/>
      <c r="F56" s="131">
        <v>237</v>
      </c>
      <c r="G56" s="131">
        <v>237</v>
      </c>
      <c r="H56" s="132">
        <v>237</v>
      </c>
    </row>
    <row r="57" spans="2:8" ht="53.25" customHeight="1" x14ac:dyDescent="0.15">
      <c r="B57" s="130"/>
      <c r="C57" s="1309" t="s">
        <v>50</v>
      </c>
      <c r="D57" s="1309"/>
      <c r="E57" s="1310"/>
      <c r="F57" s="133">
        <v>1992</v>
      </c>
      <c r="G57" s="133">
        <v>2117</v>
      </c>
      <c r="H57" s="134">
        <v>2314</v>
      </c>
    </row>
    <row r="58" spans="2:8" ht="45.75" customHeight="1" x14ac:dyDescent="0.15">
      <c r="B58" s="135"/>
      <c r="C58" s="1297" t="s">
        <v>589</v>
      </c>
      <c r="D58" s="1298"/>
      <c r="E58" s="1299"/>
      <c r="F58" s="136">
        <v>657</v>
      </c>
      <c r="G58" s="136">
        <v>938</v>
      </c>
      <c r="H58" s="137">
        <v>1070</v>
      </c>
    </row>
    <row r="59" spans="2:8" ht="45.75" customHeight="1" x14ac:dyDescent="0.15">
      <c r="B59" s="135"/>
      <c r="C59" s="1297" t="s">
        <v>590</v>
      </c>
      <c r="D59" s="1298"/>
      <c r="E59" s="1299"/>
      <c r="F59" s="136">
        <v>1000</v>
      </c>
      <c r="G59" s="136">
        <v>850</v>
      </c>
      <c r="H59" s="137">
        <v>900</v>
      </c>
    </row>
    <row r="60" spans="2:8" ht="45.75" customHeight="1" x14ac:dyDescent="0.15">
      <c r="B60" s="135"/>
      <c r="C60" s="1297" t="s">
        <v>591</v>
      </c>
      <c r="D60" s="1298"/>
      <c r="E60" s="1299"/>
      <c r="F60" s="136">
        <v>134</v>
      </c>
      <c r="G60" s="136">
        <v>134</v>
      </c>
      <c r="H60" s="137">
        <v>134</v>
      </c>
    </row>
    <row r="61" spans="2:8" ht="45.75" customHeight="1" x14ac:dyDescent="0.15">
      <c r="B61" s="135"/>
      <c r="C61" s="1297" t="s">
        <v>592</v>
      </c>
      <c r="D61" s="1298"/>
      <c r="E61" s="1299"/>
      <c r="F61" s="136">
        <v>121</v>
      </c>
      <c r="G61" s="136">
        <v>121</v>
      </c>
      <c r="H61" s="137">
        <v>121</v>
      </c>
    </row>
    <row r="62" spans="2:8" ht="45.75" customHeight="1" thickBot="1" x14ac:dyDescent="0.2">
      <c r="B62" s="138"/>
      <c r="C62" s="1300" t="s">
        <v>593</v>
      </c>
      <c r="D62" s="1301"/>
      <c r="E62" s="1302"/>
      <c r="F62" s="139">
        <v>60</v>
      </c>
      <c r="G62" s="139">
        <v>60</v>
      </c>
      <c r="H62" s="140">
        <v>60</v>
      </c>
    </row>
    <row r="63" spans="2:8" ht="52.5" customHeight="1" thickBot="1" x14ac:dyDescent="0.2">
      <c r="B63" s="141"/>
      <c r="C63" s="1303" t="s">
        <v>51</v>
      </c>
      <c r="D63" s="1303"/>
      <c r="E63" s="1304"/>
      <c r="F63" s="142">
        <v>2749</v>
      </c>
      <c r="G63" s="142">
        <v>2876</v>
      </c>
      <c r="H63" s="143">
        <v>3073</v>
      </c>
    </row>
    <row r="64" spans="2:8" ht="15" customHeight="1" x14ac:dyDescent="0.15"/>
  </sheetData>
  <sheetProtection algorithmName="SHA-512" hashValue="9YECA3sGuzLcJlsw+sbTu7J+A1uSoMukqH0Glv+2ypqvjyY6G6cZUqUgbOEwGFeSRn52H0JDQJJp23FA+QRbnw==" saltValue="sZMBpn2E+OmUpFdbpuX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D1B4D-5CFB-4B8D-9CC6-8983BB780685}">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598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600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11">
        <v>38.700000000000003</v>
      </c>
      <c r="BQ51" s="1311"/>
      <c r="BR51" s="1311"/>
      <c r="BS51" s="1311"/>
      <c r="BT51" s="1311"/>
      <c r="BU51" s="1311"/>
      <c r="BV51" s="1311"/>
      <c r="BW51" s="1311"/>
      <c r="BX51" s="1323"/>
      <c r="BY51" s="1311"/>
      <c r="BZ51" s="1311"/>
      <c r="CA51" s="1311"/>
      <c r="CB51" s="1311"/>
      <c r="CC51" s="1311"/>
      <c r="CD51" s="1311"/>
      <c r="CE51" s="1311"/>
      <c r="CF51" s="1323"/>
      <c r="CG51" s="1311"/>
      <c r="CH51" s="1311"/>
      <c r="CI51" s="1311"/>
      <c r="CJ51" s="1311"/>
      <c r="CK51" s="1311"/>
      <c r="CL51" s="1311"/>
      <c r="CM51" s="1311"/>
      <c r="CN51" s="1323"/>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11">
        <v>54.1</v>
      </c>
      <c r="BQ53" s="1311"/>
      <c r="BR53" s="1311"/>
      <c r="BS53" s="1311"/>
      <c r="BT53" s="1311"/>
      <c r="BU53" s="1311"/>
      <c r="BV53" s="1311"/>
      <c r="BW53" s="1311"/>
      <c r="BX53" s="1323"/>
      <c r="BY53" s="1311"/>
      <c r="BZ53" s="1311"/>
      <c r="CA53" s="1311"/>
      <c r="CB53" s="1311"/>
      <c r="CC53" s="1311"/>
      <c r="CD53" s="1311"/>
      <c r="CE53" s="1311"/>
      <c r="CF53" s="1323"/>
      <c r="CG53" s="1311"/>
      <c r="CH53" s="1311"/>
      <c r="CI53" s="1311"/>
      <c r="CJ53" s="1311"/>
      <c r="CK53" s="1311"/>
      <c r="CL53" s="1311"/>
      <c r="CM53" s="1311"/>
      <c r="CN53" s="1323"/>
      <c r="CO53" s="1311"/>
      <c r="CP53" s="1311"/>
      <c r="CQ53" s="1311"/>
      <c r="CR53" s="1311"/>
      <c r="CS53" s="1311"/>
      <c r="CT53" s="1311"/>
      <c r="CU53" s="1311"/>
      <c r="CV53" s="1311">
        <v>61.5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603</v>
      </c>
      <c r="AO55" s="1316"/>
      <c r="AP55" s="1316"/>
      <c r="AQ55" s="1316"/>
      <c r="AR55" s="1316"/>
      <c r="AS55" s="1316"/>
      <c r="AT55" s="1316"/>
      <c r="AU55" s="1316"/>
      <c r="AV55" s="1316"/>
      <c r="AW55" s="1316"/>
      <c r="AX55" s="1316"/>
      <c r="AY55" s="1316"/>
      <c r="AZ55" s="1316"/>
      <c r="BA55" s="1316"/>
      <c r="BB55" s="1314" t="s">
        <v>601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23"/>
      <c r="BY55" s="1311"/>
      <c r="BZ55" s="1311"/>
      <c r="CA55" s="1311"/>
      <c r="CB55" s="1311"/>
      <c r="CC55" s="1311"/>
      <c r="CD55" s="1311"/>
      <c r="CE55" s="1311"/>
      <c r="CF55" s="1323"/>
      <c r="CG55" s="1311"/>
      <c r="CH55" s="1311"/>
      <c r="CI55" s="1311"/>
      <c r="CJ55" s="1311"/>
      <c r="CK55" s="1311"/>
      <c r="CL55" s="1311"/>
      <c r="CM55" s="1311"/>
      <c r="CN55" s="1323"/>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602</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23"/>
      <c r="BY57" s="1311"/>
      <c r="BZ57" s="1311"/>
      <c r="CA57" s="1311"/>
      <c r="CB57" s="1311"/>
      <c r="CC57" s="1311"/>
      <c r="CD57" s="1311"/>
      <c r="CE57" s="1311"/>
      <c r="CF57" s="1323"/>
      <c r="CG57" s="1311"/>
      <c r="CH57" s="1311"/>
      <c r="CI57" s="1311"/>
      <c r="CJ57" s="1311"/>
      <c r="CK57" s="1311"/>
      <c r="CL57" s="1311"/>
      <c r="CM57" s="1311"/>
      <c r="CN57" s="1323"/>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605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600</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1">
        <v>38.700000000000003</v>
      </c>
      <c r="BQ73" s="1311"/>
      <c r="BR73" s="1311"/>
      <c r="BS73" s="1311"/>
      <c r="BT73" s="1311"/>
      <c r="BU73" s="1311"/>
      <c r="BV73" s="1311"/>
      <c r="BW73" s="1311"/>
      <c r="BX73" s="1311">
        <v>12.4</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12.8</v>
      </c>
      <c r="BQ75" s="1311"/>
      <c r="BR75" s="1311"/>
      <c r="BS75" s="1311"/>
      <c r="BT75" s="1311"/>
      <c r="BU75" s="1311"/>
      <c r="BV75" s="1311"/>
      <c r="BW75" s="1311"/>
      <c r="BX75" s="1311">
        <v>13.5</v>
      </c>
      <c r="BY75" s="1311"/>
      <c r="BZ75" s="1311"/>
      <c r="CA75" s="1311"/>
      <c r="CB75" s="1311"/>
      <c r="CC75" s="1311"/>
      <c r="CD75" s="1311"/>
      <c r="CE75" s="1311"/>
      <c r="CF75" s="1311">
        <v>14.6</v>
      </c>
      <c r="CG75" s="1311"/>
      <c r="CH75" s="1311"/>
      <c r="CI75" s="1311"/>
      <c r="CJ75" s="1311"/>
      <c r="CK75" s="1311"/>
      <c r="CL75" s="1311"/>
      <c r="CM75" s="1311"/>
      <c r="CN75" s="1311">
        <v>15</v>
      </c>
      <c r="CO75" s="1311"/>
      <c r="CP75" s="1311"/>
      <c r="CQ75" s="1311"/>
      <c r="CR75" s="1311"/>
      <c r="CS75" s="1311"/>
      <c r="CT75" s="1311"/>
      <c r="CU75" s="1311"/>
      <c r="CV75" s="1311">
        <v>14.5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603</v>
      </c>
      <c r="AO77" s="1316"/>
      <c r="AP77" s="1316"/>
      <c r="AQ77" s="1316"/>
      <c r="AR77" s="1316"/>
      <c r="AS77" s="1316"/>
      <c r="AT77" s="1316"/>
      <c r="AU77" s="1316"/>
      <c r="AV77" s="1316"/>
      <c r="AW77" s="1316"/>
      <c r="AX77" s="1316"/>
      <c r="AY77" s="1316"/>
      <c r="AZ77" s="1316"/>
      <c r="BA77" s="1316"/>
      <c r="BB77" s="1314" t="s">
        <v>601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606</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SUyNWdjZSye+gnkWchxRbgQFJ2gn1hEk1wHSBy3GTECWCBl64iRzif854QE29c27/9U3thktooyg8XhNS02g==" saltValue="hnQOLmNaBXetqZ9TdvbO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5ECC5-DAE0-4B37-A5F0-5115895D4A7E}">
  <sheetPr>
    <pageSetUpPr fitToPage="1"/>
  </sheetPr>
  <dimension ref="A1:DR125"/>
  <sheetViews>
    <sheetView showGridLines="0" topLeftCell="A103"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Jb+w+BloOIHNx7nIOVEgTvzRNmpzw8pe/RBHNNSeZWeawkXSmX2FeZHwwe8Ix3NoRtZzFl9r0AqJMsbBdY2Rg==" saltValue="TumrARrXVj8E8LQ6F8CO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A1360-EA6E-47E0-AB81-7DBB04C05185}">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QulEwkZPuHjOFPGBj4krYyxYMvPXszAI1hRn9qFSYcZQSAvwZavHUxyd4W4HPOwv/7TQlCFDFJFBHXL7k0wS6g==" saltValue="2X/ZvIbLh/LSkXCDk/sa4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451092</v>
      </c>
      <c r="E3" s="162"/>
      <c r="F3" s="163">
        <v>291945</v>
      </c>
      <c r="G3" s="164"/>
      <c r="H3" s="165"/>
    </row>
    <row r="4" spans="1:8" x14ac:dyDescent="0.15">
      <c r="A4" s="166"/>
      <c r="B4" s="167"/>
      <c r="C4" s="168"/>
      <c r="D4" s="169">
        <v>158394</v>
      </c>
      <c r="E4" s="170"/>
      <c r="F4" s="171">
        <v>127651</v>
      </c>
      <c r="G4" s="172"/>
      <c r="H4" s="173"/>
    </row>
    <row r="5" spans="1:8" x14ac:dyDescent="0.15">
      <c r="A5" s="154" t="s">
        <v>551</v>
      </c>
      <c r="B5" s="159"/>
      <c r="C5" s="160"/>
      <c r="D5" s="161">
        <v>212691</v>
      </c>
      <c r="E5" s="162"/>
      <c r="F5" s="163">
        <v>291173</v>
      </c>
      <c r="G5" s="164"/>
      <c r="H5" s="165"/>
    </row>
    <row r="6" spans="1:8" x14ac:dyDescent="0.15">
      <c r="A6" s="166"/>
      <c r="B6" s="167"/>
      <c r="C6" s="168"/>
      <c r="D6" s="169">
        <v>51452</v>
      </c>
      <c r="E6" s="170"/>
      <c r="F6" s="171">
        <v>119071</v>
      </c>
      <c r="G6" s="172"/>
      <c r="H6" s="173"/>
    </row>
    <row r="7" spans="1:8" x14ac:dyDescent="0.15">
      <c r="A7" s="154" t="s">
        <v>552</v>
      </c>
      <c r="B7" s="159"/>
      <c r="C7" s="160"/>
      <c r="D7" s="161">
        <v>145422</v>
      </c>
      <c r="E7" s="162"/>
      <c r="F7" s="163">
        <v>271581</v>
      </c>
      <c r="G7" s="164"/>
      <c r="H7" s="165"/>
    </row>
    <row r="8" spans="1:8" x14ac:dyDescent="0.15">
      <c r="A8" s="166"/>
      <c r="B8" s="167"/>
      <c r="C8" s="168"/>
      <c r="D8" s="169">
        <v>49196</v>
      </c>
      <c r="E8" s="170"/>
      <c r="F8" s="171">
        <v>117844</v>
      </c>
      <c r="G8" s="172"/>
      <c r="H8" s="173"/>
    </row>
    <row r="9" spans="1:8" x14ac:dyDescent="0.15">
      <c r="A9" s="154" t="s">
        <v>553</v>
      </c>
      <c r="B9" s="159"/>
      <c r="C9" s="160"/>
      <c r="D9" s="161">
        <v>160712</v>
      </c>
      <c r="E9" s="162"/>
      <c r="F9" s="163">
        <v>268375</v>
      </c>
      <c r="G9" s="164"/>
      <c r="H9" s="165"/>
    </row>
    <row r="10" spans="1:8" x14ac:dyDescent="0.15">
      <c r="A10" s="166"/>
      <c r="B10" s="167"/>
      <c r="C10" s="168"/>
      <c r="D10" s="169">
        <v>57445</v>
      </c>
      <c r="E10" s="170"/>
      <c r="F10" s="171">
        <v>119602</v>
      </c>
      <c r="G10" s="172"/>
      <c r="H10" s="173"/>
    </row>
    <row r="11" spans="1:8" x14ac:dyDescent="0.15">
      <c r="A11" s="154" t="s">
        <v>554</v>
      </c>
      <c r="B11" s="159"/>
      <c r="C11" s="160"/>
      <c r="D11" s="161">
        <v>182521</v>
      </c>
      <c r="E11" s="162"/>
      <c r="F11" s="163">
        <v>301035</v>
      </c>
      <c r="G11" s="164"/>
      <c r="H11" s="165"/>
    </row>
    <row r="12" spans="1:8" x14ac:dyDescent="0.15">
      <c r="A12" s="166"/>
      <c r="B12" s="167"/>
      <c r="C12" s="174"/>
      <c r="D12" s="169">
        <v>34916</v>
      </c>
      <c r="E12" s="170"/>
      <c r="F12" s="171">
        <v>154376</v>
      </c>
      <c r="G12" s="172"/>
      <c r="H12" s="173"/>
    </row>
    <row r="13" spans="1:8" x14ac:dyDescent="0.15">
      <c r="A13" s="154"/>
      <c r="B13" s="159"/>
      <c r="C13" s="175"/>
      <c r="D13" s="176">
        <v>230488</v>
      </c>
      <c r="E13" s="177"/>
      <c r="F13" s="178">
        <v>284822</v>
      </c>
      <c r="G13" s="179"/>
      <c r="H13" s="165"/>
    </row>
    <row r="14" spans="1:8" x14ac:dyDescent="0.15">
      <c r="A14" s="166"/>
      <c r="B14" s="167"/>
      <c r="C14" s="168"/>
      <c r="D14" s="169">
        <v>70281</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20.75</v>
      </c>
      <c r="C19" s="180">
        <f>ROUND(VALUE(SUBSTITUTE(実質収支比率等に係る経年分析!G$48,"▲","-")),2)</f>
        <v>17.25</v>
      </c>
      <c r="D19" s="180">
        <f>ROUND(VALUE(SUBSTITUTE(実質収支比率等に係る経年分析!H$48,"▲","-")),2)</f>
        <v>18.23</v>
      </c>
      <c r="E19" s="180">
        <f>ROUND(VALUE(SUBSTITUTE(実質収支比率等に係る経年分析!I$48,"▲","-")),2)</f>
        <v>20.100000000000001</v>
      </c>
      <c r="F19" s="180">
        <f>ROUND(VALUE(SUBSTITUTE(実質収支比率等に係る経年分析!J$48,"▲","-")),2)</f>
        <v>18.010000000000002</v>
      </c>
    </row>
    <row r="20" spans="1:11" x14ac:dyDescent="0.15">
      <c r="A20" s="180" t="s">
        <v>55</v>
      </c>
      <c r="B20" s="180">
        <f>ROUND(VALUE(SUBSTITUTE(実質収支比率等に係る経年分析!F$47,"▲","-")),2)</f>
        <v>11.77</v>
      </c>
      <c r="C20" s="180">
        <f>ROUND(VALUE(SUBSTITUTE(実質収支比率等に係る経年分析!G$47,"▲","-")),2)</f>
        <v>15.44</v>
      </c>
      <c r="D20" s="180">
        <f>ROUND(VALUE(SUBSTITUTE(実質収支比率等に係る経年分析!H$47,"▲","-")),2)</f>
        <v>15.99</v>
      </c>
      <c r="E20" s="180">
        <f>ROUND(VALUE(SUBSTITUTE(実質収支比率等に係る経年分析!I$47,"▲","-")),2)</f>
        <v>16.149999999999999</v>
      </c>
      <c r="F20" s="180">
        <f>ROUND(VALUE(SUBSTITUTE(実質収支比率等に係る経年分析!J$47,"▲","-")),2)</f>
        <v>15.66</v>
      </c>
    </row>
    <row r="21" spans="1:11" x14ac:dyDescent="0.15">
      <c r="A21" s="180" t="s">
        <v>56</v>
      </c>
      <c r="B21" s="180">
        <f>IF(ISNUMBER(VALUE(SUBSTITUTE(実質収支比率等に係る経年分析!F$49,"▲","-"))),ROUND(VALUE(SUBSTITUTE(実質収支比率等に係る経年分析!F$49,"▲","-")),2),NA())</f>
        <v>-1.1100000000000001</v>
      </c>
      <c r="C21" s="180">
        <f>IF(ISNUMBER(VALUE(SUBSTITUTE(実質収支比率等に係る経年分析!G$49,"▲","-"))),ROUND(VALUE(SUBSTITUTE(実質収支比率等に係る経年分析!G$49,"▲","-")),2),NA())</f>
        <v>-1.1000000000000001</v>
      </c>
      <c r="D21" s="180">
        <f>IF(ISNUMBER(VALUE(SUBSTITUTE(実質収支比率等に係る経年分析!H$49,"▲","-"))),ROUND(VALUE(SUBSTITUTE(実質収支比率等に係る経年分析!H$49,"▲","-")),2),NA())</f>
        <v>0.3</v>
      </c>
      <c r="E21" s="180">
        <f>IF(ISNUMBER(VALUE(SUBSTITUTE(実質収支比率等に係る経年分析!I$49,"▲","-"))),ROUND(VALUE(SUBSTITUTE(実質収支比率等に係る経年分析!I$49,"▲","-")),2),NA())</f>
        <v>1.78</v>
      </c>
      <c r="F21" s="180">
        <f>IF(ISNUMBER(VALUE(SUBSTITUTE(実質収支比率等に係る経年分析!J$49,"▲","-"))),ROUND(VALUE(SUBSTITUTE(実質収支比率等に係る経年分析!J$49,"▲","-")),2),NA())</f>
        <v>-1.47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4.5199999999999996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豊富町介護サービス事業特別会計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豊富町下水道事業特別会計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0.28999999999999998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0.47</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1.1499999999999999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0.85</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1.1499999999999999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豊富町ガス事業会計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豊富町簡易水道事業特別会計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1.37</v>
      </c>
    </row>
    <row r="35" spans="1:16" x14ac:dyDescent="0.15">
      <c r="A35" s="181" t="str">
        <f>IF(連結実質赤字比率に係る赤字・黒字の構成分析!C$35="",NA(),連結実質赤字比率に係る赤字・黒字の構成分析!C$35)</f>
        <v>豊富町国民健康保険診療所直診勘定特別会計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18.010000000000002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741</v>
      </c>
      <c r="E42" s="182"/>
      <c r="F42" s="182"/>
      <c r="G42" s="182">
        <f>'実質公債費比率（分子）の構造'!L$52</f>
        <v>660</v>
      </c>
      <c r="H42" s="182"/>
      <c r="I42" s="182"/>
      <c r="J42" s="182">
        <f>'実質公債費比率（分子）の構造'!M$52</f>
        <v>598</v>
      </c>
      <c r="K42" s="182"/>
      <c r="L42" s="182"/>
      <c r="M42" s="182">
        <f>'実質公債費比率（分子）の構造'!N$52</f>
        <v>590</v>
      </c>
      <c r="N42" s="182"/>
      <c r="O42" s="182"/>
      <c r="P42" s="182">
        <f>'実質公債費比率（分子）の構造'!O$52</f>
        <v>591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v>
      </c>
      <c r="C44" s="182"/>
      <c r="D44" s="182"/>
      <c r="E44" s="182">
        <f>'実質公債費比率（分子）の構造'!L$50</f>
        <v>16</v>
      </c>
      <c r="F44" s="182"/>
      <c r="G44" s="182"/>
      <c r="H44" s="182">
        <f>'実質公債費比率（分子）の構造'!M$50</f>
        <v>17</v>
      </c>
      <c r="I44" s="182"/>
      <c r="J44" s="182"/>
      <c r="K44" s="182">
        <f>'実質公債費比率（分子）の構造'!N$50</f>
        <v>16</v>
      </c>
      <c r="L44" s="182"/>
      <c r="M44" s="182"/>
      <c r="N44" s="182">
        <f>'実質公債費比率（分子）の構造'!O$50</f>
        <v>21</v>
      </c>
      <c r="O44" s="182"/>
      <c r="P44" s="182"/>
    </row>
    <row r="45" spans="1:16" x14ac:dyDescent="0.15">
      <c r="A45" s="182" t="s">
        <v>66</v>
      </c>
      <c r="B45" s="182">
        <f>'実質公債費比率（分子）の構造'!K$49</f>
        <v>61</v>
      </c>
      <c r="C45" s="182"/>
      <c r="D45" s="182"/>
      <c r="E45" s="182">
        <f>'実質公債費比率（分子）の構造'!L$49</f>
        <v>28</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162</v>
      </c>
      <c r="C46" s="182"/>
      <c r="D46" s="182"/>
      <c r="E46" s="182">
        <f>'実質公債費比率（分子）の構造'!L$48</f>
        <v>147</v>
      </c>
      <c r="F46" s="182"/>
      <c r="G46" s="182"/>
      <c r="H46" s="182">
        <f>'実質公債費比率（分子）の構造'!M$48</f>
        <v>144</v>
      </c>
      <c r="I46" s="182"/>
      <c r="J46" s="182"/>
      <c r="K46" s="182">
        <f>'実質公債費比率（分子）の構造'!N$48</f>
        <v>138</v>
      </c>
      <c r="L46" s="182"/>
      <c r="M46" s="182"/>
      <c r="N46" s="182">
        <f>'実質公債費比率（分子）の構造'!O$48</f>
        <v>138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886</v>
      </c>
      <c r="C49" s="182"/>
      <c r="D49" s="182"/>
      <c r="E49" s="182">
        <f>'実質公債費比率（分子）の構造'!L$45</f>
        <v>902</v>
      </c>
      <c r="F49" s="182"/>
      <c r="G49" s="182"/>
      <c r="H49" s="182">
        <f>'実質公債費比率（分子）の構造'!M$45</f>
        <v>839</v>
      </c>
      <c r="I49" s="182"/>
      <c r="J49" s="182"/>
      <c r="K49" s="182">
        <f>'実質公債費比率（分子）の構造'!N$45</f>
        <v>833</v>
      </c>
      <c r="L49" s="182"/>
      <c r="M49" s="182"/>
      <c r="N49" s="182">
        <f>'実質公債費比率（分子）の構造'!O$45</f>
        <v>820</v>
      </c>
      <c r="O49" s="182"/>
      <c r="P49" s="182"/>
    </row>
    <row r="50" spans="1:16" x14ac:dyDescent="0.15">
      <c r="A50" s="182" t="s">
        <v>71</v>
      </c>
      <c r="B50" s="182" t="e">
        <f>NA()</f>
        <v>#N/A</v>
      </c>
      <c r="C50" s="182">
        <f>IF(ISNUMBER('実質公債費比率（分子）の構造'!K$53),'実質公債費比率（分子）の構造'!K$53,NA())</f>
        <v>382</v>
      </c>
      <c r="D50" s="182" t="e">
        <f>NA()</f>
        <v>#N/A</v>
      </c>
      <c r="E50" s="182" t="e">
        <f>NA()</f>
        <v>#N/A</v>
      </c>
      <c r="F50" s="182">
        <f>IF(ISNUMBER('実質公債費比率（分子）の構造'!L$53),'実質公債費比率（分子）の構造'!L$53,NA())</f>
        <v>433</v>
      </c>
      <c r="G50" s="182" t="e">
        <f>NA()</f>
        <v>#N/A</v>
      </c>
      <c r="H50" s="182" t="e">
        <f>NA()</f>
        <v>#N/A</v>
      </c>
      <c r="I50" s="182">
        <f>IF(ISNUMBER('実質公債費比率（分子）の構造'!M$53),'実質公債費比率（分子）の構造'!M$53,NA())</f>
        <v>402</v>
      </c>
      <c r="J50" s="182" t="e">
        <f>NA()</f>
        <v>#N/A</v>
      </c>
      <c r="K50" s="182" t="e">
        <f>NA()</f>
        <v>#N/A</v>
      </c>
      <c r="L50" s="182">
        <f>IF(ISNUMBER('実質公債費比率（分子）の構造'!N$53),'実質公債費比率（分子）の構造'!N$53,NA())</f>
        <v>397</v>
      </c>
      <c r="M50" s="182" t="e">
        <f>NA()</f>
        <v>#N/A</v>
      </c>
      <c r="N50" s="182" t="e">
        <f>NA()</f>
        <v>#N/A</v>
      </c>
      <c r="O50" s="182">
        <f>IF(ISNUMBER('実質公債費比率（分子）の構造'!O$53),'実質公債費比率（分子）の構造'!O$53,NA())</f>
        <v>388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5239</v>
      </c>
      <c r="E56" s="181"/>
      <c r="F56" s="181"/>
      <c r="G56" s="181">
        <f>'将来負担比率（分子）の構造'!J$52</f>
        <v>4989</v>
      </c>
      <c r="H56" s="181"/>
      <c r="I56" s="181"/>
      <c r="J56" s="181">
        <f>'将来負担比率（分子）の構造'!K$52</f>
        <v>4837</v>
      </c>
      <c r="K56" s="181"/>
      <c r="L56" s="181"/>
      <c r="M56" s="181">
        <f>'将来負担比率（分子）の構造'!L$52</f>
        <v>4648</v>
      </c>
      <c r="N56" s="181"/>
      <c r="O56" s="181"/>
      <c r="P56" s="181">
        <f>'将来負担比率（分子）の構造'!M$52</f>
        <v>4515</v>
      </c>
    </row>
    <row r="57" spans="1:16" x14ac:dyDescent="0.15">
      <c r="A57" s="181" t="s">
        <v>42</v>
      </c>
      <c r="B57" s="181"/>
      <c r="C57" s="181"/>
      <c r="D57" s="181">
        <f>'将来負担比率（分子）の構造'!I$51</f>
        <v>959</v>
      </c>
      <c r="E57" s="181"/>
      <c r="F57" s="181"/>
      <c r="G57" s="181">
        <f>'将来負担比率（分子）の構造'!J$51</f>
        <v>852</v>
      </c>
      <c r="H57" s="181"/>
      <c r="I57" s="181"/>
      <c r="J57" s="181">
        <f>'将来負担比率（分子）の構造'!K$51</f>
        <v>744</v>
      </c>
      <c r="K57" s="181"/>
      <c r="L57" s="181"/>
      <c r="M57" s="181">
        <f>'将来負担比率（分子）の構造'!L$51</f>
        <v>662</v>
      </c>
      <c r="N57" s="181"/>
      <c r="O57" s="181"/>
      <c r="P57" s="181">
        <f>'将来負担比率（分子）の構造'!M$51</f>
        <v>643</v>
      </c>
    </row>
    <row r="58" spans="1:16" x14ac:dyDescent="0.15">
      <c r="A58" s="181" t="s">
        <v>41</v>
      </c>
      <c r="B58" s="181"/>
      <c r="C58" s="181"/>
      <c r="D58" s="181">
        <f>'将来負担比率（分子）の構造'!I$50</f>
        <v>2320</v>
      </c>
      <c r="E58" s="181"/>
      <c r="F58" s="181"/>
      <c r="G58" s="181">
        <f>'将来負担比率（分子）の構造'!J$50</f>
        <v>2646</v>
      </c>
      <c r="H58" s="181"/>
      <c r="I58" s="181"/>
      <c r="J58" s="181">
        <f>'将来負担比率（分子）の構造'!K$50</f>
        <v>2991</v>
      </c>
      <c r="K58" s="181"/>
      <c r="L58" s="181"/>
      <c r="M58" s="181">
        <f>'将来負担比率（分子）の構造'!L$50</f>
        <v>3118</v>
      </c>
      <c r="N58" s="181"/>
      <c r="O58" s="181"/>
      <c r="P58" s="181">
        <f>'将来負担比率（分子）の構造'!M$50</f>
        <v>3314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547</v>
      </c>
      <c r="C62" s="181"/>
      <c r="D62" s="181"/>
      <c r="E62" s="181">
        <f>'将来負担比率（分子）の構造'!J$45</f>
        <v>451</v>
      </c>
      <c r="F62" s="181"/>
      <c r="G62" s="181"/>
      <c r="H62" s="181">
        <f>'将来負担比率（分子）の構造'!K$45</f>
        <v>430</v>
      </c>
      <c r="I62" s="181"/>
      <c r="J62" s="181"/>
      <c r="K62" s="181">
        <f>'将来負担比率（分子）の構造'!L$45</f>
        <v>445</v>
      </c>
      <c r="L62" s="181"/>
      <c r="M62" s="181"/>
      <c r="N62" s="181">
        <f>'将来負担比率（分子）の構造'!M$45</f>
        <v>401</v>
      </c>
      <c r="O62" s="181"/>
      <c r="P62" s="181"/>
    </row>
    <row r="63" spans="1:16" x14ac:dyDescent="0.15">
      <c r="A63" s="181" t="s">
        <v>34</v>
      </c>
      <c r="B63" s="181">
        <f>'将来負担比率（分子）の構造'!I$44</f>
        <v>28</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1508</v>
      </c>
      <c r="C64" s="181"/>
      <c r="D64" s="181"/>
      <c r="E64" s="181">
        <f>'将来負担比率（分子）の構造'!J$43</f>
        <v>1347</v>
      </c>
      <c r="F64" s="181"/>
      <c r="G64" s="181"/>
      <c r="H64" s="181">
        <f>'将来負担比率（分子）の構造'!K$43</f>
        <v>1194</v>
      </c>
      <c r="I64" s="181"/>
      <c r="J64" s="181"/>
      <c r="K64" s="181">
        <f>'将来負担比率（分子）の構造'!L$43</f>
        <v>1033</v>
      </c>
      <c r="L64" s="181"/>
      <c r="M64" s="181"/>
      <c r="N64" s="181">
        <f>'将来負担比率（分子）の構造'!M$43</f>
        <v>928</v>
      </c>
      <c r="O64" s="181"/>
      <c r="P64" s="181"/>
    </row>
    <row r="65" spans="1:16" x14ac:dyDescent="0.15">
      <c r="A65" s="181" t="s">
        <v>32</v>
      </c>
      <c r="B65" s="181">
        <f>'将来負担比率（分子）の構造'!I$42</f>
        <v>442</v>
      </c>
      <c r="C65" s="181"/>
      <c r="D65" s="181"/>
      <c r="E65" s="181">
        <f>'将来負担比率（分子）の構造'!J$42</f>
        <v>409</v>
      </c>
      <c r="F65" s="181"/>
      <c r="G65" s="181"/>
      <c r="H65" s="181">
        <f>'将来負担比率（分子）の構造'!K$42</f>
        <v>376</v>
      </c>
      <c r="I65" s="181"/>
      <c r="J65" s="181"/>
      <c r="K65" s="181">
        <f>'将来負担比率（分子）の構造'!L$42</f>
        <v>517</v>
      </c>
      <c r="L65" s="181"/>
      <c r="M65" s="181"/>
      <c r="N65" s="181">
        <f>'将来負担比率（分子）の構造'!M$42</f>
        <v>475</v>
      </c>
      <c r="O65" s="181"/>
      <c r="P65" s="181"/>
    </row>
    <row r="66" spans="1:16" x14ac:dyDescent="0.15">
      <c r="A66" s="181" t="s">
        <v>31</v>
      </c>
      <c r="B66" s="181">
        <f>'将来負担比率（分子）の構造'!I$41</f>
        <v>7086</v>
      </c>
      <c r="C66" s="181"/>
      <c r="D66" s="181"/>
      <c r="E66" s="181">
        <f>'将来負担比率（分子）の構造'!J$41</f>
        <v>6623</v>
      </c>
      <c r="F66" s="181"/>
      <c r="G66" s="181"/>
      <c r="H66" s="181">
        <f>'将来負担比率（分子）の構造'!K$41</f>
        <v>6279</v>
      </c>
      <c r="I66" s="181"/>
      <c r="J66" s="181"/>
      <c r="K66" s="181">
        <f>'将来負担比率（分子）の構造'!L$41</f>
        <v>5856</v>
      </c>
      <c r="L66" s="181"/>
      <c r="M66" s="181"/>
      <c r="N66" s="181">
        <f>'将来負担比率（分子）の構造'!M$41</f>
        <v>5545</v>
      </c>
      <c r="O66" s="181"/>
      <c r="P66" s="181"/>
    </row>
    <row r="67" spans="1:16" x14ac:dyDescent="0.15">
      <c r="A67" s="181" t="s">
        <v>75</v>
      </c>
      <c r="B67" s="181" t="e">
        <f>NA()</f>
        <v>#N/A</v>
      </c>
      <c r="C67" s="181">
        <f>IF(ISNUMBER('将来負担比率（分子）の構造'!I$53), IF('将来負担比率（分子）の構造'!I$53 &lt; 0, 0, '将来負担比率（分子）の構造'!I$53), NA())</f>
        <v>1093</v>
      </c>
      <c r="D67" s="181" t="e">
        <f>NA()</f>
        <v>#N/A</v>
      </c>
      <c r="E67" s="181" t="e">
        <f>NA()</f>
        <v>#N/A</v>
      </c>
      <c r="F67" s="181">
        <f>IF(ISNUMBER('将来負担比率（分子）の構造'!J$53), IF('将来負担比率（分子）の構造'!J$53 &lt; 0, 0, '将来負担比率（分子）の構造'!J$53), NA())</f>
        <v>344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520</v>
      </c>
      <c r="C72" s="185">
        <f>基金残高に係る経年分析!G55</f>
        <v>522</v>
      </c>
      <c r="D72" s="185">
        <f>基金残高に係る経年分析!H55</f>
        <v>522</v>
      </c>
    </row>
    <row r="73" spans="1:16" x14ac:dyDescent="0.15">
      <c r="A73" s="184" t="s">
        <v>78</v>
      </c>
      <c r="B73" s="185">
        <f>基金残高に係る経年分析!F56</f>
        <v>237</v>
      </c>
      <c r="C73" s="185">
        <f>基金残高に係る経年分析!G56</f>
        <v>237</v>
      </c>
      <c r="D73" s="185">
        <f>基金残高に係る経年分析!H56</f>
        <v>237</v>
      </c>
    </row>
    <row r="74" spans="1:16" x14ac:dyDescent="0.15">
      <c r="A74" s="184" t="s">
        <v>79</v>
      </c>
      <c r="B74" s="185">
        <f>基金残高に係る経年分析!F57</f>
        <v>1992</v>
      </c>
      <c r="C74" s="185">
        <f>基金残高に係る経年分析!G57</f>
        <v>2117</v>
      </c>
      <c r="D74" s="185">
        <f>基金残高に係る経年分析!H57</f>
        <v>2314</v>
      </c>
    </row>
  </sheetData>
  <sheetProtection algorithmName="SHA-512" hashValue="RcWFXbLG7nXfLZMh/Gg1WbIaiLES90/R8GTb2NKcvwM7Oe1DGHfp4rQlxjAxEQd58XbypthIJzcXzzy3GqHl9w==" saltValue="3tjLPWL/Z/F63RadwOA3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219</v>
      </c>
      <c r="DI1" s="800"/>
      <c r="DJ1" s="800"/>
      <c r="DK1" s="800"/>
      <c r="DL1" s="800"/>
      <c r="DM1" s="800"/>
      <c r="DN1" s="801"/>
      <c r="DO1" s="226"/>
      <c r="DP1" s="799" t="s">
        <v>220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225</v>
      </c>
      <c r="S4" s="742"/>
      <c r="T4" s="742"/>
      <c r="U4" s="742"/>
      <c r="V4" s="742"/>
      <c r="W4" s="742"/>
      <c r="X4" s="742"/>
      <c r="Y4" s="743"/>
      <c r="Z4" s="741" t="s">
        <v>226</v>
      </c>
      <c r="AA4" s="742"/>
      <c r="AB4" s="742"/>
      <c r="AC4" s="743"/>
      <c r="AD4" s="741" t="s">
        <v>227</v>
      </c>
      <c r="AE4" s="742"/>
      <c r="AF4" s="742"/>
      <c r="AG4" s="742"/>
      <c r="AH4" s="742"/>
      <c r="AI4" s="742"/>
      <c r="AJ4" s="742"/>
      <c r="AK4" s="743"/>
      <c r="AL4" s="741" t="s">
        <v>226</v>
      </c>
      <c r="AM4" s="742"/>
      <c r="AN4" s="742"/>
      <c r="AO4" s="743"/>
      <c r="AP4" s="802" t="s">
        <v>228</v>
      </c>
      <c r="AQ4" s="802"/>
      <c r="AR4" s="802"/>
      <c r="AS4" s="802"/>
      <c r="AT4" s="802"/>
      <c r="AU4" s="802"/>
      <c r="AV4" s="802"/>
      <c r="AW4" s="802"/>
      <c r="AX4" s="802"/>
      <c r="AY4" s="802"/>
      <c r="AZ4" s="802"/>
      <c r="BA4" s="802"/>
      <c r="BB4" s="802"/>
      <c r="BC4" s="802"/>
      <c r="BD4" s="802"/>
      <c r="BE4" s="802"/>
      <c r="BF4" s="802"/>
      <c r="BG4" s="802" t="s">
        <v>229</v>
      </c>
      <c r="BH4" s="802"/>
      <c r="BI4" s="802"/>
      <c r="BJ4" s="802"/>
      <c r="BK4" s="802"/>
      <c r="BL4" s="802"/>
      <c r="BM4" s="802"/>
      <c r="BN4" s="802"/>
      <c r="BO4" s="802" t="s">
        <v>226</v>
      </c>
      <c r="BP4" s="802"/>
      <c r="BQ4" s="802"/>
      <c r="BR4" s="802"/>
      <c r="BS4" s="802" t="s">
        <v>230</v>
      </c>
      <c r="BT4" s="802"/>
      <c r="BU4" s="802"/>
      <c r="BV4" s="802"/>
      <c r="BW4" s="802"/>
      <c r="BX4" s="802"/>
      <c r="BY4" s="802"/>
      <c r="BZ4" s="802"/>
      <c r="CA4" s="802"/>
      <c r="CB4" s="802"/>
      <c r="CD4" s="784" t="s">
        <v>231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232</v>
      </c>
      <c r="C5" s="747"/>
      <c r="D5" s="747"/>
      <c r="E5" s="747"/>
      <c r="F5" s="747"/>
      <c r="G5" s="747"/>
      <c r="H5" s="747"/>
      <c r="I5" s="747"/>
      <c r="J5" s="747"/>
      <c r="K5" s="747"/>
      <c r="L5" s="747"/>
      <c r="M5" s="747"/>
      <c r="N5" s="747"/>
      <c r="O5" s="747"/>
      <c r="P5" s="747"/>
      <c r="Q5" s="748"/>
      <c r="R5" s="735">
        <v>517353</v>
      </c>
      <c r="S5" s="736"/>
      <c r="T5" s="736"/>
      <c r="U5" s="736"/>
      <c r="V5" s="736"/>
      <c r="W5" s="736"/>
      <c r="X5" s="736"/>
      <c r="Y5" s="779"/>
      <c r="Z5" s="797">
        <v>7</v>
      </c>
      <c r="AA5" s="797"/>
      <c r="AB5" s="797"/>
      <c r="AC5" s="797"/>
      <c r="AD5" s="798">
        <v>517353</v>
      </c>
      <c r="AE5" s="798"/>
      <c r="AF5" s="798"/>
      <c r="AG5" s="798"/>
      <c r="AH5" s="798"/>
      <c r="AI5" s="798"/>
      <c r="AJ5" s="798"/>
      <c r="AK5" s="798"/>
      <c r="AL5" s="780">
        <v>15.8</v>
      </c>
      <c r="AM5" s="751"/>
      <c r="AN5" s="751"/>
      <c r="AO5" s="781"/>
      <c r="AP5" s="746" t="s">
        <v>233</v>
      </c>
      <c r="AQ5" s="747"/>
      <c r="AR5" s="747"/>
      <c r="AS5" s="747"/>
      <c r="AT5" s="747"/>
      <c r="AU5" s="747"/>
      <c r="AV5" s="747"/>
      <c r="AW5" s="747"/>
      <c r="AX5" s="747"/>
      <c r="AY5" s="747"/>
      <c r="AZ5" s="747"/>
      <c r="BA5" s="747"/>
      <c r="BB5" s="747"/>
      <c r="BC5" s="747"/>
      <c r="BD5" s="747"/>
      <c r="BE5" s="747"/>
      <c r="BF5" s="748"/>
      <c r="BG5" s="680">
        <v>513211</v>
      </c>
      <c r="BH5" s="681"/>
      <c r="BI5" s="681"/>
      <c r="BJ5" s="681"/>
      <c r="BK5" s="681"/>
      <c r="BL5" s="681"/>
      <c r="BM5" s="681"/>
      <c r="BN5" s="682"/>
      <c r="BO5" s="713">
        <v>99.2</v>
      </c>
      <c r="BP5" s="713"/>
      <c r="BQ5" s="713"/>
      <c r="BR5" s="713"/>
      <c r="BS5" s="714">
        <v>9556</v>
      </c>
      <c r="BT5" s="714"/>
      <c r="BU5" s="714"/>
      <c r="BV5" s="714"/>
      <c r="BW5" s="714"/>
      <c r="BX5" s="714"/>
      <c r="BY5" s="714"/>
      <c r="BZ5" s="714"/>
      <c r="CA5" s="714"/>
      <c r="CB5" s="777"/>
      <c r="CD5" s="784" t="s">
        <v>228</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226</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x14ac:dyDescent="0.15">
      <c r="B6" s="677" t="s">
        <v>237</v>
      </c>
      <c r="C6" s="678"/>
      <c r="D6" s="678"/>
      <c r="E6" s="678"/>
      <c r="F6" s="678"/>
      <c r="G6" s="678"/>
      <c r="H6" s="678"/>
      <c r="I6" s="678"/>
      <c r="J6" s="678"/>
      <c r="K6" s="678"/>
      <c r="L6" s="678"/>
      <c r="M6" s="678"/>
      <c r="N6" s="678"/>
      <c r="O6" s="678"/>
      <c r="P6" s="678"/>
      <c r="Q6" s="679"/>
      <c r="R6" s="680">
        <v>120442</v>
      </c>
      <c r="S6" s="681"/>
      <c r="T6" s="681"/>
      <c r="U6" s="681"/>
      <c r="V6" s="681"/>
      <c r="W6" s="681"/>
      <c r="X6" s="681"/>
      <c r="Y6" s="682"/>
      <c r="Z6" s="713">
        <v>1.6</v>
      </c>
      <c r="AA6" s="713"/>
      <c r="AB6" s="713"/>
      <c r="AC6" s="713"/>
      <c r="AD6" s="714">
        <v>120442</v>
      </c>
      <c r="AE6" s="714"/>
      <c r="AF6" s="714"/>
      <c r="AG6" s="714"/>
      <c r="AH6" s="714"/>
      <c r="AI6" s="714"/>
      <c r="AJ6" s="714"/>
      <c r="AK6" s="714"/>
      <c r="AL6" s="683">
        <v>3.7</v>
      </c>
      <c r="AM6" s="684"/>
      <c r="AN6" s="684"/>
      <c r="AO6" s="715"/>
      <c r="AP6" s="677" t="s">
        <v>238</v>
      </c>
      <c r="AQ6" s="678"/>
      <c r="AR6" s="678"/>
      <c r="AS6" s="678"/>
      <c r="AT6" s="678"/>
      <c r="AU6" s="678"/>
      <c r="AV6" s="678"/>
      <c r="AW6" s="678"/>
      <c r="AX6" s="678"/>
      <c r="AY6" s="678"/>
      <c r="AZ6" s="678"/>
      <c r="BA6" s="678"/>
      <c r="BB6" s="678"/>
      <c r="BC6" s="678"/>
      <c r="BD6" s="678"/>
      <c r="BE6" s="678"/>
      <c r="BF6" s="679"/>
      <c r="BG6" s="680">
        <v>513211</v>
      </c>
      <c r="BH6" s="681"/>
      <c r="BI6" s="681"/>
      <c r="BJ6" s="681"/>
      <c r="BK6" s="681"/>
      <c r="BL6" s="681"/>
      <c r="BM6" s="681"/>
      <c r="BN6" s="682"/>
      <c r="BO6" s="713">
        <v>99.2</v>
      </c>
      <c r="BP6" s="713"/>
      <c r="BQ6" s="713"/>
      <c r="BR6" s="713"/>
      <c r="BS6" s="714">
        <v>9556</v>
      </c>
      <c r="BT6" s="714"/>
      <c r="BU6" s="714"/>
      <c r="BV6" s="714"/>
      <c r="BW6" s="714"/>
      <c r="BX6" s="714"/>
      <c r="BY6" s="714"/>
      <c r="BZ6" s="714"/>
      <c r="CA6" s="714"/>
      <c r="CB6" s="777"/>
      <c r="CD6" s="738" t="s">
        <v>239</v>
      </c>
      <c r="CE6" s="739"/>
      <c r="CF6" s="739"/>
      <c r="CG6" s="739"/>
      <c r="CH6" s="739"/>
      <c r="CI6" s="739"/>
      <c r="CJ6" s="739"/>
      <c r="CK6" s="739"/>
      <c r="CL6" s="739"/>
      <c r="CM6" s="739"/>
      <c r="CN6" s="739"/>
      <c r="CO6" s="739"/>
      <c r="CP6" s="739"/>
      <c r="CQ6" s="740"/>
      <c r="CR6" s="680">
        <v>55344</v>
      </c>
      <c r="CS6" s="681"/>
      <c r="CT6" s="681"/>
      <c r="CU6" s="681"/>
      <c r="CV6" s="681"/>
      <c r="CW6" s="681"/>
      <c r="CX6" s="681"/>
      <c r="CY6" s="682"/>
      <c r="CZ6" s="780">
        <v>0.8</v>
      </c>
      <c r="DA6" s="751"/>
      <c r="DB6" s="751"/>
      <c r="DC6" s="783"/>
      <c r="DD6" s="686" t="s">
        <v>130</v>
      </c>
      <c r="DE6" s="681"/>
      <c r="DF6" s="681"/>
      <c r="DG6" s="681"/>
      <c r="DH6" s="681"/>
      <c r="DI6" s="681"/>
      <c r="DJ6" s="681"/>
      <c r="DK6" s="681"/>
      <c r="DL6" s="681"/>
      <c r="DM6" s="681"/>
      <c r="DN6" s="681"/>
      <c r="DO6" s="681"/>
      <c r="DP6" s="682"/>
      <c r="DQ6" s="686">
        <v>55344</v>
      </c>
      <c r="DR6" s="681"/>
      <c r="DS6" s="681"/>
      <c r="DT6" s="681"/>
      <c r="DU6" s="681"/>
      <c r="DV6" s="681"/>
      <c r="DW6" s="681"/>
      <c r="DX6" s="681"/>
      <c r="DY6" s="681"/>
      <c r="DZ6" s="681"/>
      <c r="EA6" s="681"/>
      <c r="EB6" s="681"/>
      <c r="EC6" s="727"/>
    </row>
    <row r="7" spans="2:143" ht="11.25" customHeight="1" x14ac:dyDescent="0.15">
      <c r="B7" s="677" t="s">
        <v>240</v>
      </c>
      <c r="C7" s="678"/>
      <c r="D7" s="678"/>
      <c r="E7" s="678"/>
      <c r="F7" s="678"/>
      <c r="G7" s="678"/>
      <c r="H7" s="678"/>
      <c r="I7" s="678"/>
      <c r="J7" s="678"/>
      <c r="K7" s="678"/>
      <c r="L7" s="678"/>
      <c r="M7" s="678"/>
      <c r="N7" s="678"/>
      <c r="O7" s="678"/>
      <c r="P7" s="678"/>
      <c r="Q7" s="679"/>
      <c r="R7" s="680">
        <v>420</v>
      </c>
      <c r="S7" s="681"/>
      <c r="T7" s="681"/>
      <c r="U7" s="681"/>
      <c r="V7" s="681"/>
      <c r="W7" s="681"/>
      <c r="X7" s="681"/>
      <c r="Y7" s="682"/>
      <c r="Z7" s="713">
        <v>0</v>
      </c>
      <c r="AA7" s="713"/>
      <c r="AB7" s="713"/>
      <c r="AC7" s="713"/>
      <c r="AD7" s="714">
        <v>420</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244544</v>
      </c>
      <c r="BH7" s="681"/>
      <c r="BI7" s="681"/>
      <c r="BJ7" s="681"/>
      <c r="BK7" s="681"/>
      <c r="BL7" s="681"/>
      <c r="BM7" s="681"/>
      <c r="BN7" s="682"/>
      <c r="BO7" s="713">
        <v>47.3</v>
      </c>
      <c r="BP7" s="713"/>
      <c r="BQ7" s="713"/>
      <c r="BR7" s="713"/>
      <c r="BS7" s="714">
        <v>9556</v>
      </c>
      <c r="BT7" s="714"/>
      <c r="BU7" s="714"/>
      <c r="BV7" s="714"/>
      <c r="BW7" s="714"/>
      <c r="BX7" s="714"/>
      <c r="BY7" s="714"/>
      <c r="BZ7" s="714"/>
      <c r="CA7" s="714"/>
      <c r="CB7" s="777"/>
      <c r="CD7" s="719" t="s">
        <v>242</v>
      </c>
      <c r="CE7" s="720"/>
      <c r="CF7" s="720"/>
      <c r="CG7" s="720"/>
      <c r="CH7" s="720"/>
      <c r="CI7" s="720"/>
      <c r="CJ7" s="720"/>
      <c r="CK7" s="720"/>
      <c r="CL7" s="720"/>
      <c r="CM7" s="720"/>
      <c r="CN7" s="720"/>
      <c r="CO7" s="720"/>
      <c r="CP7" s="720"/>
      <c r="CQ7" s="721"/>
      <c r="CR7" s="680">
        <v>1648164</v>
      </c>
      <c r="CS7" s="681"/>
      <c r="CT7" s="681"/>
      <c r="CU7" s="681"/>
      <c r="CV7" s="681"/>
      <c r="CW7" s="681"/>
      <c r="CX7" s="681"/>
      <c r="CY7" s="682"/>
      <c r="CZ7" s="713">
        <v>24.1</v>
      </c>
      <c r="DA7" s="713"/>
      <c r="DB7" s="713"/>
      <c r="DC7" s="713"/>
      <c r="DD7" s="686">
        <v>21707</v>
      </c>
      <c r="DE7" s="681"/>
      <c r="DF7" s="681"/>
      <c r="DG7" s="681"/>
      <c r="DH7" s="681"/>
      <c r="DI7" s="681"/>
      <c r="DJ7" s="681"/>
      <c r="DK7" s="681"/>
      <c r="DL7" s="681"/>
      <c r="DM7" s="681"/>
      <c r="DN7" s="681"/>
      <c r="DO7" s="681"/>
      <c r="DP7" s="682"/>
      <c r="DQ7" s="686">
        <v>610412</v>
      </c>
      <c r="DR7" s="681"/>
      <c r="DS7" s="681"/>
      <c r="DT7" s="681"/>
      <c r="DU7" s="681"/>
      <c r="DV7" s="681"/>
      <c r="DW7" s="681"/>
      <c r="DX7" s="681"/>
      <c r="DY7" s="681"/>
      <c r="DZ7" s="681"/>
      <c r="EA7" s="681"/>
      <c r="EB7" s="681"/>
      <c r="EC7" s="727"/>
    </row>
    <row r="8" spans="2:143" ht="11.25" customHeight="1" x14ac:dyDescent="0.15">
      <c r="B8" s="677" t="s">
        <v>243</v>
      </c>
      <c r="C8" s="678"/>
      <c r="D8" s="678"/>
      <c r="E8" s="678"/>
      <c r="F8" s="678"/>
      <c r="G8" s="678"/>
      <c r="H8" s="678"/>
      <c r="I8" s="678"/>
      <c r="J8" s="678"/>
      <c r="K8" s="678"/>
      <c r="L8" s="678"/>
      <c r="M8" s="678"/>
      <c r="N8" s="678"/>
      <c r="O8" s="678"/>
      <c r="P8" s="678"/>
      <c r="Q8" s="679"/>
      <c r="R8" s="680">
        <v>1024</v>
      </c>
      <c r="S8" s="681"/>
      <c r="T8" s="681"/>
      <c r="U8" s="681"/>
      <c r="V8" s="681"/>
      <c r="W8" s="681"/>
      <c r="X8" s="681"/>
      <c r="Y8" s="682"/>
      <c r="Z8" s="713">
        <v>0</v>
      </c>
      <c r="AA8" s="713"/>
      <c r="AB8" s="713"/>
      <c r="AC8" s="713"/>
      <c r="AD8" s="714">
        <v>1024</v>
      </c>
      <c r="AE8" s="714"/>
      <c r="AF8" s="714"/>
      <c r="AG8" s="714"/>
      <c r="AH8" s="714"/>
      <c r="AI8" s="714"/>
      <c r="AJ8" s="714"/>
      <c r="AK8" s="714"/>
      <c r="AL8" s="683">
        <v>0</v>
      </c>
      <c r="AM8" s="684"/>
      <c r="AN8" s="684"/>
      <c r="AO8" s="715"/>
      <c r="AP8" s="677" t="s">
        <v>244</v>
      </c>
      <c r="AQ8" s="678"/>
      <c r="AR8" s="678"/>
      <c r="AS8" s="678"/>
      <c r="AT8" s="678"/>
      <c r="AU8" s="678"/>
      <c r="AV8" s="678"/>
      <c r="AW8" s="678"/>
      <c r="AX8" s="678"/>
      <c r="AY8" s="678"/>
      <c r="AZ8" s="678"/>
      <c r="BA8" s="678"/>
      <c r="BB8" s="678"/>
      <c r="BC8" s="678"/>
      <c r="BD8" s="678"/>
      <c r="BE8" s="678"/>
      <c r="BF8" s="679"/>
      <c r="BG8" s="680">
        <v>7193</v>
      </c>
      <c r="BH8" s="681"/>
      <c r="BI8" s="681"/>
      <c r="BJ8" s="681"/>
      <c r="BK8" s="681"/>
      <c r="BL8" s="681"/>
      <c r="BM8" s="681"/>
      <c r="BN8" s="682"/>
      <c r="BO8" s="713">
        <v>1.4</v>
      </c>
      <c r="BP8" s="713"/>
      <c r="BQ8" s="713"/>
      <c r="BR8" s="713"/>
      <c r="BS8" s="686" t="s">
        <v>130</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691441</v>
      </c>
      <c r="CS8" s="681"/>
      <c r="CT8" s="681"/>
      <c r="CU8" s="681"/>
      <c r="CV8" s="681"/>
      <c r="CW8" s="681"/>
      <c r="CX8" s="681"/>
      <c r="CY8" s="682"/>
      <c r="CZ8" s="713">
        <v>10.1</v>
      </c>
      <c r="DA8" s="713"/>
      <c r="DB8" s="713"/>
      <c r="DC8" s="713"/>
      <c r="DD8" s="686">
        <v>2552</v>
      </c>
      <c r="DE8" s="681"/>
      <c r="DF8" s="681"/>
      <c r="DG8" s="681"/>
      <c r="DH8" s="681"/>
      <c r="DI8" s="681"/>
      <c r="DJ8" s="681"/>
      <c r="DK8" s="681"/>
      <c r="DL8" s="681"/>
      <c r="DM8" s="681"/>
      <c r="DN8" s="681"/>
      <c r="DO8" s="681"/>
      <c r="DP8" s="682"/>
      <c r="DQ8" s="686">
        <v>414687</v>
      </c>
      <c r="DR8" s="681"/>
      <c r="DS8" s="681"/>
      <c r="DT8" s="681"/>
      <c r="DU8" s="681"/>
      <c r="DV8" s="681"/>
      <c r="DW8" s="681"/>
      <c r="DX8" s="681"/>
      <c r="DY8" s="681"/>
      <c r="DZ8" s="681"/>
      <c r="EA8" s="681"/>
      <c r="EB8" s="681"/>
      <c r="EC8" s="727"/>
    </row>
    <row r="9" spans="2:143" ht="11.25" customHeight="1" x14ac:dyDescent="0.15">
      <c r="B9" s="677" t="s">
        <v>246</v>
      </c>
      <c r="C9" s="678"/>
      <c r="D9" s="678"/>
      <c r="E9" s="678"/>
      <c r="F9" s="678"/>
      <c r="G9" s="678"/>
      <c r="H9" s="678"/>
      <c r="I9" s="678"/>
      <c r="J9" s="678"/>
      <c r="K9" s="678"/>
      <c r="L9" s="678"/>
      <c r="M9" s="678"/>
      <c r="N9" s="678"/>
      <c r="O9" s="678"/>
      <c r="P9" s="678"/>
      <c r="Q9" s="679"/>
      <c r="R9" s="680">
        <v>1257</v>
      </c>
      <c r="S9" s="681"/>
      <c r="T9" s="681"/>
      <c r="U9" s="681"/>
      <c r="V9" s="681"/>
      <c r="W9" s="681"/>
      <c r="X9" s="681"/>
      <c r="Y9" s="682"/>
      <c r="Z9" s="713">
        <v>0</v>
      </c>
      <c r="AA9" s="713"/>
      <c r="AB9" s="713"/>
      <c r="AC9" s="713"/>
      <c r="AD9" s="714">
        <v>1257</v>
      </c>
      <c r="AE9" s="714"/>
      <c r="AF9" s="714"/>
      <c r="AG9" s="714"/>
      <c r="AH9" s="714"/>
      <c r="AI9" s="714"/>
      <c r="AJ9" s="714"/>
      <c r="AK9" s="714"/>
      <c r="AL9" s="683">
        <v>0</v>
      </c>
      <c r="AM9" s="684"/>
      <c r="AN9" s="684"/>
      <c r="AO9" s="715"/>
      <c r="AP9" s="677" t="s">
        <v>247</v>
      </c>
      <c r="AQ9" s="678"/>
      <c r="AR9" s="678"/>
      <c r="AS9" s="678"/>
      <c r="AT9" s="678"/>
      <c r="AU9" s="678"/>
      <c r="AV9" s="678"/>
      <c r="AW9" s="678"/>
      <c r="AX9" s="678"/>
      <c r="AY9" s="678"/>
      <c r="AZ9" s="678"/>
      <c r="BA9" s="678"/>
      <c r="BB9" s="678"/>
      <c r="BC9" s="678"/>
      <c r="BD9" s="678"/>
      <c r="BE9" s="678"/>
      <c r="BF9" s="679"/>
      <c r="BG9" s="680">
        <v>188900</v>
      </c>
      <c r="BH9" s="681"/>
      <c r="BI9" s="681"/>
      <c r="BJ9" s="681"/>
      <c r="BK9" s="681"/>
      <c r="BL9" s="681"/>
      <c r="BM9" s="681"/>
      <c r="BN9" s="682"/>
      <c r="BO9" s="713">
        <v>36.5</v>
      </c>
      <c r="BP9" s="713"/>
      <c r="BQ9" s="713"/>
      <c r="BR9" s="713"/>
      <c r="BS9" s="686" t="s">
        <v>248</v>
      </c>
      <c r="BT9" s="681"/>
      <c r="BU9" s="681"/>
      <c r="BV9" s="681"/>
      <c r="BW9" s="681"/>
      <c r="BX9" s="681"/>
      <c r="BY9" s="681"/>
      <c r="BZ9" s="681"/>
      <c r="CA9" s="681"/>
      <c r="CB9" s="727"/>
      <c r="CD9" s="719" t="s">
        <v>249</v>
      </c>
      <c r="CE9" s="720"/>
      <c r="CF9" s="720"/>
      <c r="CG9" s="720"/>
      <c r="CH9" s="720"/>
      <c r="CI9" s="720"/>
      <c r="CJ9" s="720"/>
      <c r="CK9" s="720"/>
      <c r="CL9" s="720"/>
      <c r="CM9" s="720"/>
      <c r="CN9" s="720"/>
      <c r="CO9" s="720"/>
      <c r="CP9" s="720"/>
      <c r="CQ9" s="721"/>
      <c r="CR9" s="680">
        <v>713854</v>
      </c>
      <c r="CS9" s="681"/>
      <c r="CT9" s="681"/>
      <c r="CU9" s="681"/>
      <c r="CV9" s="681"/>
      <c r="CW9" s="681"/>
      <c r="CX9" s="681"/>
      <c r="CY9" s="682"/>
      <c r="CZ9" s="713">
        <v>10.5</v>
      </c>
      <c r="DA9" s="713"/>
      <c r="DB9" s="713"/>
      <c r="DC9" s="713"/>
      <c r="DD9" s="686">
        <v>79</v>
      </c>
      <c r="DE9" s="681"/>
      <c r="DF9" s="681"/>
      <c r="DG9" s="681"/>
      <c r="DH9" s="681"/>
      <c r="DI9" s="681"/>
      <c r="DJ9" s="681"/>
      <c r="DK9" s="681"/>
      <c r="DL9" s="681"/>
      <c r="DM9" s="681"/>
      <c r="DN9" s="681"/>
      <c r="DO9" s="681"/>
      <c r="DP9" s="682"/>
      <c r="DQ9" s="686">
        <v>530087</v>
      </c>
      <c r="DR9" s="681"/>
      <c r="DS9" s="681"/>
      <c r="DT9" s="681"/>
      <c r="DU9" s="681"/>
      <c r="DV9" s="681"/>
      <c r="DW9" s="681"/>
      <c r="DX9" s="681"/>
      <c r="DY9" s="681"/>
      <c r="DZ9" s="681"/>
      <c r="EA9" s="681"/>
      <c r="EB9" s="681"/>
      <c r="EC9" s="727"/>
    </row>
    <row r="10" spans="2:143" ht="11.25" customHeight="1" x14ac:dyDescent="0.15">
      <c r="B10" s="677" t="s">
        <v>250</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248</v>
      </c>
      <c r="AA10" s="713"/>
      <c r="AB10" s="713"/>
      <c r="AC10" s="713"/>
      <c r="AD10" s="714" t="s">
        <v>248</v>
      </c>
      <c r="AE10" s="714"/>
      <c r="AF10" s="714"/>
      <c r="AG10" s="714"/>
      <c r="AH10" s="714"/>
      <c r="AI10" s="714"/>
      <c r="AJ10" s="714"/>
      <c r="AK10" s="714"/>
      <c r="AL10" s="683" t="s">
        <v>248</v>
      </c>
      <c r="AM10" s="684"/>
      <c r="AN10" s="684"/>
      <c r="AO10" s="715"/>
      <c r="AP10" s="677" t="s">
        <v>251</v>
      </c>
      <c r="AQ10" s="678"/>
      <c r="AR10" s="678"/>
      <c r="AS10" s="678"/>
      <c r="AT10" s="678"/>
      <c r="AU10" s="678"/>
      <c r="AV10" s="678"/>
      <c r="AW10" s="678"/>
      <c r="AX10" s="678"/>
      <c r="AY10" s="678"/>
      <c r="AZ10" s="678"/>
      <c r="BA10" s="678"/>
      <c r="BB10" s="678"/>
      <c r="BC10" s="678"/>
      <c r="BD10" s="678"/>
      <c r="BE10" s="678"/>
      <c r="BF10" s="679"/>
      <c r="BG10" s="680">
        <v>21793</v>
      </c>
      <c r="BH10" s="681"/>
      <c r="BI10" s="681"/>
      <c r="BJ10" s="681"/>
      <c r="BK10" s="681"/>
      <c r="BL10" s="681"/>
      <c r="BM10" s="681"/>
      <c r="BN10" s="682"/>
      <c r="BO10" s="713">
        <v>4.2</v>
      </c>
      <c r="BP10" s="713"/>
      <c r="BQ10" s="713"/>
      <c r="BR10" s="713"/>
      <c r="BS10" s="686">
        <v>3632</v>
      </c>
      <c r="BT10" s="681"/>
      <c r="BU10" s="681"/>
      <c r="BV10" s="681"/>
      <c r="BW10" s="681"/>
      <c r="BX10" s="681"/>
      <c r="BY10" s="681"/>
      <c r="BZ10" s="681"/>
      <c r="CA10" s="681"/>
      <c r="CB10" s="727"/>
      <c r="CD10" s="719" t="s">
        <v>252</v>
      </c>
      <c r="CE10" s="720"/>
      <c r="CF10" s="720"/>
      <c r="CG10" s="720"/>
      <c r="CH10" s="720"/>
      <c r="CI10" s="720"/>
      <c r="CJ10" s="720"/>
      <c r="CK10" s="720"/>
      <c r="CL10" s="720"/>
      <c r="CM10" s="720"/>
      <c r="CN10" s="720"/>
      <c r="CO10" s="720"/>
      <c r="CP10" s="720"/>
      <c r="CQ10" s="721"/>
      <c r="CR10" s="680">
        <v>4426</v>
      </c>
      <c r="CS10" s="681"/>
      <c r="CT10" s="681"/>
      <c r="CU10" s="681"/>
      <c r="CV10" s="681"/>
      <c r="CW10" s="681"/>
      <c r="CX10" s="681"/>
      <c r="CY10" s="682"/>
      <c r="CZ10" s="713">
        <v>0.1</v>
      </c>
      <c r="DA10" s="713"/>
      <c r="DB10" s="713"/>
      <c r="DC10" s="713"/>
      <c r="DD10" s="686" t="s">
        <v>248</v>
      </c>
      <c r="DE10" s="681"/>
      <c r="DF10" s="681"/>
      <c r="DG10" s="681"/>
      <c r="DH10" s="681"/>
      <c r="DI10" s="681"/>
      <c r="DJ10" s="681"/>
      <c r="DK10" s="681"/>
      <c r="DL10" s="681"/>
      <c r="DM10" s="681"/>
      <c r="DN10" s="681"/>
      <c r="DO10" s="681"/>
      <c r="DP10" s="682"/>
      <c r="DQ10" s="686">
        <v>4426</v>
      </c>
      <c r="DR10" s="681"/>
      <c r="DS10" s="681"/>
      <c r="DT10" s="681"/>
      <c r="DU10" s="681"/>
      <c r="DV10" s="681"/>
      <c r="DW10" s="681"/>
      <c r="DX10" s="681"/>
      <c r="DY10" s="681"/>
      <c r="DZ10" s="681"/>
      <c r="EA10" s="681"/>
      <c r="EB10" s="681"/>
      <c r="EC10" s="727"/>
    </row>
    <row r="11" spans="2:143" ht="11.25" customHeight="1" x14ac:dyDescent="0.15">
      <c r="B11" s="677" t="s">
        <v>253</v>
      </c>
      <c r="C11" s="678"/>
      <c r="D11" s="678"/>
      <c r="E11" s="678"/>
      <c r="F11" s="678"/>
      <c r="G11" s="678"/>
      <c r="H11" s="678"/>
      <c r="I11" s="678"/>
      <c r="J11" s="678"/>
      <c r="K11" s="678"/>
      <c r="L11" s="678"/>
      <c r="M11" s="678"/>
      <c r="N11" s="678"/>
      <c r="O11" s="678"/>
      <c r="P11" s="678"/>
      <c r="Q11" s="679"/>
      <c r="R11" s="680">
        <v>94374</v>
      </c>
      <c r="S11" s="681"/>
      <c r="T11" s="681"/>
      <c r="U11" s="681"/>
      <c r="V11" s="681"/>
      <c r="W11" s="681"/>
      <c r="X11" s="681"/>
      <c r="Y11" s="682"/>
      <c r="Z11" s="683">
        <v>1.3</v>
      </c>
      <c r="AA11" s="684"/>
      <c r="AB11" s="684"/>
      <c r="AC11" s="685"/>
      <c r="AD11" s="686">
        <v>94374</v>
      </c>
      <c r="AE11" s="681"/>
      <c r="AF11" s="681"/>
      <c r="AG11" s="681"/>
      <c r="AH11" s="681"/>
      <c r="AI11" s="681"/>
      <c r="AJ11" s="681"/>
      <c r="AK11" s="682"/>
      <c r="AL11" s="683">
        <v>2.9</v>
      </c>
      <c r="AM11" s="684"/>
      <c r="AN11" s="684"/>
      <c r="AO11" s="715"/>
      <c r="AP11" s="677" t="s">
        <v>254</v>
      </c>
      <c r="AQ11" s="678"/>
      <c r="AR11" s="678"/>
      <c r="AS11" s="678"/>
      <c r="AT11" s="678"/>
      <c r="AU11" s="678"/>
      <c r="AV11" s="678"/>
      <c r="AW11" s="678"/>
      <c r="AX11" s="678"/>
      <c r="AY11" s="678"/>
      <c r="AZ11" s="678"/>
      <c r="BA11" s="678"/>
      <c r="BB11" s="678"/>
      <c r="BC11" s="678"/>
      <c r="BD11" s="678"/>
      <c r="BE11" s="678"/>
      <c r="BF11" s="679"/>
      <c r="BG11" s="680">
        <v>26658</v>
      </c>
      <c r="BH11" s="681"/>
      <c r="BI11" s="681"/>
      <c r="BJ11" s="681"/>
      <c r="BK11" s="681"/>
      <c r="BL11" s="681"/>
      <c r="BM11" s="681"/>
      <c r="BN11" s="682"/>
      <c r="BO11" s="713">
        <v>5.2</v>
      </c>
      <c r="BP11" s="713"/>
      <c r="BQ11" s="713"/>
      <c r="BR11" s="713"/>
      <c r="BS11" s="686">
        <v>5924</v>
      </c>
      <c r="BT11" s="681"/>
      <c r="BU11" s="681"/>
      <c r="BV11" s="681"/>
      <c r="BW11" s="681"/>
      <c r="BX11" s="681"/>
      <c r="BY11" s="681"/>
      <c r="BZ11" s="681"/>
      <c r="CA11" s="681"/>
      <c r="CB11" s="727"/>
      <c r="CD11" s="719" t="s">
        <v>255</v>
      </c>
      <c r="CE11" s="720"/>
      <c r="CF11" s="720"/>
      <c r="CG11" s="720"/>
      <c r="CH11" s="720"/>
      <c r="CI11" s="720"/>
      <c r="CJ11" s="720"/>
      <c r="CK11" s="720"/>
      <c r="CL11" s="720"/>
      <c r="CM11" s="720"/>
      <c r="CN11" s="720"/>
      <c r="CO11" s="720"/>
      <c r="CP11" s="720"/>
      <c r="CQ11" s="721"/>
      <c r="CR11" s="680">
        <v>1183863</v>
      </c>
      <c r="CS11" s="681"/>
      <c r="CT11" s="681"/>
      <c r="CU11" s="681"/>
      <c r="CV11" s="681"/>
      <c r="CW11" s="681"/>
      <c r="CX11" s="681"/>
      <c r="CY11" s="682"/>
      <c r="CZ11" s="713">
        <v>17.3</v>
      </c>
      <c r="DA11" s="713"/>
      <c r="DB11" s="713"/>
      <c r="DC11" s="713"/>
      <c r="DD11" s="686">
        <v>372650</v>
      </c>
      <c r="DE11" s="681"/>
      <c r="DF11" s="681"/>
      <c r="DG11" s="681"/>
      <c r="DH11" s="681"/>
      <c r="DI11" s="681"/>
      <c r="DJ11" s="681"/>
      <c r="DK11" s="681"/>
      <c r="DL11" s="681"/>
      <c r="DM11" s="681"/>
      <c r="DN11" s="681"/>
      <c r="DO11" s="681"/>
      <c r="DP11" s="682"/>
      <c r="DQ11" s="686">
        <v>261076</v>
      </c>
      <c r="DR11" s="681"/>
      <c r="DS11" s="681"/>
      <c r="DT11" s="681"/>
      <c r="DU11" s="681"/>
      <c r="DV11" s="681"/>
      <c r="DW11" s="681"/>
      <c r="DX11" s="681"/>
      <c r="DY11" s="681"/>
      <c r="DZ11" s="681"/>
      <c r="EA11" s="681"/>
      <c r="EB11" s="681"/>
      <c r="EC11" s="727"/>
    </row>
    <row r="12" spans="2:143" ht="11.25" customHeight="1" x14ac:dyDescent="0.15">
      <c r="B12" s="677" t="s">
        <v>256</v>
      </c>
      <c r="C12" s="678"/>
      <c r="D12" s="678"/>
      <c r="E12" s="678"/>
      <c r="F12" s="678"/>
      <c r="G12" s="678"/>
      <c r="H12" s="678"/>
      <c r="I12" s="678"/>
      <c r="J12" s="678"/>
      <c r="K12" s="678"/>
      <c r="L12" s="678"/>
      <c r="M12" s="678"/>
      <c r="N12" s="678"/>
      <c r="O12" s="678"/>
      <c r="P12" s="678"/>
      <c r="Q12" s="679"/>
      <c r="R12" s="680">
        <v>1614</v>
      </c>
      <c r="S12" s="681"/>
      <c r="T12" s="681"/>
      <c r="U12" s="681"/>
      <c r="V12" s="681"/>
      <c r="W12" s="681"/>
      <c r="X12" s="681"/>
      <c r="Y12" s="682"/>
      <c r="Z12" s="713">
        <v>0</v>
      </c>
      <c r="AA12" s="713"/>
      <c r="AB12" s="713"/>
      <c r="AC12" s="713"/>
      <c r="AD12" s="714">
        <v>1614</v>
      </c>
      <c r="AE12" s="714"/>
      <c r="AF12" s="714"/>
      <c r="AG12" s="714"/>
      <c r="AH12" s="714"/>
      <c r="AI12" s="714"/>
      <c r="AJ12" s="714"/>
      <c r="AK12" s="714"/>
      <c r="AL12" s="683">
        <v>0</v>
      </c>
      <c r="AM12" s="684"/>
      <c r="AN12" s="684"/>
      <c r="AO12" s="715"/>
      <c r="AP12" s="677" t="s">
        <v>257</v>
      </c>
      <c r="AQ12" s="678"/>
      <c r="AR12" s="678"/>
      <c r="AS12" s="678"/>
      <c r="AT12" s="678"/>
      <c r="AU12" s="678"/>
      <c r="AV12" s="678"/>
      <c r="AW12" s="678"/>
      <c r="AX12" s="678"/>
      <c r="AY12" s="678"/>
      <c r="AZ12" s="678"/>
      <c r="BA12" s="678"/>
      <c r="BB12" s="678"/>
      <c r="BC12" s="678"/>
      <c r="BD12" s="678"/>
      <c r="BE12" s="678"/>
      <c r="BF12" s="679"/>
      <c r="BG12" s="680">
        <v>214042</v>
      </c>
      <c r="BH12" s="681"/>
      <c r="BI12" s="681"/>
      <c r="BJ12" s="681"/>
      <c r="BK12" s="681"/>
      <c r="BL12" s="681"/>
      <c r="BM12" s="681"/>
      <c r="BN12" s="682"/>
      <c r="BO12" s="713">
        <v>41.4</v>
      </c>
      <c r="BP12" s="713"/>
      <c r="BQ12" s="713"/>
      <c r="BR12" s="713"/>
      <c r="BS12" s="686" t="s">
        <v>248</v>
      </c>
      <c r="BT12" s="681"/>
      <c r="BU12" s="681"/>
      <c r="BV12" s="681"/>
      <c r="BW12" s="681"/>
      <c r="BX12" s="681"/>
      <c r="BY12" s="681"/>
      <c r="BZ12" s="681"/>
      <c r="CA12" s="681"/>
      <c r="CB12" s="727"/>
      <c r="CD12" s="719" t="s">
        <v>258</v>
      </c>
      <c r="CE12" s="720"/>
      <c r="CF12" s="720"/>
      <c r="CG12" s="720"/>
      <c r="CH12" s="720"/>
      <c r="CI12" s="720"/>
      <c r="CJ12" s="720"/>
      <c r="CK12" s="720"/>
      <c r="CL12" s="720"/>
      <c r="CM12" s="720"/>
      <c r="CN12" s="720"/>
      <c r="CO12" s="720"/>
      <c r="CP12" s="720"/>
      <c r="CQ12" s="721"/>
      <c r="CR12" s="680">
        <v>325007</v>
      </c>
      <c r="CS12" s="681"/>
      <c r="CT12" s="681"/>
      <c r="CU12" s="681"/>
      <c r="CV12" s="681"/>
      <c r="CW12" s="681"/>
      <c r="CX12" s="681"/>
      <c r="CY12" s="682"/>
      <c r="CZ12" s="713">
        <v>4.8</v>
      </c>
      <c r="DA12" s="713"/>
      <c r="DB12" s="713"/>
      <c r="DC12" s="713"/>
      <c r="DD12" s="686">
        <v>3828</v>
      </c>
      <c r="DE12" s="681"/>
      <c r="DF12" s="681"/>
      <c r="DG12" s="681"/>
      <c r="DH12" s="681"/>
      <c r="DI12" s="681"/>
      <c r="DJ12" s="681"/>
      <c r="DK12" s="681"/>
      <c r="DL12" s="681"/>
      <c r="DM12" s="681"/>
      <c r="DN12" s="681"/>
      <c r="DO12" s="681"/>
      <c r="DP12" s="682"/>
      <c r="DQ12" s="686">
        <v>184050</v>
      </c>
      <c r="DR12" s="681"/>
      <c r="DS12" s="681"/>
      <c r="DT12" s="681"/>
      <c r="DU12" s="681"/>
      <c r="DV12" s="681"/>
      <c r="DW12" s="681"/>
      <c r="DX12" s="681"/>
      <c r="DY12" s="681"/>
      <c r="DZ12" s="681"/>
      <c r="EA12" s="681"/>
      <c r="EB12" s="681"/>
      <c r="EC12" s="727"/>
    </row>
    <row r="13" spans="2:143" ht="11.25" customHeight="1" x14ac:dyDescent="0.15">
      <c r="B13" s="677" t="s">
        <v>259</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248</v>
      </c>
      <c r="AA13" s="713"/>
      <c r="AB13" s="713"/>
      <c r="AC13" s="713"/>
      <c r="AD13" s="714" t="s">
        <v>130</v>
      </c>
      <c r="AE13" s="714"/>
      <c r="AF13" s="714"/>
      <c r="AG13" s="714"/>
      <c r="AH13" s="714"/>
      <c r="AI13" s="714"/>
      <c r="AJ13" s="714"/>
      <c r="AK13" s="714"/>
      <c r="AL13" s="683" t="s">
        <v>130</v>
      </c>
      <c r="AM13" s="684"/>
      <c r="AN13" s="684"/>
      <c r="AO13" s="715"/>
      <c r="AP13" s="677" t="s">
        <v>260</v>
      </c>
      <c r="AQ13" s="678"/>
      <c r="AR13" s="678"/>
      <c r="AS13" s="678"/>
      <c r="AT13" s="678"/>
      <c r="AU13" s="678"/>
      <c r="AV13" s="678"/>
      <c r="AW13" s="678"/>
      <c r="AX13" s="678"/>
      <c r="AY13" s="678"/>
      <c r="AZ13" s="678"/>
      <c r="BA13" s="678"/>
      <c r="BB13" s="678"/>
      <c r="BC13" s="678"/>
      <c r="BD13" s="678"/>
      <c r="BE13" s="678"/>
      <c r="BF13" s="679"/>
      <c r="BG13" s="680">
        <v>211682</v>
      </c>
      <c r="BH13" s="681"/>
      <c r="BI13" s="681"/>
      <c r="BJ13" s="681"/>
      <c r="BK13" s="681"/>
      <c r="BL13" s="681"/>
      <c r="BM13" s="681"/>
      <c r="BN13" s="682"/>
      <c r="BO13" s="713">
        <v>40.9</v>
      </c>
      <c r="BP13" s="713"/>
      <c r="BQ13" s="713"/>
      <c r="BR13" s="713"/>
      <c r="BS13" s="686" t="s">
        <v>130</v>
      </c>
      <c r="BT13" s="681"/>
      <c r="BU13" s="681"/>
      <c r="BV13" s="681"/>
      <c r="BW13" s="681"/>
      <c r="BX13" s="681"/>
      <c r="BY13" s="681"/>
      <c r="BZ13" s="681"/>
      <c r="CA13" s="681"/>
      <c r="CB13" s="727"/>
      <c r="CD13" s="719" t="s">
        <v>261</v>
      </c>
      <c r="CE13" s="720"/>
      <c r="CF13" s="720"/>
      <c r="CG13" s="720"/>
      <c r="CH13" s="720"/>
      <c r="CI13" s="720"/>
      <c r="CJ13" s="720"/>
      <c r="CK13" s="720"/>
      <c r="CL13" s="720"/>
      <c r="CM13" s="720"/>
      <c r="CN13" s="720"/>
      <c r="CO13" s="720"/>
      <c r="CP13" s="720"/>
      <c r="CQ13" s="721"/>
      <c r="CR13" s="680">
        <v>781934</v>
      </c>
      <c r="CS13" s="681"/>
      <c r="CT13" s="681"/>
      <c r="CU13" s="681"/>
      <c r="CV13" s="681"/>
      <c r="CW13" s="681"/>
      <c r="CX13" s="681"/>
      <c r="CY13" s="682"/>
      <c r="CZ13" s="713">
        <v>11.5</v>
      </c>
      <c r="DA13" s="713"/>
      <c r="DB13" s="713"/>
      <c r="DC13" s="713"/>
      <c r="DD13" s="686">
        <v>271120</v>
      </c>
      <c r="DE13" s="681"/>
      <c r="DF13" s="681"/>
      <c r="DG13" s="681"/>
      <c r="DH13" s="681"/>
      <c r="DI13" s="681"/>
      <c r="DJ13" s="681"/>
      <c r="DK13" s="681"/>
      <c r="DL13" s="681"/>
      <c r="DM13" s="681"/>
      <c r="DN13" s="681"/>
      <c r="DO13" s="681"/>
      <c r="DP13" s="682"/>
      <c r="DQ13" s="686">
        <v>496207</v>
      </c>
      <c r="DR13" s="681"/>
      <c r="DS13" s="681"/>
      <c r="DT13" s="681"/>
      <c r="DU13" s="681"/>
      <c r="DV13" s="681"/>
      <c r="DW13" s="681"/>
      <c r="DX13" s="681"/>
      <c r="DY13" s="681"/>
      <c r="DZ13" s="681"/>
      <c r="EA13" s="681"/>
      <c r="EB13" s="681"/>
      <c r="EC13" s="727"/>
    </row>
    <row r="14" spans="2:143" ht="11.25" customHeight="1" x14ac:dyDescent="0.15">
      <c r="B14" s="677" t="s">
        <v>262</v>
      </c>
      <c r="C14" s="678"/>
      <c r="D14" s="678"/>
      <c r="E14" s="678"/>
      <c r="F14" s="678"/>
      <c r="G14" s="678"/>
      <c r="H14" s="678"/>
      <c r="I14" s="678"/>
      <c r="J14" s="678"/>
      <c r="K14" s="678"/>
      <c r="L14" s="678"/>
      <c r="M14" s="678"/>
      <c r="N14" s="678"/>
      <c r="O14" s="678"/>
      <c r="P14" s="678"/>
      <c r="Q14" s="679"/>
      <c r="R14" s="680" t="s">
        <v>248</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130</v>
      </c>
      <c r="AM14" s="684"/>
      <c r="AN14" s="684"/>
      <c r="AO14" s="715"/>
      <c r="AP14" s="677" t="s">
        <v>263</v>
      </c>
      <c r="AQ14" s="678"/>
      <c r="AR14" s="678"/>
      <c r="AS14" s="678"/>
      <c r="AT14" s="678"/>
      <c r="AU14" s="678"/>
      <c r="AV14" s="678"/>
      <c r="AW14" s="678"/>
      <c r="AX14" s="678"/>
      <c r="AY14" s="678"/>
      <c r="AZ14" s="678"/>
      <c r="BA14" s="678"/>
      <c r="BB14" s="678"/>
      <c r="BC14" s="678"/>
      <c r="BD14" s="678"/>
      <c r="BE14" s="678"/>
      <c r="BF14" s="679"/>
      <c r="BG14" s="680">
        <v>12215</v>
      </c>
      <c r="BH14" s="681"/>
      <c r="BI14" s="681"/>
      <c r="BJ14" s="681"/>
      <c r="BK14" s="681"/>
      <c r="BL14" s="681"/>
      <c r="BM14" s="681"/>
      <c r="BN14" s="682"/>
      <c r="BO14" s="713">
        <v>2.4</v>
      </c>
      <c r="BP14" s="713"/>
      <c r="BQ14" s="713"/>
      <c r="BR14" s="713"/>
      <c r="BS14" s="686" t="s">
        <v>130</v>
      </c>
      <c r="BT14" s="681"/>
      <c r="BU14" s="681"/>
      <c r="BV14" s="681"/>
      <c r="BW14" s="681"/>
      <c r="BX14" s="681"/>
      <c r="BY14" s="681"/>
      <c r="BZ14" s="681"/>
      <c r="CA14" s="681"/>
      <c r="CB14" s="727"/>
      <c r="CD14" s="719" t="s">
        <v>264</v>
      </c>
      <c r="CE14" s="720"/>
      <c r="CF14" s="720"/>
      <c r="CG14" s="720"/>
      <c r="CH14" s="720"/>
      <c r="CI14" s="720"/>
      <c r="CJ14" s="720"/>
      <c r="CK14" s="720"/>
      <c r="CL14" s="720"/>
      <c r="CM14" s="720"/>
      <c r="CN14" s="720"/>
      <c r="CO14" s="720"/>
      <c r="CP14" s="720"/>
      <c r="CQ14" s="721"/>
      <c r="CR14" s="680">
        <v>178504</v>
      </c>
      <c r="CS14" s="681"/>
      <c r="CT14" s="681"/>
      <c r="CU14" s="681"/>
      <c r="CV14" s="681"/>
      <c r="CW14" s="681"/>
      <c r="CX14" s="681"/>
      <c r="CY14" s="682"/>
      <c r="CZ14" s="713">
        <v>2.6</v>
      </c>
      <c r="DA14" s="713"/>
      <c r="DB14" s="713"/>
      <c r="DC14" s="713"/>
      <c r="DD14" s="686" t="s">
        <v>130</v>
      </c>
      <c r="DE14" s="681"/>
      <c r="DF14" s="681"/>
      <c r="DG14" s="681"/>
      <c r="DH14" s="681"/>
      <c r="DI14" s="681"/>
      <c r="DJ14" s="681"/>
      <c r="DK14" s="681"/>
      <c r="DL14" s="681"/>
      <c r="DM14" s="681"/>
      <c r="DN14" s="681"/>
      <c r="DO14" s="681"/>
      <c r="DP14" s="682"/>
      <c r="DQ14" s="686">
        <v>177404</v>
      </c>
      <c r="DR14" s="681"/>
      <c r="DS14" s="681"/>
      <c r="DT14" s="681"/>
      <c r="DU14" s="681"/>
      <c r="DV14" s="681"/>
      <c r="DW14" s="681"/>
      <c r="DX14" s="681"/>
      <c r="DY14" s="681"/>
      <c r="DZ14" s="681"/>
      <c r="EA14" s="681"/>
      <c r="EB14" s="681"/>
      <c r="EC14" s="727"/>
    </row>
    <row r="15" spans="2:143" ht="11.25" customHeight="1" x14ac:dyDescent="0.15">
      <c r="B15" s="677" t="s">
        <v>265</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248</v>
      </c>
      <c r="AA15" s="713"/>
      <c r="AB15" s="713"/>
      <c r="AC15" s="713"/>
      <c r="AD15" s="714" t="s">
        <v>248</v>
      </c>
      <c r="AE15" s="714"/>
      <c r="AF15" s="714"/>
      <c r="AG15" s="714"/>
      <c r="AH15" s="714"/>
      <c r="AI15" s="714"/>
      <c r="AJ15" s="714"/>
      <c r="AK15" s="714"/>
      <c r="AL15" s="683" t="s">
        <v>248</v>
      </c>
      <c r="AM15" s="684"/>
      <c r="AN15" s="684"/>
      <c r="AO15" s="715"/>
      <c r="AP15" s="677" t="s">
        <v>266</v>
      </c>
      <c r="AQ15" s="678"/>
      <c r="AR15" s="678"/>
      <c r="AS15" s="678"/>
      <c r="AT15" s="678"/>
      <c r="AU15" s="678"/>
      <c r="AV15" s="678"/>
      <c r="AW15" s="678"/>
      <c r="AX15" s="678"/>
      <c r="AY15" s="678"/>
      <c r="AZ15" s="678"/>
      <c r="BA15" s="678"/>
      <c r="BB15" s="678"/>
      <c r="BC15" s="678"/>
      <c r="BD15" s="678"/>
      <c r="BE15" s="678"/>
      <c r="BF15" s="679"/>
      <c r="BG15" s="680">
        <v>42167</v>
      </c>
      <c r="BH15" s="681"/>
      <c r="BI15" s="681"/>
      <c r="BJ15" s="681"/>
      <c r="BK15" s="681"/>
      <c r="BL15" s="681"/>
      <c r="BM15" s="681"/>
      <c r="BN15" s="682"/>
      <c r="BO15" s="713">
        <v>8.1999999999999993</v>
      </c>
      <c r="BP15" s="713"/>
      <c r="BQ15" s="713"/>
      <c r="BR15" s="713"/>
      <c r="BS15" s="686" t="s">
        <v>248</v>
      </c>
      <c r="BT15" s="681"/>
      <c r="BU15" s="681"/>
      <c r="BV15" s="681"/>
      <c r="BW15" s="681"/>
      <c r="BX15" s="681"/>
      <c r="BY15" s="681"/>
      <c r="BZ15" s="681"/>
      <c r="CA15" s="681"/>
      <c r="CB15" s="727"/>
      <c r="CD15" s="719" t="s">
        <v>267</v>
      </c>
      <c r="CE15" s="720"/>
      <c r="CF15" s="720"/>
      <c r="CG15" s="720"/>
      <c r="CH15" s="720"/>
      <c r="CI15" s="720"/>
      <c r="CJ15" s="720"/>
      <c r="CK15" s="720"/>
      <c r="CL15" s="720"/>
      <c r="CM15" s="720"/>
      <c r="CN15" s="720"/>
      <c r="CO15" s="720"/>
      <c r="CP15" s="720"/>
      <c r="CQ15" s="721"/>
      <c r="CR15" s="680">
        <v>385366</v>
      </c>
      <c r="CS15" s="681"/>
      <c r="CT15" s="681"/>
      <c r="CU15" s="681"/>
      <c r="CV15" s="681"/>
      <c r="CW15" s="681"/>
      <c r="CX15" s="681"/>
      <c r="CY15" s="682"/>
      <c r="CZ15" s="713">
        <v>5.6</v>
      </c>
      <c r="DA15" s="713"/>
      <c r="DB15" s="713"/>
      <c r="DC15" s="713"/>
      <c r="DD15" s="686">
        <v>25841</v>
      </c>
      <c r="DE15" s="681"/>
      <c r="DF15" s="681"/>
      <c r="DG15" s="681"/>
      <c r="DH15" s="681"/>
      <c r="DI15" s="681"/>
      <c r="DJ15" s="681"/>
      <c r="DK15" s="681"/>
      <c r="DL15" s="681"/>
      <c r="DM15" s="681"/>
      <c r="DN15" s="681"/>
      <c r="DO15" s="681"/>
      <c r="DP15" s="682"/>
      <c r="DQ15" s="686">
        <v>327715</v>
      </c>
      <c r="DR15" s="681"/>
      <c r="DS15" s="681"/>
      <c r="DT15" s="681"/>
      <c r="DU15" s="681"/>
      <c r="DV15" s="681"/>
      <c r="DW15" s="681"/>
      <c r="DX15" s="681"/>
      <c r="DY15" s="681"/>
      <c r="DZ15" s="681"/>
      <c r="EA15" s="681"/>
      <c r="EB15" s="681"/>
      <c r="EC15" s="727"/>
    </row>
    <row r="16" spans="2:143" ht="11.25" customHeight="1" x14ac:dyDescent="0.15">
      <c r="B16" s="677" t="s">
        <v>268</v>
      </c>
      <c r="C16" s="678"/>
      <c r="D16" s="678"/>
      <c r="E16" s="678"/>
      <c r="F16" s="678"/>
      <c r="G16" s="678"/>
      <c r="H16" s="678"/>
      <c r="I16" s="678"/>
      <c r="J16" s="678"/>
      <c r="K16" s="678"/>
      <c r="L16" s="678"/>
      <c r="M16" s="678"/>
      <c r="N16" s="678"/>
      <c r="O16" s="678"/>
      <c r="P16" s="678"/>
      <c r="Q16" s="679"/>
      <c r="R16" s="680">
        <v>7510</v>
      </c>
      <c r="S16" s="681"/>
      <c r="T16" s="681"/>
      <c r="U16" s="681"/>
      <c r="V16" s="681"/>
      <c r="W16" s="681"/>
      <c r="X16" s="681"/>
      <c r="Y16" s="682"/>
      <c r="Z16" s="713">
        <v>0.1</v>
      </c>
      <c r="AA16" s="713"/>
      <c r="AB16" s="713"/>
      <c r="AC16" s="713"/>
      <c r="AD16" s="714">
        <v>7510</v>
      </c>
      <c r="AE16" s="714"/>
      <c r="AF16" s="714"/>
      <c r="AG16" s="714"/>
      <c r="AH16" s="714"/>
      <c r="AI16" s="714"/>
      <c r="AJ16" s="714"/>
      <c r="AK16" s="714"/>
      <c r="AL16" s="683">
        <v>0.2</v>
      </c>
      <c r="AM16" s="684"/>
      <c r="AN16" s="684"/>
      <c r="AO16" s="715"/>
      <c r="AP16" s="677" t="s">
        <v>269</v>
      </c>
      <c r="AQ16" s="678"/>
      <c r="AR16" s="678"/>
      <c r="AS16" s="678"/>
      <c r="AT16" s="678"/>
      <c r="AU16" s="678"/>
      <c r="AV16" s="678"/>
      <c r="AW16" s="678"/>
      <c r="AX16" s="678"/>
      <c r="AY16" s="678"/>
      <c r="AZ16" s="678"/>
      <c r="BA16" s="678"/>
      <c r="BB16" s="678"/>
      <c r="BC16" s="678"/>
      <c r="BD16" s="678"/>
      <c r="BE16" s="678"/>
      <c r="BF16" s="679"/>
      <c r="BG16" s="680">
        <v>243</v>
      </c>
      <c r="BH16" s="681"/>
      <c r="BI16" s="681"/>
      <c r="BJ16" s="681"/>
      <c r="BK16" s="681"/>
      <c r="BL16" s="681"/>
      <c r="BM16" s="681"/>
      <c r="BN16" s="682"/>
      <c r="BO16" s="713">
        <v>0</v>
      </c>
      <c r="BP16" s="713"/>
      <c r="BQ16" s="713"/>
      <c r="BR16" s="713"/>
      <c r="BS16" s="686" t="s">
        <v>130</v>
      </c>
      <c r="BT16" s="681"/>
      <c r="BU16" s="681"/>
      <c r="BV16" s="681"/>
      <c r="BW16" s="681"/>
      <c r="BX16" s="681"/>
      <c r="BY16" s="681"/>
      <c r="BZ16" s="681"/>
      <c r="CA16" s="681"/>
      <c r="CB16" s="727"/>
      <c r="CD16" s="719" t="s">
        <v>270</v>
      </c>
      <c r="CE16" s="720"/>
      <c r="CF16" s="720"/>
      <c r="CG16" s="720"/>
      <c r="CH16" s="720"/>
      <c r="CI16" s="720"/>
      <c r="CJ16" s="720"/>
      <c r="CK16" s="720"/>
      <c r="CL16" s="720"/>
      <c r="CM16" s="720"/>
      <c r="CN16" s="720"/>
      <c r="CO16" s="720"/>
      <c r="CP16" s="720"/>
      <c r="CQ16" s="721"/>
      <c r="CR16" s="680">
        <v>19407</v>
      </c>
      <c r="CS16" s="681"/>
      <c r="CT16" s="681"/>
      <c r="CU16" s="681"/>
      <c r="CV16" s="681"/>
      <c r="CW16" s="681"/>
      <c r="CX16" s="681"/>
      <c r="CY16" s="682"/>
      <c r="CZ16" s="713">
        <v>0.3</v>
      </c>
      <c r="DA16" s="713"/>
      <c r="DB16" s="713"/>
      <c r="DC16" s="713"/>
      <c r="DD16" s="686" t="s">
        <v>248</v>
      </c>
      <c r="DE16" s="681"/>
      <c r="DF16" s="681"/>
      <c r="DG16" s="681"/>
      <c r="DH16" s="681"/>
      <c r="DI16" s="681"/>
      <c r="DJ16" s="681"/>
      <c r="DK16" s="681"/>
      <c r="DL16" s="681"/>
      <c r="DM16" s="681"/>
      <c r="DN16" s="681"/>
      <c r="DO16" s="681"/>
      <c r="DP16" s="682"/>
      <c r="DQ16" s="686">
        <v>607</v>
      </c>
      <c r="DR16" s="681"/>
      <c r="DS16" s="681"/>
      <c r="DT16" s="681"/>
      <c r="DU16" s="681"/>
      <c r="DV16" s="681"/>
      <c r="DW16" s="681"/>
      <c r="DX16" s="681"/>
      <c r="DY16" s="681"/>
      <c r="DZ16" s="681"/>
      <c r="EA16" s="681"/>
      <c r="EB16" s="681"/>
      <c r="EC16" s="727"/>
    </row>
    <row r="17" spans="2:133" ht="11.25" customHeight="1" x14ac:dyDescent="0.15">
      <c r="B17" s="677" t="s">
        <v>271</v>
      </c>
      <c r="C17" s="678"/>
      <c r="D17" s="678"/>
      <c r="E17" s="678"/>
      <c r="F17" s="678"/>
      <c r="G17" s="678"/>
      <c r="H17" s="678"/>
      <c r="I17" s="678"/>
      <c r="J17" s="678"/>
      <c r="K17" s="678"/>
      <c r="L17" s="678"/>
      <c r="M17" s="678"/>
      <c r="N17" s="678"/>
      <c r="O17" s="678"/>
      <c r="P17" s="678"/>
      <c r="Q17" s="679"/>
      <c r="R17" s="680">
        <v>2495</v>
      </c>
      <c r="S17" s="681"/>
      <c r="T17" s="681"/>
      <c r="U17" s="681"/>
      <c r="V17" s="681"/>
      <c r="W17" s="681"/>
      <c r="X17" s="681"/>
      <c r="Y17" s="682"/>
      <c r="Z17" s="713">
        <v>0</v>
      </c>
      <c r="AA17" s="713"/>
      <c r="AB17" s="713"/>
      <c r="AC17" s="713"/>
      <c r="AD17" s="714">
        <v>2495</v>
      </c>
      <c r="AE17" s="714"/>
      <c r="AF17" s="714"/>
      <c r="AG17" s="714"/>
      <c r="AH17" s="714"/>
      <c r="AI17" s="714"/>
      <c r="AJ17" s="714"/>
      <c r="AK17" s="714"/>
      <c r="AL17" s="683">
        <v>0.1</v>
      </c>
      <c r="AM17" s="684"/>
      <c r="AN17" s="684"/>
      <c r="AO17" s="715"/>
      <c r="AP17" s="677" t="s">
        <v>272</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248</v>
      </c>
      <c r="BP17" s="713"/>
      <c r="BQ17" s="713"/>
      <c r="BR17" s="713"/>
      <c r="BS17" s="686" t="s">
        <v>130</v>
      </c>
      <c r="BT17" s="681"/>
      <c r="BU17" s="681"/>
      <c r="BV17" s="681"/>
      <c r="BW17" s="681"/>
      <c r="BX17" s="681"/>
      <c r="BY17" s="681"/>
      <c r="BZ17" s="681"/>
      <c r="CA17" s="681"/>
      <c r="CB17" s="727"/>
      <c r="CD17" s="719" t="s">
        <v>273</v>
      </c>
      <c r="CE17" s="720"/>
      <c r="CF17" s="720"/>
      <c r="CG17" s="720"/>
      <c r="CH17" s="720"/>
      <c r="CI17" s="720"/>
      <c r="CJ17" s="720"/>
      <c r="CK17" s="720"/>
      <c r="CL17" s="720"/>
      <c r="CM17" s="720"/>
      <c r="CN17" s="720"/>
      <c r="CO17" s="720"/>
      <c r="CP17" s="720"/>
      <c r="CQ17" s="721"/>
      <c r="CR17" s="680">
        <v>819514</v>
      </c>
      <c r="CS17" s="681"/>
      <c r="CT17" s="681"/>
      <c r="CU17" s="681"/>
      <c r="CV17" s="681"/>
      <c r="CW17" s="681"/>
      <c r="CX17" s="681"/>
      <c r="CY17" s="682"/>
      <c r="CZ17" s="713">
        <v>12</v>
      </c>
      <c r="DA17" s="713"/>
      <c r="DB17" s="713"/>
      <c r="DC17" s="713"/>
      <c r="DD17" s="686" t="s">
        <v>130</v>
      </c>
      <c r="DE17" s="681"/>
      <c r="DF17" s="681"/>
      <c r="DG17" s="681"/>
      <c r="DH17" s="681"/>
      <c r="DI17" s="681"/>
      <c r="DJ17" s="681"/>
      <c r="DK17" s="681"/>
      <c r="DL17" s="681"/>
      <c r="DM17" s="681"/>
      <c r="DN17" s="681"/>
      <c r="DO17" s="681"/>
      <c r="DP17" s="682"/>
      <c r="DQ17" s="686">
        <v>772601</v>
      </c>
      <c r="DR17" s="681"/>
      <c r="DS17" s="681"/>
      <c r="DT17" s="681"/>
      <c r="DU17" s="681"/>
      <c r="DV17" s="681"/>
      <c r="DW17" s="681"/>
      <c r="DX17" s="681"/>
      <c r="DY17" s="681"/>
      <c r="DZ17" s="681"/>
      <c r="EA17" s="681"/>
      <c r="EB17" s="681"/>
      <c r="EC17" s="727"/>
    </row>
    <row r="18" spans="2:133" ht="11.25" customHeight="1" x14ac:dyDescent="0.15">
      <c r="B18" s="677" t="s">
        <v>274</v>
      </c>
      <c r="C18" s="678"/>
      <c r="D18" s="678"/>
      <c r="E18" s="678"/>
      <c r="F18" s="678"/>
      <c r="G18" s="678"/>
      <c r="H18" s="678"/>
      <c r="I18" s="678"/>
      <c r="J18" s="678"/>
      <c r="K18" s="678"/>
      <c r="L18" s="678"/>
      <c r="M18" s="678"/>
      <c r="N18" s="678"/>
      <c r="O18" s="678"/>
      <c r="P18" s="678"/>
      <c r="Q18" s="679"/>
      <c r="R18" s="680">
        <v>3712</v>
      </c>
      <c r="S18" s="681"/>
      <c r="T18" s="681"/>
      <c r="U18" s="681"/>
      <c r="V18" s="681"/>
      <c r="W18" s="681"/>
      <c r="X18" s="681"/>
      <c r="Y18" s="682"/>
      <c r="Z18" s="713">
        <v>0</v>
      </c>
      <c r="AA18" s="713"/>
      <c r="AB18" s="713"/>
      <c r="AC18" s="713"/>
      <c r="AD18" s="714">
        <v>3712</v>
      </c>
      <c r="AE18" s="714"/>
      <c r="AF18" s="714"/>
      <c r="AG18" s="714"/>
      <c r="AH18" s="714"/>
      <c r="AI18" s="714"/>
      <c r="AJ18" s="714"/>
      <c r="AK18" s="714"/>
      <c r="AL18" s="683">
        <v>0.1</v>
      </c>
      <c r="AM18" s="684"/>
      <c r="AN18" s="684"/>
      <c r="AO18" s="715"/>
      <c r="AP18" s="677" t="s">
        <v>275</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130</v>
      </c>
      <c r="BP18" s="713"/>
      <c r="BQ18" s="713"/>
      <c r="BR18" s="713"/>
      <c r="BS18" s="686" t="s">
        <v>248</v>
      </c>
      <c r="BT18" s="681"/>
      <c r="BU18" s="681"/>
      <c r="BV18" s="681"/>
      <c r="BW18" s="681"/>
      <c r="BX18" s="681"/>
      <c r="BY18" s="681"/>
      <c r="BZ18" s="681"/>
      <c r="CA18" s="681"/>
      <c r="CB18" s="727"/>
      <c r="CD18" s="719" t="s">
        <v>276</v>
      </c>
      <c r="CE18" s="720"/>
      <c r="CF18" s="720"/>
      <c r="CG18" s="720"/>
      <c r="CH18" s="720"/>
      <c r="CI18" s="720"/>
      <c r="CJ18" s="720"/>
      <c r="CK18" s="720"/>
      <c r="CL18" s="720"/>
      <c r="CM18" s="720"/>
      <c r="CN18" s="720"/>
      <c r="CO18" s="720"/>
      <c r="CP18" s="720"/>
      <c r="CQ18" s="721"/>
      <c r="CR18" s="680">
        <v>21299</v>
      </c>
      <c r="CS18" s="681"/>
      <c r="CT18" s="681"/>
      <c r="CU18" s="681"/>
      <c r="CV18" s="681"/>
      <c r="CW18" s="681"/>
      <c r="CX18" s="681"/>
      <c r="CY18" s="682"/>
      <c r="CZ18" s="713">
        <v>0.3</v>
      </c>
      <c r="DA18" s="713"/>
      <c r="DB18" s="713"/>
      <c r="DC18" s="713"/>
      <c r="DD18" s="686" t="s">
        <v>248</v>
      </c>
      <c r="DE18" s="681"/>
      <c r="DF18" s="681"/>
      <c r="DG18" s="681"/>
      <c r="DH18" s="681"/>
      <c r="DI18" s="681"/>
      <c r="DJ18" s="681"/>
      <c r="DK18" s="681"/>
      <c r="DL18" s="681"/>
      <c r="DM18" s="681"/>
      <c r="DN18" s="681"/>
      <c r="DO18" s="681"/>
      <c r="DP18" s="682"/>
      <c r="DQ18" s="686">
        <v>99</v>
      </c>
      <c r="DR18" s="681"/>
      <c r="DS18" s="681"/>
      <c r="DT18" s="681"/>
      <c r="DU18" s="681"/>
      <c r="DV18" s="681"/>
      <c r="DW18" s="681"/>
      <c r="DX18" s="681"/>
      <c r="DY18" s="681"/>
      <c r="DZ18" s="681"/>
      <c r="EA18" s="681"/>
      <c r="EB18" s="681"/>
      <c r="EC18" s="727"/>
    </row>
    <row r="19" spans="2:133" ht="11.25" customHeight="1" x14ac:dyDescent="0.15">
      <c r="B19" s="677" t="s">
        <v>277</v>
      </c>
      <c r="C19" s="678"/>
      <c r="D19" s="678"/>
      <c r="E19" s="678"/>
      <c r="F19" s="678"/>
      <c r="G19" s="678"/>
      <c r="H19" s="678"/>
      <c r="I19" s="678"/>
      <c r="J19" s="678"/>
      <c r="K19" s="678"/>
      <c r="L19" s="678"/>
      <c r="M19" s="678"/>
      <c r="N19" s="678"/>
      <c r="O19" s="678"/>
      <c r="P19" s="678"/>
      <c r="Q19" s="679"/>
      <c r="R19" s="680">
        <v>618</v>
      </c>
      <c r="S19" s="681"/>
      <c r="T19" s="681"/>
      <c r="U19" s="681"/>
      <c r="V19" s="681"/>
      <c r="W19" s="681"/>
      <c r="X19" s="681"/>
      <c r="Y19" s="682"/>
      <c r="Z19" s="713">
        <v>0</v>
      </c>
      <c r="AA19" s="713"/>
      <c r="AB19" s="713"/>
      <c r="AC19" s="713"/>
      <c r="AD19" s="714">
        <v>618</v>
      </c>
      <c r="AE19" s="714"/>
      <c r="AF19" s="714"/>
      <c r="AG19" s="714"/>
      <c r="AH19" s="714"/>
      <c r="AI19" s="714"/>
      <c r="AJ19" s="714"/>
      <c r="AK19" s="714"/>
      <c r="AL19" s="683">
        <v>0</v>
      </c>
      <c r="AM19" s="684"/>
      <c r="AN19" s="684"/>
      <c r="AO19" s="715"/>
      <c r="AP19" s="677" t="s">
        <v>278</v>
      </c>
      <c r="AQ19" s="678"/>
      <c r="AR19" s="678"/>
      <c r="AS19" s="678"/>
      <c r="AT19" s="678"/>
      <c r="AU19" s="678"/>
      <c r="AV19" s="678"/>
      <c r="AW19" s="678"/>
      <c r="AX19" s="678"/>
      <c r="AY19" s="678"/>
      <c r="AZ19" s="678"/>
      <c r="BA19" s="678"/>
      <c r="BB19" s="678"/>
      <c r="BC19" s="678"/>
      <c r="BD19" s="678"/>
      <c r="BE19" s="678"/>
      <c r="BF19" s="679"/>
      <c r="BG19" s="680">
        <v>4142</v>
      </c>
      <c r="BH19" s="681"/>
      <c r="BI19" s="681"/>
      <c r="BJ19" s="681"/>
      <c r="BK19" s="681"/>
      <c r="BL19" s="681"/>
      <c r="BM19" s="681"/>
      <c r="BN19" s="682"/>
      <c r="BO19" s="713">
        <v>0.8</v>
      </c>
      <c r="BP19" s="713"/>
      <c r="BQ19" s="713"/>
      <c r="BR19" s="713"/>
      <c r="BS19" s="686" t="s">
        <v>248</v>
      </c>
      <c r="BT19" s="681"/>
      <c r="BU19" s="681"/>
      <c r="BV19" s="681"/>
      <c r="BW19" s="681"/>
      <c r="BX19" s="681"/>
      <c r="BY19" s="681"/>
      <c r="BZ19" s="681"/>
      <c r="CA19" s="681"/>
      <c r="CB19" s="727"/>
      <c r="CD19" s="719" t="s">
        <v>279</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130</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280</v>
      </c>
      <c r="C20" s="678"/>
      <c r="D20" s="678"/>
      <c r="E20" s="678"/>
      <c r="F20" s="678"/>
      <c r="G20" s="678"/>
      <c r="H20" s="678"/>
      <c r="I20" s="678"/>
      <c r="J20" s="678"/>
      <c r="K20" s="678"/>
      <c r="L20" s="678"/>
      <c r="M20" s="678"/>
      <c r="N20" s="678"/>
      <c r="O20" s="678"/>
      <c r="P20" s="678"/>
      <c r="Q20" s="679"/>
      <c r="R20" s="680">
        <v>2829</v>
      </c>
      <c r="S20" s="681"/>
      <c r="T20" s="681"/>
      <c r="U20" s="681"/>
      <c r="V20" s="681"/>
      <c r="W20" s="681"/>
      <c r="X20" s="681"/>
      <c r="Y20" s="682"/>
      <c r="Z20" s="713">
        <v>0</v>
      </c>
      <c r="AA20" s="713"/>
      <c r="AB20" s="713"/>
      <c r="AC20" s="713"/>
      <c r="AD20" s="714">
        <v>2829</v>
      </c>
      <c r="AE20" s="714"/>
      <c r="AF20" s="714"/>
      <c r="AG20" s="714"/>
      <c r="AH20" s="714"/>
      <c r="AI20" s="714"/>
      <c r="AJ20" s="714"/>
      <c r="AK20" s="714"/>
      <c r="AL20" s="683">
        <v>0.1</v>
      </c>
      <c r="AM20" s="684"/>
      <c r="AN20" s="684"/>
      <c r="AO20" s="715"/>
      <c r="AP20" s="677" t="s">
        <v>281</v>
      </c>
      <c r="AQ20" s="678"/>
      <c r="AR20" s="678"/>
      <c r="AS20" s="678"/>
      <c r="AT20" s="678"/>
      <c r="AU20" s="678"/>
      <c r="AV20" s="678"/>
      <c r="AW20" s="678"/>
      <c r="AX20" s="678"/>
      <c r="AY20" s="678"/>
      <c r="AZ20" s="678"/>
      <c r="BA20" s="678"/>
      <c r="BB20" s="678"/>
      <c r="BC20" s="678"/>
      <c r="BD20" s="678"/>
      <c r="BE20" s="678"/>
      <c r="BF20" s="679"/>
      <c r="BG20" s="680">
        <v>4142</v>
      </c>
      <c r="BH20" s="681"/>
      <c r="BI20" s="681"/>
      <c r="BJ20" s="681"/>
      <c r="BK20" s="681"/>
      <c r="BL20" s="681"/>
      <c r="BM20" s="681"/>
      <c r="BN20" s="682"/>
      <c r="BO20" s="713">
        <v>0.8</v>
      </c>
      <c r="BP20" s="713"/>
      <c r="BQ20" s="713"/>
      <c r="BR20" s="713"/>
      <c r="BS20" s="686" t="s">
        <v>248</v>
      </c>
      <c r="BT20" s="681"/>
      <c r="BU20" s="681"/>
      <c r="BV20" s="681"/>
      <c r="BW20" s="681"/>
      <c r="BX20" s="681"/>
      <c r="BY20" s="681"/>
      <c r="BZ20" s="681"/>
      <c r="CA20" s="681"/>
      <c r="CB20" s="727"/>
      <c r="CD20" s="719" t="s">
        <v>282</v>
      </c>
      <c r="CE20" s="720"/>
      <c r="CF20" s="720"/>
      <c r="CG20" s="720"/>
      <c r="CH20" s="720"/>
      <c r="CI20" s="720"/>
      <c r="CJ20" s="720"/>
      <c r="CK20" s="720"/>
      <c r="CL20" s="720"/>
      <c r="CM20" s="720"/>
      <c r="CN20" s="720"/>
      <c r="CO20" s="720"/>
      <c r="CP20" s="720"/>
      <c r="CQ20" s="721"/>
      <c r="CR20" s="680">
        <v>6828123</v>
      </c>
      <c r="CS20" s="681"/>
      <c r="CT20" s="681"/>
      <c r="CU20" s="681"/>
      <c r="CV20" s="681"/>
      <c r="CW20" s="681"/>
      <c r="CX20" s="681"/>
      <c r="CY20" s="682"/>
      <c r="CZ20" s="713">
        <v>100</v>
      </c>
      <c r="DA20" s="713"/>
      <c r="DB20" s="713"/>
      <c r="DC20" s="713"/>
      <c r="DD20" s="686">
        <v>697777</v>
      </c>
      <c r="DE20" s="681"/>
      <c r="DF20" s="681"/>
      <c r="DG20" s="681"/>
      <c r="DH20" s="681"/>
      <c r="DI20" s="681"/>
      <c r="DJ20" s="681"/>
      <c r="DK20" s="681"/>
      <c r="DL20" s="681"/>
      <c r="DM20" s="681"/>
      <c r="DN20" s="681"/>
      <c r="DO20" s="681"/>
      <c r="DP20" s="682"/>
      <c r="DQ20" s="686">
        <v>3834715</v>
      </c>
      <c r="DR20" s="681"/>
      <c r="DS20" s="681"/>
      <c r="DT20" s="681"/>
      <c r="DU20" s="681"/>
      <c r="DV20" s="681"/>
      <c r="DW20" s="681"/>
      <c r="DX20" s="681"/>
      <c r="DY20" s="681"/>
      <c r="DZ20" s="681"/>
      <c r="EA20" s="681"/>
      <c r="EB20" s="681"/>
      <c r="EC20" s="727"/>
    </row>
    <row r="21" spans="2:133" ht="11.25" customHeight="1" x14ac:dyDescent="0.15">
      <c r="B21" s="677" t="s">
        <v>283</v>
      </c>
      <c r="C21" s="678"/>
      <c r="D21" s="678"/>
      <c r="E21" s="678"/>
      <c r="F21" s="678"/>
      <c r="G21" s="678"/>
      <c r="H21" s="678"/>
      <c r="I21" s="678"/>
      <c r="J21" s="678"/>
      <c r="K21" s="678"/>
      <c r="L21" s="678"/>
      <c r="M21" s="678"/>
      <c r="N21" s="678"/>
      <c r="O21" s="678"/>
      <c r="P21" s="678"/>
      <c r="Q21" s="679"/>
      <c r="R21" s="680">
        <v>265</v>
      </c>
      <c r="S21" s="681"/>
      <c r="T21" s="681"/>
      <c r="U21" s="681"/>
      <c r="V21" s="681"/>
      <c r="W21" s="681"/>
      <c r="X21" s="681"/>
      <c r="Y21" s="682"/>
      <c r="Z21" s="713">
        <v>0</v>
      </c>
      <c r="AA21" s="713"/>
      <c r="AB21" s="713"/>
      <c r="AC21" s="713"/>
      <c r="AD21" s="714">
        <v>265</v>
      </c>
      <c r="AE21" s="714"/>
      <c r="AF21" s="714"/>
      <c r="AG21" s="714"/>
      <c r="AH21" s="714"/>
      <c r="AI21" s="714"/>
      <c r="AJ21" s="714"/>
      <c r="AK21" s="714"/>
      <c r="AL21" s="683">
        <v>0</v>
      </c>
      <c r="AM21" s="684"/>
      <c r="AN21" s="684"/>
      <c r="AO21" s="715"/>
      <c r="AP21" s="774" t="s">
        <v>284</v>
      </c>
      <c r="AQ21" s="782"/>
      <c r="AR21" s="782"/>
      <c r="AS21" s="782"/>
      <c r="AT21" s="782"/>
      <c r="AU21" s="782"/>
      <c r="AV21" s="782"/>
      <c r="AW21" s="782"/>
      <c r="AX21" s="782"/>
      <c r="AY21" s="782"/>
      <c r="AZ21" s="782"/>
      <c r="BA21" s="782"/>
      <c r="BB21" s="782"/>
      <c r="BC21" s="782"/>
      <c r="BD21" s="782"/>
      <c r="BE21" s="782"/>
      <c r="BF21" s="776"/>
      <c r="BG21" s="680">
        <v>4142</v>
      </c>
      <c r="BH21" s="681"/>
      <c r="BI21" s="681"/>
      <c r="BJ21" s="681"/>
      <c r="BK21" s="681"/>
      <c r="BL21" s="681"/>
      <c r="BM21" s="681"/>
      <c r="BN21" s="682"/>
      <c r="BO21" s="713">
        <v>0.8</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285</v>
      </c>
      <c r="C22" s="678"/>
      <c r="D22" s="678"/>
      <c r="E22" s="678"/>
      <c r="F22" s="678"/>
      <c r="G22" s="678"/>
      <c r="H22" s="678"/>
      <c r="I22" s="678"/>
      <c r="J22" s="678"/>
      <c r="K22" s="678"/>
      <c r="L22" s="678"/>
      <c r="M22" s="678"/>
      <c r="N22" s="678"/>
      <c r="O22" s="678"/>
      <c r="P22" s="678"/>
      <c r="Q22" s="679"/>
      <c r="R22" s="680">
        <v>2803210</v>
      </c>
      <c r="S22" s="681"/>
      <c r="T22" s="681"/>
      <c r="U22" s="681"/>
      <c r="V22" s="681"/>
      <c r="W22" s="681"/>
      <c r="X22" s="681"/>
      <c r="Y22" s="682"/>
      <c r="Z22" s="713">
        <v>37.700000000000003</v>
      </c>
      <c r="AA22" s="713"/>
      <c r="AB22" s="713"/>
      <c r="AC22" s="713"/>
      <c r="AD22" s="714">
        <v>2505391</v>
      </c>
      <c r="AE22" s="714"/>
      <c r="AF22" s="714"/>
      <c r="AG22" s="714"/>
      <c r="AH22" s="714"/>
      <c r="AI22" s="714"/>
      <c r="AJ22" s="714"/>
      <c r="AK22" s="714"/>
      <c r="AL22" s="683">
        <v>76.599999999999994</v>
      </c>
      <c r="AM22" s="684"/>
      <c r="AN22" s="684"/>
      <c r="AO22" s="715"/>
      <c r="AP22" s="774" t="s">
        <v>286</v>
      </c>
      <c r="AQ22" s="782"/>
      <c r="AR22" s="782"/>
      <c r="AS22" s="782"/>
      <c r="AT22" s="782"/>
      <c r="AU22" s="782"/>
      <c r="AV22" s="782"/>
      <c r="AW22" s="782"/>
      <c r="AX22" s="782"/>
      <c r="AY22" s="782"/>
      <c r="AZ22" s="782"/>
      <c r="BA22" s="782"/>
      <c r="BB22" s="782"/>
      <c r="BC22" s="782"/>
      <c r="BD22" s="782"/>
      <c r="BE22" s="782"/>
      <c r="BF22" s="776"/>
      <c r="BG22" s="680" t="s">
        <v>248</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287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288</v>
      </c>
      <c r="C23" s="678"/>
      <c r="D23" s="678"/>
      <c r="E23" s="678"/>
      <c r="F23" s="678"/>
      <c r="G23" s="678"/>
      <c r="H23" s="678"/>
      <c r="I23" s="678"/>
      <c r="J23" s="678"/>
      <c r="K23" s="678"/>
      <c r="L23" s="678"/>
      <c r="M23" s="678"/>
      <c r="N23" s="678"/>
      <c r="O23" s="678"/>
      <c r="P23" s="678"/>
      <c r="Q23" s="679"/>
      <c r="R23" s="680">
        <v>2505391</v>
      </c>
      <c r="S23" s="681"/>
      <c r="T23" s="681"/>
      <c r="U23" s="681"/>
      <c r="V23" s="681"/>
      <c r="W23" s="681"/>
      <c r="X23" s="681"/>
      <c r="Y23" s="682"/>
      <c r="Z23" s="713">
        <v>33.700000000000003</v>
      </c>
      <c r="AA23" s="713"/>
      <c r="AB23" s="713"/>
      <c r="AC23" s="713"/>
      <c r="AD23" s="714">
        <v>2505391</v>
      </c>
      <c r="AE23" s="714"/>
      <c r="AF23" s="714"/>
      <c r="AG23" s="714"/>
      <c r="AH23" s="714"/>
      <c r="AI23" s="714"/>
      <c r="AJ23" s="714"/>
      <c r="AK23" s="714"/>
      <c r="AL23" s="683">
        <v>76.599999999999994</v>
      </c>
      <c r="AM23" s="684"/>
      <c r="AN23" s="684"/>
      <c r="AO23" s="715"/>
      <c r="AP23" s="774" t="s">
        <v>289</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7"/>
      <c r="CD23" s="784" t="s">
        <v>228</v>
      </c>
      <c r="CE23" s="785"/>
      <c r="CF23" s="785"/>
      <c r="CG23" s="785"/>
      <c r="CH23" s="785"/>
      <c r="CI23" s="785"/>
      <c r="CJ23" s="785"/>
      <c r="CK23" s="785"/>
      <c r="CL23" s="785"/>
      <c r="CM23" s="785"/>
      <c r="CN23" s="785"/>
      <c r="CO23" s="785"/>
      <c r="CP23" s="785"/>
      <c r="CQ23" s="786"/>
      <c r="CR23" s="784" t="s">
        <v>290</v>
      </c>
      <c r="CS23" s="785"/>
      <c r="CT23" s="785"/>
      <c r="CU23" s="785"/>
      <c r="CV23" s="785"/>
      <c r="CW23" s="785"/>
      <c r="CX23" s="785"/>
      <c r="CY23" s="786"/>
      <c r="CZ23" s="784" t="s">
        <v>291</v>
      </c>
      <c r="DA23" s="785"/>
      <c r="DB23" s="785"/>
      <c r="DC23" s="786"/>
      <c r="DD23" s="784" t="s">
        <v>292</v>
      </c>
      <c r="DE23" s="785"/>
      <c r="DF23" s="785"/>
      <c r="DG23" s="785"/>
      <c r="DH23" s="785"/>
      <c r="DI23" s="785"/>
      <c r="DJ23" s="785"/>
      <c r="DK23" s="786"/>
      <c r="DL23" s="793" t="s">
        <v>293</v>
      </c>
      <c r="DM23" s="794"/>
      <c r="DN23" s="794"/>
      <c r="DO23" s="794"/>
      <c r="DP23" s="794"/>
      <c r="DQ23" s="794"/>
      <c r="DR23" s="794"/>
      <c r="DS23" s="794"/>
      <c r="DT23" s="794"/>
      <c r="DU23" s="794"/>
      <c r="DV23" s="795"/>
      <c r="DW23" s="784" t="s">
        <v>294</v>
      </c>
      <c r="DX23" s="785"/>
      <c r="DY23" s="785"/>
      <c r="DZ23" s="785"/>
      <c r="EA23" s="785"/>
      <c r="EB23" s="785"/>
      <c r="EC23" s="786"/>
    </row>
    <row r="24" spans="2:133" ht="11.25" customHeight="1" x14ac:dyDescent="0.15">
      <c r="B24" s="677" t="s">
        <v>295</v>
      </c>
      <c r="C24" s="678"/>
      <c r="D24" s="678"/>
      <c r="E24" s="678"/>
      <c r="F24" s="678"/>
      <c r="G24" s="678"/>
      <c r="H24" s="678"/>
      <c r="I24" s="678"/>
      <c r="J24" s="678"/>
      <c r="K24" s="678"/>
      <c r="L24" s="678"/>
      <c r="M24" s="678"/>
      <c r="N24" s="678"/>
      <c r="O24" s="678"/>
      <c r="P24" s="678"/>
      <c r="Q24" s="679"/>
      <c r="R24" s="680">
        <v>297819</v>
      </c>
      <c r="S24" s="681"/>
      <c r="T24" s="681"/>
      <c r="U24" s="681"/>
      <c r="V24" s="681"/>
      <c r="W24" s="681"/>
      <c r="X24" s="681"/>
      <c r="Y24" s="682"/>
      <c r="Z24" s="713">
        <v>4</v>
      </c>
      <c r="AA24" s="713"/>
      <c r="AB24" s="713"/>
      <c r="AC24" s="713"/>
      <c r="AD24" s="714" t="s">
        <v>130</v>
      </c>
      <c r="AE24" s="714"/>
      <c r="AF24" s="714"/>
      <c r="AG24" s="714"/>
      <c r="AH24" s="714"/>
      <c r="AI24" s="714"/>
      <c r="AJ24" s="714"/>
      <c r="AK24" s="714"/>
      <c r="AL24" s="683" t="s">
        <v>130</v>
      </c>
      <c r="AM24" s="684"/>
      <c r="AN24" s="684"/>
      <c r="AO24" s="715"/>
      <c r="AP24" s="774" t="s">
        <v>296</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248</v>
      </c>
      <c r="BT24" s="681"/>
      <c r="BU24" s="681"/>
      <c r="BV24" s="681"/>
      <c r="BW24" s="681"/>
      <c r="BX24" s="681"/>
      <c r="BY24" s="681"/>
      <c r="BZ24" s="681"/>
      <c r="CA24" s="681"/>
      <c r="CB24" s="727"/>
      <c r="CD24" s="738" t="s">
        <v>297</v>
      </c>
      <c r="CE24" s="739"/>
      <c r="CF24" s="739"/>
      <c r="CG24" s="739"/>
      <c r="CH24" s="739"/>
      <c r="CI24" s="739"/>
      <c r="CJ24" s="739"/>
      <c r="CK24" s="739"/>
      <c r="CL24" s="739"/>
      <c r="CM24" s="739"/>
      <c r="CN24" s="739"/>
      <c r="CO24" s="739"/>
      <c r="CP24" s="739"/>
      <c r="CQ24" s="740"/>
      <c r="CR24" s="735">
        <v>1806554</v>
      </c>
      <c r="CS24" s="736"/>
      <c r="CT24" s="736"/>
      <c r="CU24" s="736"/>
      <c r="CV24" s="736"/>
      <c r="CW24" s="736"/>
      <c r="CX24" s="736"/>
      <c r="CY24" s="779"/>
      <c r="CZ24" s="780">
        <v>26.5</v>
      </c>
      <c r="DA24" s="751"/>
      <c r="DB24" s="751"/>
      <c r="DC24" s="783"/>
      <c r="DD24" s="778">
        <v>1504363</v>
      </c>
      <c r="DE24" s="736"/>
      <c r="DF24" s="736"/>
      <c r="DG24" s="736"/>
      <c r="DH24" s="736"/>
      <c r="DI24" s="736"/>
      <c r="DJ24" s="736"/>
      <c r="DK24" s="779"/>
      <c r="DL24" s="778">
        <v>1478917</v>
      </c>
      <c r="DM24" s="736"/>
      <c r="DN24" s="736"/>
      <c r="DO24" s="736"/>
      <c r="DP24" s="736"/>
      <c r="DQ24" s="736"/>
      <c r="DR24" s="736"/>
      <c r="DS24" s="736"/>
      <c r="DT24" s="736"/>
      <c r="DU24" s="736"/>
      <c r="DV24" s="779"/>
      <c r="DW24" s="780">
        <v>44</v>
      </c>
      <c r="DX24" s="751"/>
      <c r="DY24" s="751"/>
      <c r="DZ24" s="751"/>
      <c r="EA24" s="751"/>
      <c r="EB24" s="751"/>
      <c r="EC24" s="781"/>
    </row>
    <row r="25" spans="2:133" ht="11.25" customHeight="1" x14ac:dyDescent="0.15">
      <c r="B25" s="677" t="s">
        <v>298</v>
      </c>
      <c r="C25" s="678"/>
      <c r="D25" s="678"/>
      <c r="E25" s="678"/>
      <c r="F25" s="678"/>
      <c r="G25" s="678"/>
      <c r="H25" s="678"/>
      <c r="I25" s="678"/>
      <c r="J25" s="678"/>
      <c r="K25" s="678"/>
      <c r="L25" s="678"/>
      <c r="M25" s="678"/>
      <c r="N25" s="678"/>
      <c r="O25" s="678"/>
      <c r="P25" s="678"/>
      <c r="Q25" s="679"/>
      <c r="R25" s="680" t="s">
        <v>248</v>
      </c>
      <c r="S25" s="681"/>
      <c r="T25" s="681"/>
      <c r="U25" s="681"/>
      <c r="V25" s="681"/>
      <c r="W25" s="681"/>
      <c r="X25" s="681"/>
      <c r="Y25" s="682"/>
      <c r="Z25" s="713" t="s">
        <v>130</v>
      </c>
      <c r="AA25" s="713"/>
      <c r="AB25" s="713"/>
      <c r="AC25" s="713"/>
      <c r="AD25" s="714" t="s">
        <v>130</v>
      </c>
      <c r="AE25" s="714"/>
      <c r="AF25" s="714"/>
      <c r="AG25" s="714"/>
      <c r="AH25" s="714"/>
      <c r="AI25" s="714"/>
      <c r="AJ25" s="714"/>
      <c r="AK25" s="714"/>
      <c r="AL25" s="683" t="s">
        <v>248</v>
      </c>
      <c r="AM25" s="684"/>
      <c r="AN25" s="684"/>
      <c r="AO25" s="715"/>
      <c r="AP25" s="774" t="s">
        <v>299</v>
      </c>
      <c r="AQ25" s="782"/>
      <c r="AR25" s="782"/>
      <c r="AS25" s="782"/>
      <c r="AT25" s="782"/>
      <c r="AU25" s="782"/>
      <c r="AV25" s="782"/>
      <c r="AW25" s="782"/>
      <c r="AX25" s="782"/>
      <c r="AY25" s="782"/>
      <c r="AZ25" s="782"/>
      <c r="BA25" s="782"/>
      <c r="BB25" s="782"/>
      <c r="BC25" s="782"/>
      <c r="BD25" s="782"/>
      <c r="BE25" s="782"/>
      <c r="BF25" s="776"/>
      <c r="BG25" s="680" t="s">
        <v>248</v>
      </c>
      <c r="BH25" s="681"/>
      <c r="BI25" s="681"/>
      <c r="BJ25" s="681"/>
      <c r="BK25" s="681"/>
      <c r="BL25" s="681"/>
      <c r="BM25" s="681"/>
      <c r="BN25" s="682"/>
      <c r="BO25" s="713" t="s">
        <v>248</v>
      </c>
      <c r="BP25" s="713"/>
      <c r="BQ25" s="713"/>
      <c r="BR25" s="713"/>
      <c r="BS25" s="686" t="s">
        <v>248</v>
      </c>
      <c r="BT25" s="681"/>
      <c r="BU25" s="681"/>
      <c r="BV25" s="681"/>
      <c r="BW25" s="681"/>
      <c r="BX25" s="681"/>
      <c r="BY25" s="681"/>
      <c r="BZ25" s="681"/>
      <c r="CA25" s="681"/>
      <c r="CB25" s="727"/>
      <c r="CD25" s="719" t="s">
        <v>300</v>
      </c>
      <c r="CE25" s="720"/>
      <c r="CF25" s="720"/>
      <c r="CG25" s="720"/>
      <c r="CH25" s="720"/>
      <c r="CI25" s="720"/>
      <c r="CJ25" s="720"/>
      <c r="CK25" s="720"/>
      <c r="CL25" s="720"/>
      <c r="CM25" s="720"/>
      <c r="CN25" s="720"/>
      <c r="CO25" s="720"/>
      <c r="CP25" s="720"/>
      <c r="CQ25" s="721"/>
      <c r="CR25" s="680">
        <v>750421</v>
      </c>
      <c r="CS25" s="699"/>
      <c r="CT25" s="699"/>
      <c r="CU25" s="699"/>
      <c r="CV25" s="699"/>
      <c r="CW25" s="699"/>
      <c r="CX25" s="699"/>
      <c r="CY25" s="700"/>
      <c r="CZ25" s="683">
        <v>11</v>
      </c>
      <c r="DA25" s="701"/>
      <c r="DB25" s="701"/>
      <c r="DC25" s="702"/>
      <c r="DD25" s="686">
        <v>668291</v>
      </c>
      <c r="DE25" s="699"/>
      <c r="DF25" s="699"/>
      <c r="DG25" s="699"/>
      <c r="DH25" s="699"/>
      <c r="DI25" s="699"/>
      <c r="DJ25" s="699"/>
      <c r="DK25" s="700"/>
      <c r="DL25" s="686">
        <v>648247</v>
      </c>
      <c r="DM25" s="699"/>
      <c r="DN25" s="699"/>
      <c r="DO25" s="699"/>
      <c r="DP25" s="699"/>
      <c r="DQ25" s="699"/>
      <c r="DR25" s="699"/>
      <c r="DS25" s="699"/>
      <c r="DT25" s="699"/>
      <c r="DU25" s="699"/>
      <c r="DV25" s="700"/>
      <c r="DW25" s="683">
        <v>19.3</v>
      </c>
      <c r="DX25" s="701"/>
      <c r="DY25" s="701"/>
      <c r="DZ25" s="701"/>
      <c r="EA25" s="701"/>
      <c r="EB25" s="701"/>
      <c r="EC25" s="722"/>
    </row>
    <row r="26" spans="2:133" ht="11.25" customHeight="1" x14ac:dyDescent="0.15">
      <c r="B26" s="677" t="s">
        <v>301</v>
      </c>
      <c r="C26" s="678"/>
      <c r="D26" s="678"/>
      <c r="E26" s="678"/>
      <c r="F26" s="678"/>
      <c r="G26" s="678"/>
      <c r="H26" s="678"/>
      <c r="I26" s="678"/>
      <c r="J26" s="678"/>
      <c r="K26" s="678"/>
      <c r="L26" s="678"/>
      <c r="M26" s="678"/>
      <c r="N26" s="678"/>
      <c r="O26" s="678"/>
      <c r="P26" s="678"/>
      <c r="Q26" s="679"/>
      <c r="R26" s="680">
        <v>3553411</v>
      </c>
      <c r="S26" s="681"/>
      <c r="T26" s="681"/>
      <c r="U26" s="681"/>
      <c r="V26" s="681"/>
      <c r="W26" s="681"/>
      <c r="X26" s="681"/>
      <c r="Y26" s="682"/>
      <c r="Z26" s="713">
        <v>47.8</v>
      </c>
      <c r="AA26" s="713"/>
      <c r="AB26" s="713"/>
      <c r="AC26" s="713"/>
      <c r="AD26" s="714">
        <v>3255592</v>
      </c>
      <c r="AE26" s="714"/>
      <c r="AF26" s="714"/>
      <c r="AG26" s="714"/>
      <c r="AH26" s="714"/>
      <c r="AI26" s="714"/>
      <c r="AJ26" s="714"/>
      <c r="AK26" s="714"/>
      <c r="AL26" s="683">
        <v>99.5</v>
      </c>
      <c r="AM26" s="684"/>
      <c r="AN26" s="684"/>
      <c r="AO26" s="715"/>
      <c r="AP26" s="774" t="s">
        <v>302</v>
      </c>
      <c r="AQ26" s="775"/>
      <c r="AR26" s="775"/>
      <c r="AS26" s="775"/>
      <c r="AT26" s="775"/>
      <c r="AU26" s="775"/>
      <c r="AV26" s="775"/>
      <c r="AW26" s="775"/>
      <c r="AX26" s="775"/>
      <c r="AY26" s="775"/>
      <c r="AZ26" s="775"/>
      <c r="BA26" s="775"/>
      <c r="BB26" s="775"/>
      <c r="BC26" s="775"/>
      <c r="BD26" s="775"/>
      <c r="BE26" s="775"/>
      <c r="BF26" s="776"/>
      <c r="BG26" s="680" t="s">
        <v>248</v>
      </c>
      <c r="BH26" s="681"/>
      <c r="BI26" s="681"/>
      <c r="BJ26" s="681"/>
      <c r="BK26" s="681"/>
      <c r="BL26" s="681"/>
      <c r="BM26" s="681"/>
      <c r="BN26" s="682"/>
      <c r="BO26" s="713" t="s">
        <v>130</v>
      </c>
      <c r="BP26" s="713"/>
      <c r="BQ26" s="713"/>
      <c r="BR26" s="713"/>
      <c r="BS26" s="686" t="s">
        <v>130</v>
      </c>
      <c r="BT26" s="681"/>
      <c r="BU26" s="681"/>
      <c r="BV26" s="681"/>
      <c r="BW26" s="681"/>
      <c r="BX26" s="681"/>
      <c r="BY26" s="681"/>
      <c r="BZ26" s="681"/>
      <c r="CA26" s="681"/>
      <c r="CB26" s="727"/>
      <c r="CD26" s="719" t="s">
        <v>303</v>
      </c>
      <c r="CE26" s="720"/>
      <c r="CF26" s="720"/>
      <c r="CG26" s="720"/>
      <c r="CH26" s="720"/>
      <c r="CI26" s="720"/>
      <c r="CJ26" s="720"/>
      <c r="CK26" s="720"/>
      <c r="CL26" s="720"/>
      <c r="CM26" s="720"/>
      <c r="CN26" s="720"/>
      <c r="CO26" s="720"/>
      <c r="CP26" s="720"/>
      <c r="CQ26" s="721"/>
      <c r="CR26" s="680">
        <v>448453</v>
      </c>
      <c r="CS26" s="681"/>
      <c r="CT26" s="681"/>
      <c r="CU26" s="681"/>
      <c r="CV26" s="681"/>
      <c r="CW26" s="681"/>
      <c r="CX26" s="681"/>
      <c r="CY26" s="682"/>
      <c r="CZ26" s="683">
        <v>6.6</v>
      </c>
      <c r="DA26" s="701"/>
      <c r="DB26" s="701"/>
      <c r="DC26" s="702"/>
      <c r="DD26" s="686">
        <v>392080</v>
      </c>
      <c r="DE26" s="681"/>
      <c r="DF26" s="681"/>
      <c r="DG26" s="681"/>
      <c r="DH26" s="681"/>
      <c r="DI26" s="681"/>
      <c r="DJ26" s="681"/>
      <c r="DK26" s="682"/>
      <c r="DL26" s="686" t="s">
        <v>248</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304</v>
      </c>
      <c r="C27" s="678"/>
      <c r="D27" s="678"/>
      <c r="E27" s="678"/>
      <c r="F27" s="678"/>
      <c r="G27" s="678"/>
      <c r="H27" s="678"/>
      <c r="I27" s="678"/>
      <c r="J27" s="678"/>
      <c r="K27" s="678"/>
      <c r="L27" s="678"/>
      <c r="M27" s="678"/>
      <c r="N27" s="678"/>
      <c r="O27" s="678"/>
      <c r="P27" s="678"/>
      <c r="Q27" s="679"/>
      <c r="R27" s="680">
        <v>874</v>
      </c>
      <c r="S27" s="681"/>
      <c r="T27" s="681"/>
      <c r="U27" s="681"/>
      <c r="V27" s="681"/>
      <c r="W27" s="681"/>
      <c r="X27" s="681"/>
      <c r="Y27" s="682"/>
      <c r="Z27" s="713">
        <v>0</v>
      </c>
      <c r="AA27" s="713"/>
      <c r="AB27" s="713"/>
      <c r="AC27" s="713"/>
      <c r="AD27" s="714">
        <v>874</v>
      </c>
      <c r="AE27" s="714"/>
      <c r="AF27" s="714"/>
      <c r="AG27" s="714"/>
      <c r="AH27" s="714"/>
      <c r="AI27" s="714"/>
      <c r="AJ27" s="714"/>
      <c r="AK27" s="714"/>
      <c r="AL27" s="683">
        <v>0</v>
      </c>
      <c r="AM27" s="684"/>
      <c r="AN27" s="684"/>
      <c r="AO27" s="715"/>
      <c r="AP27" s="677" t="s">
        <v>305</v>
      </c>
      <c r="AQ27" s="678"/>
      <c r="AR27" s="678"/>
      <c r="AS27" s="678"/>
      <c r="AT27" s="678"/>
      <c r="AU27" s="678"/>
      <c r="AV27" s="678"/>
      <c r="AW27" s="678"/>
      <c r="AX27" s="678"/>
      <c r="AY27" s="678"/>
      <c r="AZ27" s="678"/>
      <c r="BA27" s="678"/>
      <c r="BB27" s="678"/>
      <c r="BC27" s="678"/>
      <c r="BD27" s="678"/>
      <c r="BE27" s="678"/>
      <c r="BF27" s="679"/>
      <c r="BG27" s="680">
        <v>517353</v>
      </c>
      <c r="BH27" s="681"/>
      <c r="BI27" s="681"/>
      <c r="BJ27" s="681"/>
      <c r="BK27" s="681"/>
      <c r="BL27" s="681"/>
      <c r="BM27" s="681"/>
      <c r="BN27" s="682"/>
      <c r="BO27" s="713">
        <v>100</v>
      </c>
      <c r="BP27" s="713"/>
      <c r="BQ27" s="713"/>
      <c r="BR27" s="713"/>
      <c r="BS27" s="686">
        <v>9556</v>
      </c>
      <c r="BT27" s="681"/>
      <c r="BU27" s="681"/>
      <c r="BV27" s="681"/>
      <c r="BW27" s="681"/>
      <c r="BX27" s="681"/>
      <c r="BY27" s="681"/>
      <c r="BZ27" s="681"/>
      <c r="CA27" s="681"/>
      <c r="CB27" s="727"/>
      <c r="CD27" s="719" t="s">
        <v>306</v>
      </c>
      <c r="CE27" s="720"/>
      <c r="CF27" s="720"/>
      <c r="CG27" s="720"/>
      <c r="CH27" s="720"/>
      <c r="CI27" s="720"/>
      <c r="CJ27" s="720"/>
      <c r="CK27" s="720"/>
      <c r="CL27" s="720"/>
      <c r="CM27" s="720"/>
      <c r="CN27" s="720"/>
      <c r="CO27" s="720"/>
      <c r="CP27" s="720"/>
      <c r="CQ27" s="721"/>
      <c r="CR27" s="680">
        <v>236619</v>
      </c>
      <c r="CS27" s="699"/>
      <c r="CT27" s="699"/>
      <c r="CU27" s="699"/>
      <c r="CV27" s="699"/>
      <c r="CW27" s="699"/>
      <c r="CX27" s="699"/>
      <c r="CY27" s="700"/>
      <c r="CZ27" s="683">
        <v>3.5</v>
      </c>
      <c r="DA27" s="701"/>
      <c r="DB27" s="701"/>
      <c r="DC27" s="702"/>
      <c r="DD27" s="686">
        <v>63471</v>
      </c>
      <c r="DE27" s="699"/>
      <c r="DF27" s="699"/>
      <c r="DG27" s="699"/>
      <c r="DH27" s="699"/>
      <c r="DI27" s="699"/>
      <c r="DJ27" s="699"/>
      <c r="DK27" s="700"/>
      <c r="DL27" s="686">
        <v>58069</v>
      </c>
      <c r="DM27" s="699"/>
      <c r="DN27" s="699"/>
      <c r="DO27" s="699"/>
      <c r="DP27" s="699"/>
      <c r="DQ27" s="699"/>
      <c r="DR27" s="699"/>
      <c r="DS27" s="699"/>
      <c r="DT27" s="699"/>
      <c r="DU27" s="699"/>
      <c r="DV27" s="700"/>
      <c r="DW27" s="683">
        <v>1.7</v>
      </c>
      <c r="DX27" s="701"/>
      <c r="DY27" s="701"/>
      <c r="DZ27" s="701"/>
      <c r="EA27" s="701"/>
      <c r="EB27" s="701"/>
      <c r="EC27" s="722"/>
    </row>
    <row r="28" spans="2:133" ht="11.25" customHeight="1" x14ac:dyDescent="0.15">
      <c r="B28" s="677" t="s">
        <v>307</v>
      </c>
      <c r="C28" s="678"/>
      <c r="D28" s="678"/>
      <c r="E28" s="678"/>
      <c r="F28" s="678"/>
      <c r="G28" s="678"/>
      <c r="H28" s="678"/>
      <c r="I28" s="678"/>
      <c r="J28" s="678"/>
      <c r="K28" s="678"/>
      <c r="L28" s="678"/>
      <c r="M28" s="678"/>
      <c r="N28" s="678"/>
      <c r="O28" s="678"/>
      <c r="P28" s="678"/>
      <c r="Q28" s="679"/>
      <c r="R28" s="680">
        <v>42219</v>
      </c>
      <c r="S28" s="681"/>
      <c r="T28" s="681"/>
      <c r="U28" s="681"/>
      <c r="V28" s="681"/>
      <c r="W28" s="681"/>
      <c r="X28" s="681"/>
      <c r="Y28" s="682"/>
      <c r="Z28" s="713">
        <v>0.6</v>
      </c>
      <c r="AA28" s="713"/>
      <c r="AB28" s="713"/>
      <c r="AC28" s="713"/>
      <c r="AD28" s="714" t="s">
        <v>130</v>
      </c>
      <c r="AE28" s="714"/>
      <c r="AF28" s="714"/>
      <c r="AG28" s="714"/>
      <c r="AH28" s="714"/>
      <c r="AI28" s="714"/>
      <c r="AJ28" s="714"/>
      <c r="AK28" s="714"/>
      <c r="AL28" s="683" t="s">
        <v>248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308</v>
      </c>
      <c r="CE28" s="720"/>
      <c r="CF28" s="720"/>
      <c r="CG28" s="720"/>
      <c r="CH28" s="720"/>
      <c r="CI28" s="720"/>
      <c r="CJ28" s="720"/>
      <c r="CK28" s="720"/>
      <c r="CL28" s="720"/>
      <c r="CM28" s="720"/>
      <c r="CN28" s="720"/>
      <c r="CO28" s="720"/>
      <c r="CP28" s="720"/>
      <c r="CQ28" s="721"/>
      <c r="CR28" s="680">
        <v>819514</v>
      </c>
      <c r="CS28" s="681"/>
      <c r="CT28" s="681"/>
      <c r="CU28" s="681"/>
      <c r="CV28" s="681"/>
      <c r="CW28" s="681"/>
      <c r="CX28" s="681"/>
      <c r="CY28" s="682"/>
      <c r="CZ28" s="683">
        <v>12</v>
      </c>
      <c r="DA28" s="701"/>
      <c r="DB28" s="701"/>
      <c r="DC28" s="702"/>
      <c r="DD28" s="686">
        <v>772601</v>
      </c>
      <c r="DE28" s="681"/>
      <c r="DF28" s="681"/>
      <c r="DG28" s="681"/>
      <c r="DH28" s="681"/>
      <c r="DI28" s="681"/>
      <c r="DJ28" s="681"/>
      <c r="DK28" s="682"/>
      <c r="DL28" s="686">
        <v>772601</v>
      </c>
      <c r="DM28" s="681"/>
      <c r="DN28" s="681"/>
      <c r="DO28" s="681"/>
      <c r="DP28" s="681"/>
      <c r="DQ28" s="681"/>
      <c r="DR28" s="681"/>
      <c r="DS28" s="681"/>
      <c r="DT28" s="681"/>
      <c r="DU28" s="681"/>
      <c r="DV28" s="682"/>
      <c r="DW28" s="683">
        <v>23</v>
      </c>
      <c r="DX28" s="701"/>
      <c r="DY28" s="701"/>
      <c r="DZ28" s="701"/>
      <c r="EA28" s="701"/>
      <c r="EB28" s="701"/>
      <c r="EC28" s="722"/>
    </row>
    <row r="29" spans="2:133" ht="11.25" customHeight="1" x14ac:dyDescent="0.15">
      <c r="B29" s="677" t="s">
        <v>309</v>
      </c>
      <c r="C29" s="678"/>
      <c r="D29" s="678"/>
      <c r="E29" s="678"/>
      <c r="F29" s="678"/>
      <c r="G29" s="678"/>
      <c r="H29" s="678"/>
      <c r="I29" s="678"/>
      <c r="J29" s="678"/>
      <c r="K29" s="678"/>
      <c r="L29" s="678"/>
      <c r="M29" s="678"/>
      <c r="N29" s="678"/>
      <c r="O29" s="678"/>
      <c r="P29" s="678"/>
      <c r="Q29" s="679"/>
      <c r="R29" s="680">
        <v>153463</v>
      </c>
      <c r="S29" s="681"/>
      <c r="T29" s="681"/>
      <c r="U29" s="681"/>
      <c r="V29" s="681"/>
      <c r="W29" s="681"/>
      <c r="X29" s="681"/>
      <c r="Y29" s="682"/>
      <c r="Z29" s="713">
        <v>2.1</v>
      </c>
      <c r="AA29" s="713"/>
      <c r="AB29" s="713"/>
      <c r="AC29" s="713"/>
      <c r="AD29" s="714">
        <v>12037</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310</v>
      </c>
      <c r="CE29" s="769"/>
      <c r="CF29" s="719" t="s">
        <v>70</v>
      </c>
      <c r="CG29" s="720"/>
      <c r="CH29" s="720"/>
      <c r="CI29" s="720"/>
      <c r="CJ29" s="720"/>
      <c r="CK29" s="720"/>
      <c r="CL29" s="720"/>
      <c r="CM29" s="720"/>
      <c r="CN29" s="720"/>
      <c r="CO29" s="720"/>
      <c r="CP29" s="720"/>
      <c r="CQ29" s="721"/>
      <c r="CR29" s="680">
        <v>819514</v>
      </c>
      <c r="CS29" s="699"/>
      <c r="CT29" s="699"/>
      <c r="CU29" s="699"/>
      <c r="CV29" s="699"/>
      <c r="CW29" s="699"/>
      <c r="CX29" s="699"/>
      <c r="CY29" s="700"/>
      <c r="CZ29" s="683">
        <v>12</v>
      </c>
      <c r="DA29" s="701"/>
      <c r="DB29" s="701"/>
      <c r="DC29" s="702"/>
      <c r="DD29" s="686">
        <v>772601</v>
      </c>
      <c r="DE29" s="699"/>
      <c r="DF29" s="699"/>
      <c r="DG29" s="699"/>
      <c r="DH29" s="699"/>
      <c r="DI29" s="699"/>
      <c r="DJ29" s="699"/>
      <c r="DK29" s="700"/>
      <c r="DL29" s="686">
        <v>772601</v>
      </c>
      <c r="DM29" s="699"/>
      <c r="DN29" s="699"/>
      <c r="DO29" s="699"/>
      <c r="DP29" s="699"/>
      <c r="DQ29" s="699"/>
      <c r="DR29" s="699"/>
      <c r="DS29" s="699"/>
      <c r="DT29" s="699"/>
      <c r="DU29" s="699"/>
      <c r="DV29" s="700"/>
      <c r="DW29" s="683">
        <v>23</v>
      </c>
      <c r="DX29" s="701"/>
      <c r="DY29" s="701"/>
      <c r="DZ29" s="701"/>
      <c r="EA29" s="701"/>
      <c r="EB29" s="701"/>
      <c r="EC29" s="722"/>
    </row>
    <row r="30" spans="2:133" ht="11.25" customHeight="1" x14ac:dyDescent="0.15">
      <c r="B30" s="677" t="s">
        <v>311</v>
      </c>
      <c r="C30" s="678"/>
      <c r="D30" s="678"/>
      <c r="E30" s="678"/>
      <c r="F30" s="678"/>
      <c r="G30" s="678"/>
      <c r="H30" s="678"/>
      <c r="I30" s="678"/>
      <c r="J30" s="678"/>
      <c r="K30" s="678"/>
      <c r="L30" s="678"/>
      <c r="M30" s="678"/>
      <c r="N30" s="678"/>
      <c r="O30" s="678"/>
      <c r="P30" s="678"/>
      <c r="Q30" s="679"/>
      <c r="R30" s="680">
        <v>2109</v>
      </c>
      <c r="S30" s="681"/>
      <c r="T30" s="681"/>
      <c r="U30" s="681"/>
      <c r="V30" s="681"/>
      <c r="W30" s="681"/>
      <c r="X30" s="681"/>
      <c r="Y30" s="682"/>
      <c r="Z30" s="713">
        <v>0</v>
      </c>
      <c r="AA30" s="713"/>
      <c r="AB30" s="713"/>
      <c r="AC30" s="713"/>
      <c r="AD30" s="714">
        <v>967</v>
      </c>
      <c r="AE30" s="714"/>
      <c r="AF30" s="714"/>
      <c r="AG30" s="714"/>
      <c r="AH30" s="714"/>
      <c r="AI30" s="714"/>
      <c r="AJ30" s="714"/>
      <c r="AK30" s="714"/>
      <c r="AL30" s="683">
        <v>0</v>
      </c>
      <c r="AM30" s="684"/>
      <c r="AN30" s="684"/>
      <c r="AO30" s="715"/>
      <c r="AP30" s="741" t="s">
        <v>228</v>
      </c>
      <c r="AQ30" s="742"/>
      <c r="AR30" s="742"/>
      <c r="AS30" s="742"/>
      <c r="AT30" s="742"/>
      <c r="AU30" s="742"/>
      <c r="AV30" s="742"/>
      <c r="AW30" s="742"/>
      <c r="AX30" s="742"/>
      <c r="AY30" s="742"/>
      <c r="AZ30" s="742"/>
      <c r="BA30" s="742"/>
      <c r="BB30" s="742"/>
      <c r="BC30" s="742"/>
      <c r="BD30" s="742"/>
      <c r="BE30" s="742"/>
      <c r="BF30" s="743"/>
      <c r="BG30" s="741" t="s">
        <v>312</v>
      </c>
      <c r="BH30" s="766"/>
      <c r="BI30" s="766"/>
      <c r="BJ30" s="766"/>
      <c r="BK30" s="766"/>
      <c r="BL30" s="766"/>
      <c r="BM30" s="766"/>
      <c r="BN30" s="766"/>
      <c r="BO30" s="766"/>
      <c r="BP30" s="766"/>
      <c r="BQ30" s="767"/>
      <c r="BR30" s="741" t="s">
        <v>313</v>
      </c>
      <c r="BS30" s="766"/>
      <c r="BT30" s="766"/>
      <c r="BU30" s="766"/>
      <c r="BV30" s="766"/>
      <c r="BW30" s="766"/>
      <c r="BX30" s="766"/>
      <c r="BY30" s="766"/>
      <c r="BZ30" s="766"/>
      <c r="CA30" s="766"/>
      <c r="CB30" s="767"/>
      <c r="CD30" s="770"/>
      <c r="CE30" s="771"/>
      <c r="CF30" s="719" t="s">
        <v>314</v>
      </c>
      <c r="CG30" s="720"/>
      <c r="CH30" s="720"/>
      <c r="CI30" s="720"/>
      <c r="CJ30" s="720"/>
      <c r="CK30" s="720"/>
      <c r="CL30" s="720"/>
      <c r="CM30" s="720"/>
      <c r="CN30" s="720"/>
      <c r="CO30" s="720"/>
      <c r="CP30" s="720"/>
      <c r="CQ30" s="721"/>
      <c r="CR30" s="680">
        <v>774305</v>
      </c>
      <c r="CS30" s="681"/>
      <c r="CT30" s="681"/>
      <c r="CU30" s="681"/>
      <c r="CV30" s="681"/>
      <c r="CW30" s="681"/>
      <c r="CX30" s="681"/>
      <c r="CY30" s="682"/>
      <c r="CZ30" s="683">
        <v>11.3</v>
      </c>
      <c r="DA30" s="701"/>
      <c r="DB30" s="701"/>
      <c r="DC30" s="702"/>
      <c r="DD30" s="686">
        <v>727392</v>
      </c>
      <c r="DE30" s="681"/>
      <c r="DF30" s="681"/>
      <c r="DG30" s="681"/>
      <c r="DH30" s="681"/>
      <c r="DI30" s="681"/>
      <c r="DJ30" s="681"/>
      <c r="DK30" s="682"/>
      <c r="DL30" s="686">
        <v>727392</v>
      </c>
      <c r="DM30" s="681"/>
      <c r="DN30" s="681"/>
      <c r="DO30" s="681"/>
      <c r="DP30" s="681"/>
      <c r="DQ30" s="681"/>
      <c r="DR30" s="681"/>
      <c r="DS30" s="681"/>
      <c r="DT30" s="681"/>
      <c r="DU30" s="681"/>
      <c r="DV30" s="682"/>
      <c r="DW30" s="683">
        <v>21.7</v>
      </c>
      <c r="DX30" s="701"/>
      <c r="DY30" s="701"/>
      <c r="DZ30" s="701"/>
      <c r="EA30" s="701"/>
      <c r="EB30" s="701"/>
      <c r="EC30" s="722"/>
    </row>
    <row r="31" spans="2:133" ht="11.25" customHeight="1" x14ac:dyDescent="0.15">
      <c r="B31" s="677" t="s">
        <v>315</v>
      </c>
      <c r="C31" s="678"/>
      <c r="D31" s="678"/>
      <c r="E31" s="678"/>
      <c r="F31" s="678"/>
      <c r="G31" s="678"/>
      <c r="H31" s="678"/>
      <c r="I31" s="678"/>
      <c r="J31" s="678"/>
      <c r="K31" s="678"/>
      <c r="L31" s="678"/>
      <c r="M31" s="678"/>
      <c r="N31" s="678"/>
      <c r="O31" s="678"/>
      <c r="P31" s="678"/>
      <c r="Q31" s="679"/>
      <c r="R31" s="680">
        <v>782406</v>
      </c>
      <c r="S31" s="681"/>
      <c r="T31" s="681"/>
      <c r="U31" s="681"/>
      <c r="V31" s="681"/>
      <c r="W31" s="681"/>
      <c r="X31" s="681"/>
      <c r="Y31" s="682"/>
      <c r="Z31" s="713">
        <v>10.5</v>
      </c>
      <c r="AA31" s="713"/>
      <c r="AB31" s="713"/>
      <c r="AC31" s="713"/>
      <c r="AD31" s="714" t="s">
        <v>248</v>
      </c>
      <c r="AE31" s="714"/>
      <c r="AF31" s="714"/>
      <c r="AG31" s="714"/>
      <c r="AH31" s="714"/>
      <c r="AI31" s="714"/>
      <c r="AJ31" s="714"/>
      <c r="AK31" s="714"/>
      <c r="AL31" s="683" t="s">
        <v>130</v>
      </c>
      <c r="AM31" s="684"/>
      <c r="AN31" s="684"/>
      <c r="AO31" s="715"/>
      <c r="AP31" s="754" t="s">
        <v>316</v>
      </c>
      <c r="AQ31" s="755"/>
      <c r="AR31" s="755"/>
      <c r="AS31" s="755"/>
      <c r="AT31" s="760" t="s">
        <v>317</v>
      </c>
      <c r="AU31" s="231"/>
      <c r="AV31" s="231"/>
      <c r="AW31" s="231"/>
      <c r="AX31" s="746" t="s">
        <v>191</v>
      </c>
      <c r="AY31" s="747"/>
      <c r="AZ31" s="747"/>
      <c r="BA31" s="747"/>
      <c r="BB31" s="747"/>
      <c r="BC31" s="747"/>
      <c r="BD31" s="747"/>
      <c r="BE31" s="747"/>
      <c r="BF31" s="748"/>
      <c r="BG31" s="749">
        <v>98.1</v>
      </c>
      <c r="BH31" s="750"/>
      <c r="BI31" s="750"/>
      <c r="BJ31" s="750"/>
      <c r="BK31" s="750"/>
      <c r="BL31" s="750"/>
      <c r="BM31" s="751">
        <v>93.4</v>
      </c>
      <c r="BN31" s="750"/>
      <c r="BO31" s="750"/>
      <c r="BP31" s="750"/>
      <c r="BQ31" s="752"/>
      <c r="BR31" s="749">
        <v>99.1</v>
      </c>
      <c r="BS31" s="750"/>
      <c r="BT31" s="750"/>
      <c r="BU31" s="750"/>
      <c r="BV31" s="750"/>
      <c r="BW31" s="750"/>
      <c r="BX31" s="751">
        <v>91.4</v>
      </c>
      <c r="BY31" s="750"/>
      <c r="BZ31" s="750"/>
      <c r="CA31" s="750"/>
      <c r="CB31" s="752"/>
      <c r="CD31" s="770"/>
      <c r="CE31" s="771"/>
      <c r="CF31" s="719" t="s">
        <v>318</v>
      </c>
      <c r="CG31" s="720"/>
      <c r="CH31" s="720"/>
      <c r="CI31" s="720"/>
      <c r="CJ31" s="720"/>
      <c r="CK31" s="720"/>
      <c r="CL31" s="720"/>
      <c r="CM31" s="720"/>
      <c r="CN31" s="720"/>
      <c r="CO31" s="720"/>
      <c r="CP31" s="720"/>
      <c r="CQ31" s="721"/>
      <c r="CR31" s="680">
        <v>45209</v>
      </c>
      <c r="CS31" s="699"/>
      <c r="CT31" s="699"/>
      <c r="CU31" s="699"/>
      <c r="CV31" s="699"/>
      <c r="CW31" s="699"/>
      <c r="CX31" s="699"/>
      <c r="CY31" s="700"/>
      <c r="CZ31" s="683">
        <v>0.7</v>
      </c>
      <c r="DA31" s="701"/>
      <c r="DB31" s="701"/>
      <c r="DC31" s="702"/>
      <c r="DD31" s="686">
        <v>45209</v>
      </c>
      <c r="DE31" s="699"/>
      <c r="DF31" s="699"/>
      <c r="DG31" s="699"/>
      <c r="DH31" s="699"/>
      <c r="DI31" s="699"/>
      <c r="DJ31" s="699"/>
      <c r="DK31" s="700"/>
      <c r="DL31" s="686">
        <v>45209</v>
      </c>
      <c r="DM31" s="699"/>
      <c r="DN31" s="699"/>
      <c r="DO31" s="699"/>
      <c r="DP31" s="699"/>
      <c r="DQ31" s="699"/>
      <c r="DR31" s="699"/>
      <c r="DS31" s="699"/>
      <c r="DT31" s="699"/>
      <c r="DU31" s="699"/>
      <c r="DV31" s="700"/>
      <c r="DW31" s="683">
        <v>1.3</v>
      </c>
      <c r="DX31" s="701"/>
      <c r="DY31" s="701"/>
      <c r="DZ31" s="701"/>
      <c r="EA31" s="701"/>
      <c r="EB31" s="701"/>
      <c r="EC31" s="722"/>
    </row>
    <row r="32" spans="2:133" ht="11.25" customHeight="1" x14ac:dyDescent="0.15">
      <c r="B32" s="763" t="s">
        <v>319</v>
      </c>
      <c r="C32" s="764"/>
      <c r="D32" s="764"/>
      <c r="E32" s="764"/>
      <c r="F32" s="764"/>
      <c r="G32" s="764"/>
      <c r="H32" s="764"/>
      <c r="I32" s="764"/>
      <c r="J32" s="764"/>
      <c r="K32" s="764"/>
      <c r="L32" s="764"/>
      <c r="M32" s="764"/>
      <c r="N32" s="764"/>
      <c r="O32" s="764"/>
      <c r="P32" s="764"/>
      <c r="Q32" s="765"/>
      <c r="R32" s="680" t="s">
        <v>130</v>
      </c>
      <c r="S32" s="681"/>
      <c r="T32" s="681"/>
      <c r="U32" s="681"/>
      <c r="V32" s="681"/>
      <c r="W32" s="681"/>
      <c r="X32" s="681"/>
      <c r="Y32" s="682"/>
      <c r="Z32" s="713" t="s">
        <v>248</v>
      </c>
      <c r="AA32" s="713"/>
      <c r="AB32" s="713"/>
      <c r="AC32" s="713"/>
      <c r="AD32" s="714" t="s">
        <v>248</v>
      </c>
      <c r="AE32" s="714"/>
      <c r="AF32" s="714"/>
      <c r="AG32" s="714"/>
      <c r="AH32" s="714"/>
      <c r="AI32" s="714"/>
      <c r="AJ32" s="714"/>
      <c r="AK32" s="714"/>
      <c r="AL32" s="683" t="s">
        <v>248</v>
      </c>
      <c r="AM32" s="684"/>
      <c r="AN32" s="684"/>
      <c r="AO32" s="715"/>
      <c r="AP32" s="756"/>
      <c r="AQ32" s="757"/>
      <c r="AR32" s="757"/>
      <c r="AS32" s="757"/>
      <c r="AT32" s="761"/>
      <c r="AU32" s="230" t="s">
        <v>320</v>
      </c>
      <c r="AV32" s="230"/>
      <c r="AW32" s="230"/>
      <c r="AX32" s="677" t="s">
        <v>321</v>
      </c>
      <c r="AY32" s="678"/>
      <c r="AZ32" s="678"/>
      <c r="BA32" s="678"/>
      <c r="BB32" s="678"/>
      <c r="BC32" s="678"/>
      <c r="BD32" s="678"/>
      <c r="BE32" s="678"/>
      <c r="BF32" s="679"/>
      <c r="BG32" s="753">
        <v>98.1</v>
      </c>
      <c r="BH32" s="699"/>
      <c r="BI32" s="699"/>
      <c r="BJ32" s="699"/>
      <c r="BK32" s="699"/>
      <c r="BL32" s="699"/>
      <c r="BM32" s="684">
        <v>92.8</v>
      </c>
      <c r="BN32" s="745"/>
      <c r="BO32" s="745"/>
      <c r="BP32" s="745"/>
      <c r="BQ32" s="726"/>
      <c r="BR32" s="753">
        <v>98.6</v>
      </c>
      <c r="BS32" s="699"/>
      <c r="BT32" s="699"/>
      <c r="BU32" s="699"/>
      <c r="BV32" s="699"/>
      <c r="BW32" s="699"/>
      <c r="BX32" s="684">
        <v>91.4</v>
      </c>
      <c r="BY32" s="745"/>
      <c r="BZ32" s="745"/>
      <c r="CA32" s="745"/>
      <c r="CB32" s="726"/>
      <c r="CD32" s="772"/>
      <c r="CE32" s="773"/>
      <c r="CF32" s="719" t="s">
        <v>322</v>
      </c>
      <c r="CG32" s="720"/>
      <c r="CH32" s="720"/>
      <c r="CI32" s="720"/>
      <c r="CJ32" s="720"/>
      <c r="CK32" s="720"/>
      <c r="CL32" s="720"/>
      <c r="CM32" s="720"/>
      <c r="CN32" s="720"/>
      <c r="CO32" s="720"/>
      <c r="CP32" s="720"/>
      <c r="CQ32" s="721"/>
      <c r="CR32" s="680" t="s">
        <v>248</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15">
      <c r="B33" s="677" t="s">
        <v>323</v>
      </c>
      <c r="C33" s="678"/>
      <c r="D33" s="678"/>
      <c r="E33" s="678"/>
      <c r="F33" s="678"/>
      <c r="G33" s="678"/>
      <c r="H33" s="678"/>
      <c r="I33" s="678"/>
      <c r="J33" s="678"/>
      <c r="K33" s="678"/>
      <c r="L33" s="678"/>
      <c r="M33" s="678"/>
      <c r="N33" s="678"/>
      <c r="O33" s="678"/>
      <c r="P33" s="678"/>
      <c r="Q33" s="679"/>
      <c r="R33" s="680">
        <v>864684</v>
      </c>
      <c r="S33" s="681"/>
      <c r="T33" s="681"/>
      <c r="U33" s="681"/>
      <c r="V33" s="681"/>
      <c r="W33" s="681"/>
      <c r="X33" s="681"/>
      <c r="Y33" s="682"/>
      <c r="Z33" s="713">
        <v>11.6</v>
      </c>
      <c r="AA33" s="713"/>
      <c r="AB33" s="713"/>
      <c r="AC33" s="713"/>
      <c r="AD33" s="714" t="s">
        <v>130</v>
      </c>
      <c r="AE33" s="714"/>
      <c r="AF33" s="714"/>
      <c r="AG33" s="714"/>
      <c r="AH33" s="714"/>
      <c r="AI33" s="714"/>
      <c r="AJ33" s="714"/>
      <c r="AK33" s="714"/>
      <c r="AL33" s="683" t="s">
        <v>130</v>
      </c>
      <c r="AM33" s="684"/>
      <c r="AN33" s="684"/>
      <c r="AO33" s="715"/>
      <c r="AP33" s="758"/>
      <c r="AQ33" s="759"/>
      <c r="AR33" s="759"/>
      <c r="AS33" s="759"/>
      <c r="AT33" s="762"/>
      <c r="AU33" s="232"/>
      <c r="AV33" s="232"/>
      <c r="AW33" s="232"/>
      <c r="AX33" s="661" t="s">
        <v>324</v>
      </c>
      <c r="AY33" s="662"/>
      <c r="AZ33" s="662"/>
      <c r="BA33" s="662"/>
      <c r="BB33" s="662"/>
      <c r="BC33" s="662"/>
      <c r="BD33" s="662"/>
      <c r="BE33" s="662"/>
      <c r="BF33" s="663"/>
      <c r="BG33" s="744">
        <v>97.6</v>
      </c>
      <c r="BH33" s="665"/>
      <c r="BI33" s="665"/>
      <c r="BJ33" s="665"/>
      <c r="BK33" s="665"/>
      <c r="BL33" s="665"/>
      <c r="BM33" s="707">
        <v>92.4</v>
      </c>
      <c r="BN33" s="665"/>
      <c r="BO33" s="665"/>
      <c r="BP33" s="665"/>
      <c r="BQ33" s="709"/>
      <c r="BR33" s="744">
        <v>99.4</v>
      </c>
      <c r="BS33" s="665"/>
      <c r="BT33" s="665"/>
      <c r="BU33" s="665"/>
      <c r="BV33" s="665"/>
      <c r="BW33" s="665"/>
      <c r="BX33" s="707">
        <v>89.3</v>
      </c>
      <c r="BY33" s="665"/>
      <c r="BZ33" s="665"/>
      <c r="CA33" s="665"/>
      <c r="CB33" s="709"/>
      <c r="CD33" s="719" t="s">
        <v>325</v>
      </c>
      <c r="CE33" s="720"/>
      <c r="CF33" s="720"/>
      <c r="CG33" s="720"/>
      <c r="CH33" s="720"/>
      <c r="CI33" s="720"/>
      <c r="CJ33" s="720"/>
      <c r="CK33" s="720"/>
      <c r="CL33" s="720"/>
      <c r="CM33" s="720"/>
      <c r="CN33" s="720"/>
      <c r="CO33" s="720"/>
      <c r="CP33" s="720"/>
      <c r="CQ33" s="721"/>
      <c r="CR33" s="680">
        <v>4304385</v>
      </c>
      <c r="CS33" s="699"/>
      <c r="CT33" s="699"/>
      <c r="CU33" s="699"/>
      <c r="CV33" s="699"/>
      <c r="CW33" s="699"/>
      <c r="CX33" s="699"/>
      <c r="CY33" s="700"/>
      <c r="CZ33" s="683">
        <v>63</v>
      </c>
      <c r="DA33" s="701"/>
      <c r="DB33" s="701"/>
      <c r="DC33" s="702"/>
      <c r="DD33" s="686">
        <v>2166081</v>
      </c>
      <c r="DE33" s="699"/>
      <c r="DF33" s="699"/>
      <c r="DG33" s="699"/>
      <c r="DH33" s="699"/>
      <c r="DI33" s="699"/>
      <c r="DJ33" s="699"/>
      <c r="DK33" s="700"/>
      <c r="DL33" s="686">
        <v>1008968</v>
      </c>
      <c r="DM33" s="699"/>
      <c r="DN33" s="699"/>
      <c r="DO33" s="699"/>
      <c r="DP33" s="699"/>
      <c r="DQ33" s="699"/>
      <c r="DR33" s="699"/>
      <c r="DS33" s="699"/>
      <c r="DT33" s="699"/>
      <c r="DU33" s="699"/>
      <c r="DV33" s="700"/>
      <c r="DW33" s="683">
        <v>30</v>
      </c>
      <c r="DX33" s="701"/>
      <c r="DY33" s="701"/>
      <c r="DZ33" s="701"/>
      <c r="EA33" s="701"/>
      <c r="EB33" s="701"/>
      <c r="EC33" s="722"/>
    </row>
    <row r="34" spans="2:133" ht="11.25" customHeight="1" x14ac:dyDescent="0.15">
      <c r="B34" s="677" t="s">
        <v>326</v>
      </c>
      <c r="C34" s="678"/>
      <c r="D34" s="678"/>
      <c r="E34" s="678"/>
      <c r="F34" s="678"/>
      <c r="G34" s="678"/>
      <c r="H34" s="678"/>
      <c r="I34" s="678"/>
      <c r="J34" s="678"/>
      <c r="K34" s="678"/>
      <c r="L34" s="678"/>
      <c r="M34" s="678"/>
      <c r="N34" s="678"/>
      <c r="O34" s="678"/>
      <c r="P34" s="678"/>
      <c r="Q34" s="679"/>
      <c r="R34" s="680">
        <v>20506</v>
      </c>
      <c r="S34" s="681"/>
      <c r="T34" s="681"/>
      <c r="U34" s="681"/>
      <c r="V34" s="681"/>
      <c r="W34" s="681"/>
      <c r="X34" s="681"/>
      <c r="Y34" s="682"/>
      <c r="Z34" s="713">
        <v>0.3</v>
      </c>
      <c r="AA34" s="713"/>
      <c r="AB34" s="713"/>
      <c r="AC34" s="713"/>
      <c r="AD34" s="714">
        <v>1527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327</v>
      </c>
      <c r="CE34" s="720"/>
      <c r="CF34" s="720"/>
      <c r="CG34" s="720"/>
      <c r="CH34" s="720"/>
      <c r="CI34" s="720"/>
      <c r="CJ34" s="720"/>
      <c r="CK34" s="720"/>
      <c r="CL34" s="720"/>
      <c r="CM34" s="720"/>
      <c r="CN34" s="720"/>
      <c r="CO34" s="720"/>
      <c r="CP34" s="720"/>
      <c r="CQ34" s="721"/>
      <c r="CR34" s="680">
        <v>851656</v>
      </c>
      <c r="CS34" s="681"/>
      <c r="CT34" s="681"/>
      <c r="CU34" s="681"/>
      <c r="CV34" s="681"/>
      <c r="CW34" s="681"/>
      <c r="CX34" s="681"/>
      <c r="CY34" s="682"/>
      <c r="CZ34" s="683">
        <v>12.5</v>
      </c>
      <c r="DA34" s="701"/>
      <c r="DB34" s="701"/>
      <c r="DC34" s="702"/>
      <c r="DD34" s="686">
        <v>569090</v>
      </c>
      <c r="DE34" s="681"/>
      <c r="DF34" s="681"/>
      <c r="DG34" s="681"/>
      <c r="DH34" s="681"/>
      <c r="DI34" s="681"/>
      <c r="DJ34" s="681"/>
      <c r="DK34" s="682"/>
      <c r="DL34" s="686">
        <v>347219</v>
      </c>
      <c r="DM34" s="681"/>
      <c r="DN34" s="681"/>
      <c r="DO34" s="681"/>
      <c r="DP34" s="681"/>
      <c r="DQ34" s="681"/>
      <c r="DR34" s="681"/>
      <c r="DS34" s="681"/>
      <c r="DT34" s="681"/>
      <c r="DU34" s="681"/>
      <c r="DV34" s="682"/>
      <c r="DW34" s="683">
        <v>10.3</v>
      </c>
      <c r="DX34" s="701"/>
      <c r="DY34" s="701"/>
      <c r="DZ34" s="701"/>
      <c r="EA34" s="701"/>
      <c r="EB34" s="701"/>
      <c r="EC34" s="722"/>
    </row>
    <row r="35" spans="2:133" ht="11.25" customHeight="1" x14ac:dyDescent="0.15">
      <c r="B35" s="677" t="s">
        <v>328</v>
      </c>
      <c r="C35" s="678"/>
      <c r="D35" s="678"/>
      <c r="E35" s="678"/>
      <c r="F35" s="678"/>
      <c r="G35" s="678"/>
      <c r="H35" s="678"/>
      <c r="I35" s="678"/>
      <c r="J35" s="678"/>
      <c r="K35" s="678"/>
      <c r="L35" s="678"/>
      <c r="M35" s="678"/>
      <c r="N35" s="678"/>
      <c r="O35" s="678"/>
      <c r="P35" s="678"/>
      <c r="Q35" s="679"/>
      <c r="R35" s="680">
        <v>438751</v>
      </c>
      <c r="S35" s="681"/>
      <c r="T35" s="681"/>
      <c r="U35" s="681"/>
      <c r="V35" s="681"/>
      <c r="W35" s="681"/>
      <c r="X35" s="681"/>
      <c r="Y35" s="682"/>
      <c r="Z35" s="713">
        <v>5.9</v>
      </c>
      <c r="AA35" s="713"/>
      <c r="AB35" s="713"/>
      <c r="AC35" s="713"/>
      <c r="AD35" s="714" t="s">
        <v>248</v>
      </c>
      <c r="AE35" s="714"/>
      <c r="AF35" s="714"/>
      <c r="AG35" s="714"/>
      <c r="AH35" s="714"/>
      <c r="AI35" s="714"/>
      <c r="AJ35" s="714"/>
      <c r="AK35" s="714"/>
      <c r="AL35" s="683" t="s">
        <v>248</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331</v>
      </c>
      <c r="CE35" s="720"/>
      <c r="CF35" s="720"/>
      <c r="CG35" s="720"/>
      <c r="CH35" s="720"/>
      <c r="CI35" s="720"/>
      <c r="CJ35" s="720"/>
      <c r="CK35" s="720"/>
      <c r="CL35" s="720"/>
      <c r="CM35" s="720"/>
      <c r="CN35" s="720"/>
      <c r="CO35" s="720"/>
      <c r="CP35" s="720"/>
      <c r="CQ35" s="721"/>
      <c r="CR35" s="680">
        <v>291758</v>
      </c>
      <c r="CS35" s="699"/>
      <c r="CT35" s="699"/>
      <c r="CU35" s="699"/>
      <c r="CV35" s="699"/>
      <c r="CW35" s="699"/>
      <c r="CX35" s="699"/>
      <c r="CY35" s="700"/>
      <c r="CZ35" s="683">
        <v>4.3</v>
      </c>
      <c r="DA35" s="701"/>
      <c r="DB35" s="701"/>
      <c r="DC35" s="702"/>
      <c r="DD35" s="686">
        <v>259579</v>
      </c>
      <c r="DE35" s="699"/>
      <c r="DF35" s="699"/>
      <c r="DG35" s="699"/>
      <c r="DH35" s="699"/>
      <c r="DI35" s="699"/>
      <c r="DJ35" s="699"/>
      <c r="DK35" s="700"/>
      <c r="DL35" s="686">
        <v>243955</v>
      </c>
      <c r="DM35" s="699"/>
      <c r="DN35" s="699"/>
      <c r="DO35" s="699"/>
      <c r="DP35" s="699"/>
      <c r="DQ35" s="699"/>
      <c r="DR35" s="699"/>
      <c r="DS35" s="699"/>
      <c r="DT35" s="699"/>
      <c r="DU35" s="699"/>
      <c r="DV35" s="700"/>
      <c r="DW35" s="683">
        <v>7.3</v>
      </c>
      <c r="DX35" s="701"/>
      <c r="DY35" s="701"/>
      <c r="DZ35" s="701"/>
      <c r="EA35" s="701"/>
      <c r="EB35" s="701"/>
      <c r="EC35" s="722"/>
    </row>
    <row r="36" spans="2:133" ht="11.25" customHeight="1" x14ac:dyDescent="0.15">
      <c r="B36" s="677" t="s">
        <v>332</v>
      </c>
      <c r="C36" s="678"/>
      <c r="D36" s="678"/>
      <c r="E36" s="678"/>
      <c r="F36" s="678"/>
      <c r="G36" s="678"/>
      <c r="H36" s="678"/>
      <c r="I36" s="678"/>
      <c r="J36" s="678"/>
      <c r="K36" s="678"/>
      <c r="L36" s="678"/>
      <c r="M36" s="678"/>
      <c r="N36" s="678"/>
      <c r="O36" s="678"/>
      <c r="P36" s="678"/>
      <c r="Q36" s="679"/>
      <c r="R36" s="680">
        <v>303757</v>
      </c>
      <c r="S36" s="681"/>
      <c r="T36" s="681"/>
      <c r="U36" s="681"/>
      <c r="V36" s="681"/>
      <c r="W36" s="681"/>
      <c r="X36" s="681"/>
      <c r="Y36" s="682"/>
      <c r="Z36" s="713">
        <v>4.0999999999999996</v>
      </c>
      <c r="AA36" s="713"/>
      <c r="AB36" s="713"/>
      <c r="AC36" s="713"/>
      <c r="AD36" s="714" t="s">
        <v>130</v>
      </c>
      <c r="AE36" s="714"/>
      <c r="AF36" s="714"/>
      <c r="AG36" s="714"/>
      <c r="AH36" s="714"/>
      <c r="AI36" s="714"/>
      <c r="AJ36" s="714"/>
      <c r="AK36" s="714"/>
      <c r="AL36" s="683" t="s">
        <v>130</v>
      </c>
      <c r="AM36" s="684"/>
      <c r="AN36" s="684"/>
      <c r="AO36" s="715"/>
      <c r="AP36" s="235"/>
      <c r="AQ36" s="732" t="s">
        <v>333</v>
      </c>
      <c r="AR36" s="733"/>
      <c r="AS36" s="733"/>
      <c r="AT36" s="733"/>
      <c r="AU36" s="733"/>
      <c r="AV36" s="733"/>
      <c r="AW36" s="733"/>
      <c r="AX36" s="733"/>
      <c r="AY36" s="734"/>
      <c r="AZ36" s="735">
        <v>764638</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30774</v>
      </c>
      <c r="BW36" s="736"/>
      <c r="BX36" s="736"/>
      <c r="BY36" s="736"/>
      <c r="BZ36" s="736"/>
      <c r="CA36" s="736"/>
      <c r="CB36" s="737"/>
      <c r="CD36" s="719" t="s">
        <v>335</v>
      </c>
      <c r="CE36" s="720"/>
      <c r="CF36" s="720"/>
      <c r="CG36" s="720"/>
      <c r="CH36" s="720"/>
      <c r="CI36" s="720"/>
      <c r="CJ36" s="720"/>
      <c r="CK36" s="720"/>
      <c r="CL36" s="720"/>
      <c r="CM36" s="720"/>
      <c r="CN36" s="720"/>
      <c r="CO36" s="720"/>
      <c r="CP36" s="720"/>
      <c r="CQ36" s="721"/>
      <c r="CR36" s="680">
        <v>1845005</v>
      </c>
      <c r="CS36" s="681"/>
      <c r="CT36" s="681"/>
      <c r="CU36" s="681"/>
      <c r="CV36" s="681"/>
      <c r="CW36" s="681"/>
      <c r="CX36" s="681"/>
      <c r="CY36" s="682"/>
      <c r="CZ36" s="683">
        <v>27</v>
      </c>
      <c r="DA36" s="701"/>
      <c r="DB36" s="701"/>
      <c r="DC36" s="702"/>
      <c r="DD36" s="686">
        <v>613956</v>
      </c>
      <c r="DE36" s="681"/>
      <c r="DF36" s="681"/>
      <c r="DG36" s="681"/>
      <c r="DH36" s="681"/>
      <c r="DI36" s="681"/>
      <c r="DJ36" s="681"/>
      <c r="DK36" s="682"/>
      <c r="DL36" s="686">
        <v>399899</v>
      </c>
      <c r="DM36" s="681"/>
      <c r="DN36" s="681"/>
      <c r="DO36" s="681"/>
      <c r="DP36" s="681"/>
      <c r="DQ36" s="681"/>
      <c r="DR36" s="681"/>
      <c r="DS36" s="681"/>
      <c r="DT36" s="681"/>
      <c r="DU36" s="681"/>
      <c r="DV36" s="682"/>
      <c r="DW36" s="683">
        <v>11.9</v>
      </c>
      <c r="DX36" s="701"/>
      <c r="DY36" s="701"/>
      <c r="DZ36" s="701"/>
      <c r="EA36" s="701"/>
      <c r="EB36" s="701"/>
      <c r="EC36" s="722"/>
    </row>
    <row r="37" spans="2:133" ht="11.25" customHeight="1" x14ac:dyDescent="0.15">
      <c r="B37" s="677" t="s">
        <v>336</v>
      </c>
      <c r="C37" s="678"/>
      <c r="D37" s="678"/>
      <c r="E37" s="678"/>
      <c r="F37" s="678"/>
      <c r="G37" s="678"/>
      <c r="H37" s="678"/>
      <c r="I37" s="678"/>
      <c r="J37" s="678"/>
      <c r="K37" s="678"/>
      <c r="L37" s="678"/>
      <c r="M37" s="678"/>
      <c r="N37" s="678"/>
      <c r="O37" s="678"/>
      <c r="P37" s="678"/>
      <c r="Q37" s="679"/>
      <c r="R37" s="680">
        <v>690519</v>
      </c>
      <c r="S37" s="681"/>
      <c r="T37" s="681"/>
      <c r="U37" s="681"/>
      <c r="V37" s="681"/>
      <c r="W37" s="681"/>
      <c r="X37" s="681"/>
      <c r="Y37" s="682"/>
      <c r="Z37" s="713">
        <v>9.3000000000000007</v>
      </c>
      <c r="AA37" s="713"/>
      <c r="AB37" s="713"/>
      <c r="AC37" s="713"/>
      <c r="AD37" s="714" t="s">
        <v>130</v>
      </c>
      <c r="AE37" s="714"/>
      <c r="AF37" s="714"/>
      <c r="AG37" s="714"/>
      <c r="AH37" s="714"/>
      <c r="AI37" s="714"/>
      <c r="AJ37" s="714"/>
      <c r="AK37" s="714"/>
      <c r="AL37" s="683" t="s">
        <v>130</v>
      </c>
      <c r="AM37" s="684"/>
      <c r="AN37" s="684"/>
      <c r="AO37" s="715"/>
      <c r="AQ37" s="723" t="s">
        <v>337</v>
      </c>
      <c r="AR37" s="724"/>
      <c r="AS37" s="724"/>
      <c r="AT37" s="724"/>
      <c r="AU37" s="724"/>
      <c r="AV37" s="724"/>
      <c r="AW37" s="724"/>
      <c r="AX37" s="724"/>
      <c r="AY37" s="725"/>
      <c r="AZ37" s="680">
        <v>144534</v>
      </c>
      <c r="BA37" s="681"/>
      <c r="BB37" s="681"/>
      <c r="BC37" s="681"/>
      <c r="BD37" s="699"/>
      <c r="BE37" s="699"/>
      <c r="BF37" s="726"/>
      <c r="BG37" s="719" t="s">
        <v>338</v>
      </c>
      <c r="BH37" s="720"/>
      <c r="BI37" s="720"/>
      <c r="BJ37" s="720"/>
      <c r="BK37" s="720"/>
      <c r="BL37" s="720"/>
      <c r="BM37" s="720"/>
      <c r="BN37" s="720"/>
      <c r="BO37" s="720"/>
      <c r="BP37" s="720"/>
      <c r="BQ37" s="720"/>
      <c r="BR37" s="720"/>
      <c r="BS37" s="720"/>
      <c r="BT37" s="720"/>
      <c r="BU37" s="721"/>
      <c r="BV37" s="680">
        <v>77396</v>
      </c>
      <c r="BW37" s="681"/>
      <c r="BX37" s="681"/>
      <c r="BY37" s="681"/>
      <c r="BZ37" s="681"/>
      <c r="CA37" s="681"/>
      <c r="CB37" s="727"/>
      <c r="CD37" s="719" t="s">
        <v>339</v>
      </c>
      <c r="CE37" s="720"/>
      <c r="CF37" s="720"/>
      <c r="CG37" s="720"/>
      <c r="CH37" s="720"/>
      <c r="CI37" s="720"/>
      <c r="CJ37" s="720"/>
      <c r="CK37" s="720"/>
      <c r="CL37" s="720"/>
      <c r="CM37" s="720"/>
      <c r="CN37" s="720"/>
      <c r="CO37" s="720"/>
      <c r="CP37" s="720"/>
      <c r="CQ37" s="721"/>
      <c r="CR37" s="680">
        <v>376096</v>
      </c>
      <c r="CS37" s="699"/>
      <c r="CT37" s="699"/>
      <c r="CU37" s="699"/>
      <c r="CV37" s="699"/>
      <c r="CW37" s="699"/>
      <c r="CX37" s="699"/>
      <c r="CY37" s="700"/>
      <c r="CZ37" s="683">
        <v>5.5</v>
      </c>
      <c r="DA37" s="701"/>
      <c r="DB37" s="701"/>
      <c r="DC37" s="702"/>
      <c r="DD37" s="686">
        <v>276996</v>
      </c>
      <c r="DE37" s="699"/>
      <c r="DF37" s="699"/>
      <c r="DG37" s="699"/>
      <c r="DH37" s="699"/>
      <c r="DI37" s="699"/>
      <c r="DJ37" s="699"/>
      <c r="DK37" s="700"/>
      <c r="DL37" s="686">
        <v>253446</v>
      </c>
      <c r="DM37" s="699"/>
      <c r="DN37" s="699"/>
      <c r="DO37" s="699"/>
      <c r="DP37" s="699"/>
      <c r="DQ37" s="699"/>
      <c r="DR37" s="699"/>
      <c r="DS37" s="699"/>
      <c r="DT37" s="699"/>
      <c r="DU37" s="699"/>
      <c r="DV37" s="700"/>
      <c r="DW37" s="683">
        <v>7.5</v>
      </c>
      <c r="DX37" s="701"/>
      <c r="DY37" s="701"/>
      <c r="DZ37" s="701"/>
      <c r="EA37" s="701"/>
      <c r="EB37" s="701"/>
      <c r="EC37" s="722"/>
    </row>
    <row r="38" spans="2:133" ht="11.25" customHeight="1" x14ac:dyDescent="0.15">
      <c r="B38" s="677" t="s">
        <v>340</v>
      </c>
      <c r="C38" s="678"/>
      <c r="D38" s="678"/>
      <c r="E38" s="678"/>
      <c r="F38" s="678"/>
      <c r="G38" s="678"/>
      <c r="H38" s="678"/>
      <c r="I38" s="678"/>
      <c r="J38" s="678"/>
      <c r="K38" s="678"/>
      <c r="L38" s="678"/>
      <c r="M38" s="678"/>
      <c r="N38" s="678"/>
      <c r="O38" s="678"/>
      <c r="P38" s="678"/>
      <c r="Q38" s="679"/>
      <c r="R38" s="680">
        <v>112833</v>
      </c>
      <c r="S38" s="681"/>
      <c r="T38" s="681"/>
      <c r="U38" s="681"/>
      <c r="V38" s="681"/>
      <c r="W38" s="681"/>
      <c r="X38" s="681"/>
      <c r="Y38" s="682"/>
      <c r="Z38" s="713">
        <v>1.5</v>
      </c>
      <c r="AA38" s="713"/>
      <c r="AB38" s="713"/>
      <c r="AC38" s="713"/>
      <c r="AD38" s="714">
        <v>19</v>
      </c>
      <c r="AE38" s="714"/>
      <c r="AF38" s="714"/>
      <c r="AG38" s="714"/>
      <c r="AH38" s="714"/>
      <c r="AI38" s="714"/>
      <c r="AJ38" s="714"/>
      <c r="AK38" s="714"/>
      <c r="AL38" s="683">
        <v>0</v>
      </c>
      <c r="AM38" s="684"/>
      <c r="AN38" s="684"/>
      <c r="AO38" s="715"/>
      <c r="AQ38" s="723" t="s">
        <v>341</v>
      </c>
      <c r="AR38" s="724"/>
      <c r="AS38" s="724"/>
      <c r="AT38" s="724"/>
      <c r="AU38" s="724"/>
      <c r="AV38" s="724"/>
      <c r="AW38" s="724"/>
      <c r="AX38" s="724"/>
      <c r="AY38" s="725"/>
      <c r="AZ38" s="680">
        <v>21299</v>
      </c>
      <c r="BA38" s="681"/>
      <c r="BB38" s="681"/>
      <c r="BC38" s="681"/>
      <c r="BD38" s="699"/>
      <c r="BE38" s="699"/>
      <c r="BF38" s="726"/>
      <c r="BG38" s="719" t="s">
        <v>342</v>
      </c>
      <c r="BH38" s="720"/>
      <c r="BI38" s="720"/>
      <c r="BJ38" s="720"/>
      <c r="BK38" s="720"/>
      <c r="BL38" s="720"/>
      <c r="BM38" s="720"/>
      <c r="BN38" s="720"/>
      <c r="BO38" s="720"/>
      <c r="BP38" s="720"/>
      <c r="BQ38" s="720"/>
      <c r="BR38" s="720"/>
      <c r="BS38" s="720"/>
      <c r="BT38" s="720"/>
      <c r="BU38" s="721"/>
      <c r="BV38" s="680">
        <v>655</v>
      </c>
      <c r="BW38" s="681"/>
      <c r="BX38" s="681"/>
      <c r="BY38" s="681"/>
      <c r="BZ38" s="681"/>
      <c r="CA38" s="681"/>
      <c r="CB38" s="727"/>
      <c r="CD38" s="719" t="s">
        <v>343</v>
      </c>
      <c r="CE38" s="720"/>
      <c r="CF38" s="720"/>
      <c r="CG38" s="720"/>
      <c r="CH38" s="720"/>
      <c r="CI38" s="720"/>
      <c r="CJ38" s="720"/>
      <c r="CK38" s="720"/>
      <c r="CL38" s="720"/>
      <c r="CM38" s="720"/>
      <c r="CN38" s="720"/>
      <c r="CO38" s="720"/>
      <c r="CP38" s="720"/>
      <c r="CQ38" s="721"/>
      <c r="CR38" s="680">
        <v>743339</v>
      </c>
      <c r="CS38" s="681"/>
      <c r="CT38" s="681"/>
      <c r="CU38" s="681"/>
      <c r="CV38" s="681"/>
      <c r="CW38" s="681"/>
      <c r="CX38" s="681"/>
      <c r="CY38" s="682"/>
      <c r="CZ38" s="683">
        <v>10.9</v>
      </c>
      <c r="DA38" s="701"/>
      <c r="DB38" s="701"/>
      <c r="DC38" s="702"/>
      <c r="DD38" s="686">
        <v>645807</v>
      </c>
      <c r="DE38" s="681"/>
      <c r="DF38" s="681"/>
      <c r="DG38" s="681"/>
      <c r="DH38" s="681"/>
      <c r="DI38" s="681"/>
      <c r="DJ38" s="681"/>
      <c r="DK38" s="682"/>
      <c r="DL38" s="686">
        <v>15395</v>
      </c>
      <c r="DM38" s="681"/>
      <c r="DN38" s="681"/>
      <c r="DO38" s="681"/>
      <c r="DP38" s="681"/>
      <c r="DQ38" s="681"/>
      <c r="DR38" s="681"/>
      <c r="DS38" s="681"/>
      <c r="DT38" s="681"/>
      <c r="DU38" s="681"/>
      <c r="DV38" s="682"/>
      <c r="DW38" s="683">
        <v>0.5</v>
      </c>
      <c r="DX38" s="701"/>
      <c r="DY38" s="701"/>
      <c r="DZ38" s="701"/>
      <c r="EA38" s="701"/>
      <c r="EB38" s="701"/>
      <c r="EC38" s="722"/>
    </row>
    <row r="39" spans="2:133" ht="11.25" customHeight="1" x14ac:dyDescent="0.15">
      <c r="B39" s="677" t="s">
        <v>344</v>
      </c>
      <c r="C39" s="678"/>
      <c r="D39" s="678"/>
      <c r="E39" s="678"/>
      <c r="F39" s="678"/>
      <c r="G39" s="678"/>
      <c r="H39" s="678"/>
      <c r="I39" s="678"/>
      <c r="J39" s="678"/>
      <c r="K39" s="678"/>
      <c r="L39" s="678"/>
      <c r="M39" s="678"/>
      <c r="N39" s="678"/>
      <c r="O39" s="678"/>
      <c r="P39" s="678"/>
      <c r="Q39" s="679"/>
      <c r="R39" s="680">
        <v>462700</v>
      </c>
      <c r="S39" s="681"/>
      <c r="T39" s="681"/>
      <c r="U39" s="681"/>
      <c r="V39" s="681"/>
      <c r="W39" s="681"/>
      <c r="X39" s="681"/>
      <c r="Y39" s="682"/>
      <c r="Z39" s="713">
        <v>6.2</v>
      </c>
      <c r="AA39" s="713"/>
      <c r="AB39" s="713"/>
      <c r="AC39" s="713"/>
      <c r="AD39" s="714" t="s">
        <v>248</v>
      </c>
      <c r="AE39" s="714"/>
      <c r="AF39" s="714"/>
      <c r="AG39" s="714"/>
      <c r="AH39" s="714"/>
      <c r="AI39" s="714"/>
      <c r="AJ39" s="714"/>
      <c r="AK39" s="714"/>
      <c r="AL39" s="683" t="s">
        <v>248</v>
      </c>
      <c r="AM39" s="684"/>
      <c r="AN39" s="684"/>
      <c r="AO39" s="715"/>
      <c r="AQ39" s="723" t="s">
        <v>345</v>
      </c>
      <c r="AR39" s="724"/>
      <c r="AS39" s="724"/>
      <c r="AT39" s="724"/>
      <c r="AU39" s="724"/>
      <c r="AV39" s="724"/>
      <c r="AW39" s="724"/>
      <c r="AX39" s="724"/>
      <c r="AY39" s="725"/>
      <c r="AZ39" s="680">
        <v>5144</v>
      </c>
      <c r="BA39" s="681"/>
      <c r="BB39" s="681"/>
      <c r="BC39" s="681"/>
      <c r="BD39" s="699"/>
      <c r="BE39" s="699"/>
      <c r="BF39" s="726"/>
      <c r="BG39" s="719" t="s">
        <v>346</v>
      </c>
      <c r="BH39" s="720"/>
      <c r="BI39" s="720"/>
      <c r="BJ39" s="720"/>
      <c r="BK39" s="720"/>
      <c r="BL39" s="720"/>
      <c r="BM39" s="720"/>
      <c r="BN39" s="720"/>
      <c r="BO39" s="720"/>
      <c r="BP39" s="720"/>
      <c r="BQ39" s="720"/>
      <c r="BR39" s="720"/>
      <c r="BS39" s="720"/>
      <c r="BT39" s="720"/>
      <c r="BU39" s="721"/>
      <c r="BV39" s="680">
        <v>1174</v>
      </c>
      <c r="BW39" s="681"/>
      <c r="BX39" s="681"/>
      <c r="BY39" s="681"/>
      <c r="BZ39" s="681"/>
      <c r="CA39" s="681"/>
      <c r="CB39" s="727"/>
      <c r="CD39" s="719" t="s">
        <v>347</v>
      </c>
      <c r="CE39" s="720"/>
      <c r="CF39" s="720"/>
      <c r="CG39" s="720"/>
      <c r="CH39" s="720"/>
      <c r="CI39" s="720"/>
      <c r="CJ39" s="720"/>
      <c r="CK39" s="720"/>
      <c r="CL39" s="720"/>
      <c r="CM39" s="720"/>
      <c r="CN39" s="720"/>
      <c r="CO39" s="720"/>
      <c r="CP39" s="720"/>
      <c r="CQ39" s="721"/>
      <c r="CR39" s="680">
        <v>500459</v>
      </c>
      <c r="CS39" s="699"/>
      <c r="CT39" s="699"/>
      <c r="CU39" s="699"/>
      <c r="CV39" s="699"/>
      <c r="CW39" s="699"/>
      <c r="CX39" s="699"/>
      <c r="CY39" s="700"/>
      <c r="CZ39" s="683">
        <v>7.3</v>
      </c>
      <c r="DA39" s="701"/>
      <c r="DB39" s="701"/>
      <c r="DC39" s="702"/>
      <c r="DD39" s="686">
        <v>68422</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348</v>
      </c>
      <c r="C40" s="678"/>
      <c r="D40" s="678"/>
      <c r="E40" s="678"/>
      <c r="F40" s="678"/>
      <c r="G40" s="678"/>
      <c r="H40" s="678"/>
      <c r="I40" s="678"/>
      <c r="J40" s="678"/>
      <c r="K40" s="678"/>
      <c r="L40" s="678"/>
      <c r="M40" s="678"/>
      <c r="N40" s="678"/>
      <c r="O40" s="678"/>
      <c r="P40" s="678"/>
      <c r="Q40" s="679"/>
      <c r="R40" s="680" t="s">
        <v>248</v>
      </c>
      <c r="S40" s="681"/>
      <c r="T40" s="681"/>
      <c r="U40" s="681"/>
      <c r="V40" s="681"/>
      <c r="W40" s="681"/>
      <c r="X40" s="681"/>
      <c r="Y40" s="682"/>
      <c r="Z40" s="713" t="s">
        <v>130</v>
      </c>
      <c r="AA40" s="713"/>
      <c r="AB40" s="713"/>
      <c r="AC40" s="713"/>
      <c r="AD40" s="714" t="s">
        <v>248</v>
      </c>
      <c r="AE40" s="714"/>
      <c r="AF40" s="714"/>
      <c r="AG40" s="714"/>
      <c r="AH40" s="714"/>
      <c r="AI40" s="714"/>
      <c r="AJ40" s="714"/>
      <c r="AK40" s="714"/>
      <c r="AL40" s="683" t="s">
        <v>248</v>
      </c>
      <c r="AM40" s="684"/>
      <c r="AN40" s="684"/>
      <c r="AO40" s="715"/>
      <c r="AQ40" s="723" t="s">
        <v>349</v>
      </c>
      <c r="AR40" s="724"/>
      <c r="AS40" s="724"/>
      <c r="AT40" s="724"/>
      <c r="AU40" s="724"/>
      <c r="AV40" s="724"/>
      <c r="AW40" s="724"/>
      <c r="AX40" s="724"/>
      <c r="AY40" s="725"/>
      <c r="AZ40" s="680">
        <v>2717</v>
      </c>
      <c r="BA40" s="681"/>
      <c r="BB40" s="681"/>
      <c r="BC40" s="681"/>
      <c r="BD40" s="699"/>
      <c r="BE40" s="699"/>
      <c r="BF40" s="726"/>
      <c r="BG40" s="728" t="s">
        <v>350</v>
      </c>
      <c r="BH40" s="729"/>
      <c r="BI40" s="729"/>
      <c r="BJ40" s="729"/>
      <c r="BK40" s="729"/>
      <c r="BL40" s="236"/>
      <c r="BM40" s="720" t="s">
        <v>351</v>
      </c>
      <c r="BN40" s="720"/>
      <c r="BO40" s="720"/>
      <c r="BP40" s="720"/>
      <c r="BQ40" s="720"/>
      <c r="BR40" s="720"/>
      <c r="BS40" s="720"/>
      <c r="BT40" s="720"/>
      <c r="BU40" s="721"/>
      <c r="BV40" s="680">
        <v>125</v>
      </c>
      <c r="BW40" s="681"/>
      <c r="BX40" s="681"/>
      <c r="BY40" s="681"/>
      <c r="BZ40" s="681"/>
      <c r="CA40" s="681"/>
      <c r="CB40" s="727"/>
      <c r="CD40" s="719" t="s">
        <v>352</v>
      </c>
      <c r="CE40" s="720"/>
      <c r="CF40" s="720"/>
      <c r="CG40" s="720"/>
      <c r="CH40" s="720"/>
      <c r="CI40" s="720"/>
      <c r="CJ40" s="720"/>
      <c r="CK40" s="720"/>
      <c r="CL40" s="720"/>
      <c r="CM40" s="720"/>
      <c r="CN40" s="720"/>
      <c r="CO40" s="720"/>
      <c r="CP40" s="720"/>
      <c r="CQ40" s="721"/>
      <c r="CR40" s="680">
        <v>72168</v>
      </c>
      <c r="CS40" s="681"/>
      <c r="CT40" s="681"/>
      <c r="CU40" s="681"/>
      <c r="CV40" s="681"/>
      <c r="CW40" s="681"/>
      <c r="CX40" s="681"/>
      <c r="CY40" s="682"/>
      <c r="CZ40" s="683">
        <v>1.1000000000000001</v>
      </c>
      <c r="DA40" s="701"/>
      <c r="DB40" s="701"/>
      <c r="DC40" s="702"/>
      <c r="DD40" s="686">
        <v>9227</v>
      </c>
      <c r="DE40" s="681"/>
      <c r="DF40" s="681"/>
      <c r="DG40" s="681"/>
      <c r="DH40" s="681"/>
      <c r="DI40" s="681"/>
      <c r="DJ40" s="681"/>
      <c r="DK40" s="682"/>
      <c r="DL40" s="686">
        <v>2500</v>
      </c>
      <c r="DM40" s="681"/>
      <c r="DN40" s="681"/>
      <c r="DO40" s="681"/>
      <c r="DP40" s="681"/>
      <c r="DQ40" s="681"/>
      <c r="DR40" s="681"/>
      <c r="DS40" s="681"/>
      <c r="DT40" s="681"/>
      <c r="DU40" s="681"/>
      <c r="DV40" s="682"/>
      <c r="DW40" s="683">
        <v>0.1</v>
      </c>
      <c r="DX40" s="701"/>
      <c r="DY40" s="701"/>
      <c r="DZ40" s="701"/>
      <c r="EA40" s="701"/>
      <c r="EB40" s="701"/>
      <c r="EC40" s="722"/>
    </row>
    <row r="41" spans="2:133" ht="11.25" customHeight="1" x14ac:dyDescent="0.15">
      <c r="B41" s="677" t="s">
        <v>353</v>
      </c>
      <c r="C41" s="678"/>
      <c r="D41" s="678"/>
      <c r="E41" s="678"/>
      <c r="F41" s="678"/>
      <c r="G41" s="678"/>
      <c r="H41" s="678"/>
      <c r="I41" s="678"/>
      <c r="J41" s="678"/>
      <c r="K41" s="678"/>
      <c r="L41" s="678"/>
      <c r="M41" s="678"/>
      <c r="N41" s="678"/>
      <c r="O41" s="678"/>
      <c r="P41" s="678"/>
      <c r="Q41" s="679"/>
      <c r="R41" s="680" t="s">
        <v>248</v>
      </c>
      <c r="S41" s="681"/>
      <c r="T41" s="681"/>
      <c r="U41" s="681"/>
      <c r="V41" s="681"/>
      <c r="W41" s="681"/>
      <c r="X41" s="681"/>
      <c r="Y41" s="682"/>
      <c r="Z41" s="713" t="s">
        <v>248</v>
      </c>
      <c r="AA41" s="713"/>
      <c r="AB41" s="713"/>
      <c r="AC41" s="713"/>
      <c r="AD41" s="714" t="s">
        <v>130</v>
      </c>
      <c r="AE41" s="714"/>
      <c r="AF41" s="714"/>
      <c r="AG41" s="714"/>
      <c r="AH41" s="714"/>
      <c r="AI41" s="714"/>
      <c r="AJ41" s="714"/>
      <c r="AK41" s="714"/>
      <c r="AL41" s="683" t="s">
        <v>130</v>
      </c>
      <c r="AM41" s="684"/>
      <c r="AN41" s="684"/>
      <c r="AO41" s="715"/>
      <c r="AQ41" s="723" t="s">
        <v>354</v>
      </c>
      <c r="AR41" s="724"/>
      <c r="AS41" s="724"/>
      <c r="AT41" s="724"/>
      <c r="AU41" s="724"/>
      <c r="AV41" s="724"/>
      <c r="AW41" s="724"/>
      <c r="AX41" s="724"/>
      <c r="AY41" s="725"/>
      <c r="AZ41" s="680">
        <v>428183</v>
      </c>
      <c r="BA41" s="681"/>
      <c r="BB41" s="681"/>
      <c r="BC41" s="681"/>
      <c r="BD41" s="699"/>
      <c r="BE41" s="699"/>
      <c r="BF41" s="726"/>
      <c r="BG41" s="728"/>
      <c r="BH41" s="729"/>
      <c r="BI41" s="729"/>
      <c r="BJ41" s="729"/>
      <c r="BK41" s="729"/>
      <c r="BL41" s="236"/>
      <c r="BM41" s="720" t="s">
        <v>355</v>
      </c>
      <c r="BN41" s="720"/>
      <c r="BO41" s="720"/>
      <c r="BP41" s="720"/>
      <c r="BQ41" s="720"/>
      <c r="BR41" s="720"/>
      <c r="BS41" s="720"/>
      <c r="BT41" s="720"/>
      <c r="BU41" s="721"/>
      <c r="BV41" s="680" t="s">
        <v>130</v>
      </c>
      <c r="BW41" s="681"/>
      <c r="BX41" s="681"/>
      <c r="BY41" s="681"/>
      <c r="BZ41" s="681"/>
      <c r="CA41" s="681"/>
      <c r="CB41" s="727"/>
      <c r="CD41" s="719" t="s">
        <v>356</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248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357</v>
      </c>
      <c r="C42" s="678"/>
      <c r="D42" s="678"/>
      <c r="E42" s="678"/>
      <c r="F42" s="678"/>
      <c r="G42" s="678"/>
      <c r="H42" s="678"/>
      <c r="I42" s="678"/>
      <c r="J42" s="678"/>
      <c r="K42" s="678"/>
      <c r="L42" s="678"/>
      <c r="M42" s="678"/>
      <c r="N42" s="678"/>
      <c r="O42" s="678"/>
      <c r="P42" s="678"/>
      <c r="Q42" s="679"/>
      <c r="R42" s="680">
        <v>87000</v>
      </c>
      <c r="S42" s="681"/>
      <c r="T42" s="681"/>
      <c r="U42" s="681"/>
      <c r="V42" s="681"/>
      <c r="W42" s="681"/>
      <c r="X42" s="681"/>
      <c r="Y42" s="682"/>
      <c r="Z42" s="713">
        <v>1.2</v>
      </c>
      <c r="AA42" s="713"/>
      <c r="AB42" s="713"/>
      <c r="AC42" s="713"/>
      <c r="AD42" s="714" t="s">
        <v>248</v>
      </c>
      <c r="AE42" s="714"/>
      <c r="AF42" s="714"/>
      <c r="AG42" s="714"/>
      <c r="AH42" s="714"/>
      <c r="AI42" s="714"/>
      <c r="AJ42" s="714"/>
      <c r="AK42" s="714"/>
      <c r="AL42" s="683" t="s">
        <v>248</v>
      </c>
      <c r="AM42" s="684"/>
      <c r="AN42" s="684"/>
      <c r="AO42" s="715"/>
      <c r="AQ42" s="716" t="s">
        <v>358</v>
      </c>
      <c r="AR42" s="717"/>
      <c r="AS42" s="717"/>
      <c r="AT42" s="717"/>
      <c r="AU42" s="717"/>
      <c r="AV42" s="717"/>
      <c r="AW42" s="717"/>
      <c r="AX42" s="717"/>
      <c r="AY42" s="718"/>
      <c r="AZ42" s="664">
        <v>162761</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239</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717184</v>
      </c>
      <c r="CS42" s="681"/>
      <c r="CT42" s="681"/>
      <c r="CU42" s="681"/>
      <c r="CV42" s="681"/>
      <c r="CW42" s="681"/>
      <c r="CX42" s="681"/>
      <c r="CY42" s="682"/>
      <c r="CZ42" s="683">
        <v>10.5</v>
      </c>
      <c r="DA42" s="684"/>
      <c r="DB42" s="684"/>
      <c r="DC42" s="685"/>
      <c r="DD42" s="686">
        <v>164271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361</v>
      </c>
      <c r="C43" s="662"/>
      <c r="D43" s="662"/>
      <c r="E43" s="662"/>
      <c r="F43" s="662"/>
      <c r="G43" s="662"/>
      <c r="H43" s="662"/>
      <c r="I43" s="662"/>
      <c r="J43" s="662"/>
      <c r="K43" s="662"/>
      <c r="L43" s="662"/>
      <c r="M43" s="662"/>
      <c r="N43" s="662"/>
      <c r="O43" s="662"/>
      <c r="P43" s="662"/>
      <c r="Q43" s="663"/>
      <c r="R43" s="664">
        <v>7428232</v>
      </c>
      <c r="S43" s="703"/>
      <c r="T43" s="703"/>
      <c r="U43" s="703"/>
      <c r="V43" s="703"/>
      <c r="W43" s="703"/>
      <c r="X43" s="703"/>
      <c r="Y43" s="704"/>
      <c r="Z43" s="705">
        <v>100</v>
      </c>
      <c r="AA43" s="705"/>
      <c r="AB43" s="705"/>
      <c r="AC43" s="705"/>
      <c r="AD43" s="706">
        <v>3271016</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9631</v>
      </c>
      <c r="CS43" s="699"/>
      <c r="CT43" s="699"/>
      <c r="CU43" s="699"/>
      <c r="CV43" s="699"/>
      <c r="CW43" s="699"/>
      <c r="CX43" s="699"/>
      <c r="CY43" s="700"/>
      <c r="CZ43" s="683">
        <v>0.1</v>
      </c>
      <c r="DA43" s="701"/>
      <c r="DB43" s="701"/>
      <c r="DC43" s="702"/>
      <c r="DD43" s="686">
        <v>9631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310</v>
      </c>
      <c r="CE44" s="694"/>
      <c r="CF44" s="677" t="s">
        <v>363</v>
      </c>
      <c r="CG44" s="678"/>
      <c r="CH44" s="678"/>
      <c r="CI44" s="678"/>
      <c r="CJ44" s="678"/>
      <c r="CK44" s="678"/>
      <c r="CL44" s="678"/>
      <c r="CM44" s="678"/>
      <c r="CN44" s="678"/>
      <c r="CO44" s="678"/>
      <c r="CP44" s="678"/>
      <c r="CQ44" s="679"/>
      <c r="CR44" s="680">
        <v>697777</v>
      </c>
      <c r="CS44" s="681"/>
      <c r="CT44" s="681"/>
      <c r="CU44" s="681"/>
      <c r="CV44" s="681"/>
      <c r="CW44" s="681"/>
      <c r="CX44" s="681"/>
      <c r="CY44" s="682"/>
      <c r="CZ44" s="683">
        <v>10.199999999999999</v>
      </c>
      <c r="DA44" s="684"/>
      <c r="DB44" s="684"/>
      <c r="DC44" s="685"/>
      <c r="DD44" s="686">
        <v>163664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523832</v>
      </c>
      <c r="CS45" s="699"/>
      <c r="CT45" s="699"/>
      <c r="CU45" s="699"/>
      <c r="CV45" s="699"/>
      <c r="CW45" s="699"/>
      <c r="CX45" s="699"/>
      <c r="CY45" s="700"/>
      <c r="CZ45" s="683">
        <v>7.7</v>
      </c>
      <c r="DA45" s="701"/>
      <c r="DB45" s="701"/>
      <c r="DC45" s="702"/>
      <c r="DD45" s="686">
        <v>63342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133482</v>
      </c>
      <c r="CS46" s="681"/>
      <c r="CT46" s="681"/>
      <c r="CU46" s="681"/>
      <c r="CV46" s="681"/>
      <c r="CW46" s="681"/>
      <c r="CX46" s="681"/>
      <c r="CY46" s="682"/>
      <c r="CZ46" s="683">
        <v>2</v>
      </c>
      <c r="DA46" s="684"/>
      <c r="DB46" s="684"/>
      <c r="DC46" s="685"/>
      <c r="DD46" s="686">
        <v>100322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v>19407</v>
      </c>
      <c r="CS47" s="699"/>
      <c r="CT47" s="699"/>
      <c r="CU47" s="699"/>
      <c r="CV47" s="699"/>
      <c r="CW47" s="699"/>
      <c r="CX47" s="699"/>
      <c r="CY47" s="700"/>
      <c r="CZ47" s="683">
        <v>0.3</v>
      </c>
      <c r="DA47" s="701"/>
      <c r="DB47" s="701"/>
      <c r="DC47" s="702"/>
      <c r="DD47" s="686">
        <v>607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248</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6828123</v>
      </c>
      <c r="CS49" s="665"/>
      <c r="CT49" s="665"/>
      <c r="CU49" s="665"/>
      <c r="CV49" s="665"/>
      <c r="CW49" s="665"/>
      <c r="CX49" s="665"/>
      <c r="CY49" s="666"/>
      <c r="CZ49" s="667">
        <v>100</v>
      </c>
      <c r="DA49" s="668"/>
      <c r="DB49" s="668"/>
      <c r="DC49" s="669"/>
      <c r="DD49" s="670">
        <v>3834715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1SzaVpC6oR/p/Lg/0Tp+O5dIFTDZfqC/aHKFRojOj9HJEFRQyqPvn4Z4wHVHoUxskLDkeVk6K1bzbMBJUiZUjg==" saltValue="oRYJIse/xs666ULG4IvFR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373</v>
      </c>
      <c r="DK2" s="1206"/>
      <c r="DL2" s="1206"/>
      <c r="DM2" s="1206"/>
      <c r="DN2" s="1206"/>
      <c r="DO2" s="1207"/>
      <c r="DP2" s="251"/>
      <c r="DQ2" s="1205" t="s">
        <v>374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08"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8"/>
      <c r="BA5" s="258"/>
      <c r="BB5" s="258"/>
      <c r="BC5" s="258"/>
      <c r="BD5" s="258"/>
      <c r="BE5" s="259"/>
      <c r="BF5" s="259"/>
      <c r="BG5" s="259"/>
      <c r="BH5" s="259"/>
      <c r="BI5" s="259"/>
      <c r="BJ5" s="259"/>
      <c r="BK5" s="259"/>
      <c r="BL5" s="259"/>
      <c r="BM5" s="259"/>
      <c r="BN5" s="259"/>
      <c r="BO5" s="259"/>
      <c r="BP5" s="259"/>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3" t="s">
        <v>391</v>
      </c>
      <c r="DH5" s="1194"/>
      <c r="DI5" s="1194"/>
      <c r="DJ5" s="1194"/>
      <c r="DK5" s="1195"/>
      <c r="DL5" s="1193" t="s">
        <v>392</v>
      </c>
      <c r="DM5" s="1194"/>
      <c r="DN5" s="1194"/>
      <c r="DO5" s="1194"/>
      <c r="DP5" s="1195"/>
      <c r="DQ5" s="1096" t="s">
        <v>393</v>
      </c>
      <c r="DR5" s="1097"/>
      <c r="DS5" s="1097"/>
      <c r="DT5" s="1097"/>
      <c r="DU5" s="1098"/>
      <c r="DV5" s="1096" t="s">
        <v>384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394</v>
      </c>
      <c r="C7" s="1146"/>
      <c r="D7" s="1146"/>
      <c r="E7" s="1146"/>
      <c r="F7" s="1146"/>
      <c r="G7" s="1146"/>
      <c r="H7" s="1146"/>
      <c r="I7" s="1146"/>
      <c r="J7" s="1146"/>
      <c r="K7" s="1146"/>
      <c r="L7" s="1146"/>
      <c r="M7" s="1146"/>
      <c r="N7" s="1146"/>
      <c r="O7" s="1146"/>
      <c r="P7" s="1147"/>
      <c r="Q7" s="1199">
        <v>7462</v>
      </c>
      <c r="R7" s="1200"/>
      <c r="S7" s="1200"/>
      <c r="T7" s="1200"/>
      <c r="U7" s="1200"/>
      <c r="V7" s="1200">
        <v>6862</v>
      </c>
      <c r="W7" s="1200"/>
      <c r="X7" s="1200"/>
      <c r="Y7" s="1200"/>
      <c r="Z7" s="1200"/>
      <c r="AA7" s="1200">
        <v>600</v>
      </c>
      <c r="AB7" s="1200"/>
      <c r="AC7" s="1200"/>
      <c r="AD7" s="1200"/>
      <c r="AE7" s="1201"/>
      <c r="AF7" s="1202">
        <v>600</v>
      </c>
      <c r="AG7" s="1203"/>
      <c r="AH7" s="1203"/>
      <c r="AI7" s="1203"/>
      <c r="AJ7" s="1204"/>
      <c r="AK7" s="1186" t="s">
        <v>583</v>
      </c>
      <c r="AL7" s="1187"/>
      <c r="AM7" s="1187"/>
      <c r="AN7" s="1187"/>
      <c r="AO7" s="1187"/>
      <c r="AP7" s="1187">
        <v>5545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584</v>
      </c>
      <c r="BT7" s="1191"/>
      <c r="BU7" s="1191"/>
      <c r="BV7" s="1191"/>
      <c r="BW7" s="1191"/>
      <c r="BX7" s="1191"/>
      <c r="BY7" s="1191"/>
      <c r="BZ7" s="1191"/>
      <c r="CA7" s="1191"/>
      <c r="CB7" s="1191"/>
      <c r="CC7" s="1191"/>
      <c r="CD7" s="1191"/>
      <c r="CE7" s="1191"/>
      <c r="CF7" s="1191"/>
      <c r="CG7" s="1192"/>
      <c r="CH7" s="1183">
        <v>191</v>
      </c>
      <c r="CI7" s="1184"/>
      <c r="CJ7" s="1184"/>
      <c r="CK7" s="1184"/>
      <c r="CL7" s="1185"/>
      <c r="CM7" s="1183">
        <v>1194</v>
      </c>
      <c r="CN7" s="1184"/>
      <c r="CO7" s="1184"/>
      <c r="CP7" s="1184"/>
      <c r="CQ7" s="1185"/>
      <c r="CR7" s="1183">
        <v>50</v>
      </c>
      <c r="CS7" s="1184"/>
      <c r="CT7" s="1184"/>
      <c r="CU7" s="1184"/>
      <c r="CV7" s="1185"/>
      <c r="CW7" s="1183">
        <v>1</v>
      </c>
      <c r="CX7" s="1184"/>
      <c r="CY7" s="1184"/>
      <c r="CZ7" s="1184"/>
      <c r="DA7" s="1185"/>
      <c r="DB7" s="1183" t="s">
        <v>594</v>
      </c>
      <c r="DC7" s="1184"/>
      <c r="DD7" s="1184"/>
      <c r="DE7" s="1184"/>
      <c r="DF7" s="1185"/>
      <c r="DG7" s="1183" t="s">
        <v>594</v>
      </c>
      <c r="DH7" s="1184"/>
      <c r="DI7" s="1184"/>
      <c r="DJ7" s="1184"/>
      <c r="DK7" s="1185"/>
      <c r="DL7" s="1183" t="s">
        <v>594</v>
      </c>
      <c r="DM7" s="1184"/>
      <c r="DN7" s="1184"/>
      <c r="DO7" s="1184"/>
      <c r="DP7" s="1185"/>
      <c r="DQ7" s="1183" t="s">
        <v>594</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585</v>
      </c>
      <c r="BT8" s="1110"/>
      <c r="BU8" s="1110"/>
      <c r="BV8" s="1110"/>
      <c r="BW8" s="1110"/>
      <c r="BX8" s="1110"/>
      <c r="BY8" s="1110"/>
      <c r="BZ8" s="1110"/>
      <c r="CA8" s="1110"/>
      <c r="CB8" s="1110"/>
      <c r="CC8" s="1110"/>
      <c r="CD8" s="1110"/>
      <c r="CE8" s="1110"/>
      <c r="CF8" s="1110"/>
      <c r="CG8" s="1111"/>
      <c r="CH8" s="1084">
        <v>1</v>
      </c>
      <c r="CI8" s="1085"/>
      <c r="CJ8" s="1085"/>
      <c r="CK8" s="1085"/>
      <c r="CL8" s="1086"/>
      <c r="CM8" s="1084">
        <v>151</v>
      </c>
      <c r="CN8" s="1085"/>
      <c r="CO8" s="1085"/>
      <c r="CP8" s="1085"/>
      <c r="CQ8" s="1086"/>
      <c r="CR8" s="1084">
        <v>5</v>
      </c>
      <c r="CS8" s="1085"/>
      <c r="CT8" s="1085"/>
      <c r="CU8" s="1085"/>
      <c r="CV8" s="1086"/>
      <c r="CW8" s="1084">
        <v>6</v>
      </c>
      <c r="CX8" s="1085"/>
      <c r="CY8" s="1085"/>
      <c r="CZ8" s="1085"/>
      <c r="DA8" s="1086"/>
      <c r="DB8" s="1084" t="s">
        <v>594</v>
      </c>
      <c r="DC8" s="1085"/>
      <c r="DD8" s="1085"/>
      <c r="DE8" s="1085"/>
      <c r="DF8" s="1086"/>
      <c r="DG8" s="1084" t="s">
        <v>594</v>
      </c>
      <c r="DH8" s="1085"/>
      <c r="DI8" s="1085"/>
      <c r="DJ8" s="1085"/>
      <c r="DK8" s="1086"/>
      <c r="DL8" s="1084" t="s">
        <v>594</v>
      </c>
      <c r="DM8" s="1085"/>
      <c r="DN8" s="1085"/>
      <c r="DO8" s="1085"/>
      <c r="DP8" s="1086"/>
      <c r="DQ8" s="1084" t="s">
        <v>594</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586</v>
      </c>
      <c r="BT9" s="1110"/>
      <c r="BU9" s="1110"/>
      <c r="BV9" s="1110"/>
      <c r="BW9" s="1110"/>
      <c r="BX9" s="1110"/>
      <c r="BY9" s="1110"/>
      <c r="BZ9" s="1110"/>
      <c r="CA9" s="1110"/>
      <c r="CB9" s="1110"/>
      <c r="CC9" s="1110"/>
      <c r="CD9" s="1110"/>
      <c r="CE9" s="1110"/>
      <c r="CF9" s="1110"/>
      <c r="CG9" s="1111"/>
      <c r="CH9" s="1084">
        <v>3</v>
      </c>
      <c r="CI9" s="1085"/>
      <c r="CJ9" s="1085"/>
      <c r="CK9" s="1085"/>
      <c r="CL9" s="1086"/>
      <c r="CM9" s="1084">
        <v>8</v>
      </c>
      <c r="CN9" s="1085"/>
      <c r="CO9" s="1085"/>
      <c r="CP9" s="1085"/>
      <c r="CQ9" s="1086"/>
      <c r="CR9" s="1084">
        <v>50</v>
      </c>
      <c r="CS9" s="1085"/>
      <c r="CT9" s="1085"/>
      <c r="CU9" s="1085"/>
      <c r="CV9" s="1086"/>
      <c r="CW9" s="1084">
        <v>1</v>
      </c>
      <c r="CX9" s="1085"/>
      <c r="CY9" s="1085"/>
      <c r="CZ9" s="1085"/>
      <c r="DA9" s="1086"/>
      <c r="DB9" s="1084" t="s">
        <v>594</v>
      </c>
      <c r="DC9" s="1085"/>
      <c r="DD9" s="1085"/>
      <c r="DE9" s="1085"/>
      <c r="DF9" s="1086"/>
      <c r="DG9" s="1084" t="s">
        <v>594</v>
      </c>
      <c r="DH9" s="1085"/>
      <c r="DI9" s="1085"/>
      <c r="DJ9" s="1085"/>
      <c r="DK9" s="1086"/>
      <c r="DL9" s="1084" t="s">
        <v>594</v>
      </c>
      <c r="DM9" s="1085"/>
      <c r="DN9" s="1085"/>
      <c r="DO9" s="1085"/>
      <c r="DP9" s="1086"/>
      <c r="DQ9" s="1084" t="s">
        <v>594</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396</v>
      </c>
      <c r="B23" s="1039" t="s">
        <v>397</v>
      </c>
      <c r="C23" s="1040"/>
      <c r="D23" s="1040"/>
      <c r="E23" s="1040"/>
      <c r="F23" s="1040"/>
      <c r="G23" s="1040"/>
      <c r="H23" s="1040"/>
      <c r="I23" s="1040"/>
      <c r="J23" s="1040"/>
      <c r="K23" s="1040"/>
      <c r="L23" s="1040"/>
      <c r="M23" s="1040"/>
      <c r="N23" s="1040"/>
      <c r="O23" s="1040"/>
      <c r="P23" s="1041"/>
      <c r="Q23" s="1163">
        <v>7462</v>
      </c>
      <c r="R23" s="1164"/>
      <c r="S23" s="1164"/>
      <c r="T23" s="1164"/>
      <c r="U23" s="1164"/>
      <c r="V23" s="1164">
        <v>6862</v>
      </c>
      <c r="W23" s="1164"/>
      <c r="X23" s="1164"/>
      <c r="Y23" s="1164"/>
      <c r="Z23" s="1164"/>
      <c r="AA23" s="1164">
        <v>600</v>
      </c>
      <c r="AB23" s="1164"/>
      <c r="AC23" s="1164"/>
      <c r="AD23" s="1164"/>
      <c r="AE23" s="1165"/>
      <c r="AF23" s="1166">
        <v>600</v>
      </c>
      <c r="AG23" s="1164"/>
      <c r="AH23" s="1164"/>
      <c r="AI23" s="1164"/>
      <c r="AJ23" s="1167"/>
      <c r="AK23" s="1168"/>
      <c r="AL23" s="1169"/>
      <c r="AM23" s="1169"/>
      <c r="AN23" s="1169"/>
      <c r="AO23" s="1169"/>
      <c r="AP23" s="1164">
        <v>5545</v>
      </c>
      <c r="AQ23" s="1164"/>
      <c r="AR23" s="1164"/>
      <c r="AS23" s="1164"/>
      <c r="AT23" s="1164"/>
      <c r="AU23" s="1170"/>
      <c r="AV23" s="1170"/>
      <c r="AW23" s="1170"/>
      <c r="AX23" s="1170"/>
      <c r="AY23" s="1171"/>
      <c r="AZ23" s="1160" t="s">
        <v>130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377</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408</v>
      </c>
      <c r="C28" s="1146"/>
      <c r="D28" s="1146"/>
      <c r="E28" s="1146"/>
      <c r="F28" s="1146"/>
      <c r="G28" s="1146"/>
      <c r="H28" s="1146"/>
      <c r="I28" s="1146"/>
      <c r="J28" s="1146"/>
      <c r="K28" s="1146"/>
      <c r="L28" s="1146"/>
      <c r="M28" s="1146"/>
      <c r="N28" s="1146"/>
      <c r="O28" s="1146"/>
      <c r="P28" s="1147"/>
      <c r="Q28" s="1148">
        <v>569</v>
      </c>
      <c r="R28" s="1149"/>
      <c r="S28" s="1149"/>
      <c r="T28" s="1149"/>
      <c r="U28" s="1149"/>
      <c r="V28" s="1149">
        <v>539</v>
      </c>
      <c r="W28" s="1149"/>
      <c r="X28" s="1149"/>
      <c r="Y28" s="1149"/>
      <c r="Z28" s="1149"/>
      <c r="AA28" s="1149">
        <v>31</v>
      </c>
      <c r="AB28" s="1149"/>
      <c r="AC28" s="1149"/>
      <c r="AD28" s="1149"/>
      <c r="AE28" s="1150"/>
      <c r="AF28" s="1151">
        <v>31</v>
      </c>
      <c r="AG28" s="1149"/>
      <c r="AH28" s="1149"/>
      <c r="AI28" s="1149"/>
      <c r="AJ28" s="1152"/>
      <c r="AK28" s="1153">
        <v>42</v>
      </c>
      <c r="AL28" s="1141"/>
      <c r="AM28" s="1141"/>
      <c r="AN28" s="1141"/>
      <c r="AO28" s="1141"/>
      <c r="AP28" s="1141" t="s">
        <v>583</v>
      </c>
      <c r="AQ28" s="1141"/>
      <c r="AR28" s="1141"/>
      <c r="AS28" s="1141"/>
      <c r="AT28" s="1141"/>
      <c r="AU28" s="1141" t="s">
        <v>583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409</v>
      </c>
      <c r="C29" s="1133"/>
      <c r="D29" s="1133"/>
      <c r="E29" s="1133"/>
      <c r="F29" s="1133"/>
      <c r="G29" s="1133"/>
      <c r="H29" s="1133"/>
      <c r="I29" s="1133"/>
      <c r="J29" s="1133"/>
      <c r="K29" s="1133"/>
      <c r="L29" s="1133"/>
      <c r="M29" s="1133"/>
      <c r="N29" s="1133"/>
      <c r="O29" s="1133"/>
      <c r="P29" s="1134"/>
      <c r="Q29" s="1138">
        <v>702</v>
      </c>
      <c r="R29" s="1139"/>
      <c r="S29" s="1139"/>
      <c r="T29" s="1139"/>
      <c r="U29" s="1139"/>
      <c r="V29" s="1139">
        <v>618</v>
      </c>
      <c r="W29" s="1139"/>
      <c r="X29" s="1139"/>
      <c r="Y29" s="1139"/>
      <c r="Z29" s="1139"/>
      <c r="AA29" s="1139">
        <v>84</v>
      </c>
      <c r="AB29" s="1139"/>
      <c r="AC29" s="1139"/>
      <c r="AD29" s="1139"/>
      <c r="AE29" s="1140"/>
      <c r="AF29" s="1114">
        <v>84</v>
      </c>
      <c r="AG29" s="1115"/>
      <c r="AH29" s="1115"/>
      <c r="AI29" s="1115"/>
      <c r="AJ29" s="1116"/>
      <c r="AK29" s="1075">
        <v>429</v>
      </c>
      <c r="AL29" s="1066"/>
      <c r="AM29" s="1066"/>
      <c r="AN29" s="1066"/>
      <c r="AO29" s="1066"/>
      <c r="AP29" s="1066">
        <v>158</v>
      </c>
      <c r="AQ29" s="1066"/>
      <c r="AR29" s="1066"/>
      <c r="AS29" s="1066"/>
      <c r="AT29" s="1066"/>
      <c r="AU29" s="1066">
        <v>158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497</v>
      </c>
      <c r="R30" s="1139"/>
      <c r="S30" s="1139"/>
      <c r="T30" s="1139"/>
      <c r="U30" s="1139"/>
      <c r="V30" s="1139">
        <v>468</v>
      </c>
      <c r="W30" s="1139"/>
      <c r="X30" s="1139"/>
      <c r="Y30" s="1139"/>
      <c r="Z30" s="1139"/>
      <c r="AA30" s="1139">
        <v>28</v>
      </c>
      <c r="AB30" s="1139"/>
      <c r="AC30" s="1139"/>
      <c r="AD30" s="1139"/>
      <c r="AE30" s="1140"/>
      <c r="AF30" s="1114">
        <v>28</v>
      </c>
      <c r="AG30" s="1115"/>
      <c r="AH30" s="1115"/>
      <c r="AI30" s="1115"/>
      <c r="AJ30" s="1116"/>
      <c r="AK30" s="1075">
        <v>103</v>
      </c>
      <c r="AL30" s="1066"/>
      <c r="AM30" s="1066"/>
      <c r="AN30" s="1066"/>
      <c r="AO30" s="1066"/>
      <c r="AP30" s="1066" t="s">
        <v>583</v>
      </c>
      <c r="AQ30" s="1066"/>
      <c r="AR30" s="1066"/>
      <c r="AS30" s="1066"/>
      <c r="AT30" s="1066"/>
      <c r="AU30" s="1066" t="s">
        <v>583</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411</v>
      </c>
      <c r="C31" s="1133"/>
      <c r="D31" s="1133"/>
      <c r="E31" s="1133"/>
      <c r="F31" s="1133"/>
      <c r="G31" s="1133"/>
      <c r="H31" s="1133"/>
      <c r="I31" s="1133"/>
      <c r="J31" s="1133"/>
      <c r="K31" s="1133"/>
      <c r="L31" s="1133"/>
      <c r="M31" s="1133"/>
      <c r="N31" s="1133"/>
      <c r="O31" s="1133"/>
      <c r="P31" s="1134"/>
      <c r="Q31" s="1138">
        <v>62</v>
      </c>
      <c r="R31" s="1139"/>
      <c r="S31" s="1139"/>
      <c r="T31" s="1139"/>
      <c r="U31" s="1139"/>
      <c r="V31" s="1139">
        <v>60</v>
      </c>
      <c r="W31" s="1139"/>
      <c r="X31" s="1139"/>
      <c r="Y31" s="1139"/>
      <c r="Z31" s="1139"/>
      <c r="AA31" s="1139">
        <v>2</v>
      </c>
      <c r="AB31" s="1139"/>
      <c r="AC31" s="1139"/>
      <c r="AD31" s="1139"/>
      <c r="AE31" s="1140"/>
      <c r="AF31" s="1114">
        <v>2</v>
      </c>
      <c r="AG31" s="1115"/>
      <c r="AH31" s="1115"/>
      <c r="AI31" s="1115"/>
      <c r="AJ31" s="1116"/>
      <c r="AK31" s="1075">
        <v>23</v>
      </c>
      <c r="AL31" s="1066"/>
      <c r="AM31" s="1066"/>
      <c r="AN31" s="1066"/>
      <c r="AO31" s="1066"/>
      <c r="AP31" s="1066" t="s">
        <v>583</v>
      </c>
      <c r="AQ31" s="1066"/>
      <c r="AR31" s="1066"/>
      <c r="AS31" s="1066"/>
      <c r="AT31" s="1066"/>
      <c r="AU31" s="1066" t="s">
        <v>583</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18</v>
      </c>
      <c r="R32" s="1139"/>
      <c r="S32" s="1139"/>
      <c r="T32" s="1139"/>
      <c r="U32" s="1139"/>
      <c r="V32" s="1139">
        <v>14</v>
      </c>
      <c r="W32" s="1139"/>
      <c r="X32" s="1139"/>
      <c r="Y32" s="1139"/>
      <c r="Z32" s="1139"/>
      <c r="AA32" s="1139">
        <v>4</v>
      </c>
      <c r="AB32" s="1139"/>
      <c r="AC32" s="1139"/>
      <c r="AD32" s="1139"/>
      <c r="AE32" s="1140"/>
      <c r="AF32" s="1114">
        <v>4</v>
      </c>
      <c r="AG32" s="1115"/>
      <c r="AH32" s="1115"/>
      <c r="AI32" s="1115"/>
      <c r="AJ32" s="1116"/>
      <c r="AK32" s="1075">
        <v>5</v>
      </c>
      <c r="AL32" s="1066"/>
      <c r="AM32" s="1066"/>
      <c r="AN32" s="1066"/>
      <c r="AO32" s="1066"/>
      <c r="AP32" s="1066" t="s">
        <v>583</v>
      </c>
      <c r="AQ32" s="1066"/>
      <c r="AR32" s="1066"/>
      <c r="AS32" s="1066"/>
      <c r="AT32" s="1066"/>
      <c r="AU32" s="1066" t="s">
        <v>583</v>
      </c>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50</v>
      </c>
      <c r="R33" s="1139"/>
      <c r="S33" s="1139"/>
      <c r="T33" s="1139"/>
      <c r="U33" s="1139"/>
      <c r="V33" s="1139">
        <v>45</v>
      </c>
      <c r="W33" s="1139"/>
      <c r="X33" s="1139"/>
      <c r="Y33" s="1139"/>
      <c r="Z33" s="1139"/>
      <c r="AA33" s="1139">
        <v>4</v>
      </c>
      <c r="AB33" s="1139"/>
      <c r="AC33" s="1139"/>
      <c r="AD33" s="1139"/>
      <c r="AE33" s="1140"/>
      <c r="AF33" s="1114">
        <v>34</v>
      </c>
      <c r="AG33" s="1115"/>
      <c r="AH33" s="1115"/>
      <c r="AI33" s="1115"/>
      <c r="AJ33" s="1116"/>
      <c r="AK33" s="1075">
        <v>15</v>
      </c>
      <c r="AL33" s="1066"/>
      <c r="AM33" s="1066"/>
      <c r="AN33" s="1066"/>
      <c r="AO33" s="1066"/>
      <c r="AP33" s="1066" t="s">
        <v>583</v>
      </c>
      <c r="AQ33" s="1066"/>
      <c r="AR33" s="1066"/>
      <c r="AS33" s="1066"/>
      <c r="AT33" s="1066"/>
      <c r="AU33" s="1066" t="s">
        <v>583</v>
      </c>
      <c r="AV33" s="1066"/>
      <c r="AW33" s="1066"/>
      <c r="AX33" s="1066"/>
      <c r="AY33" s="1066"/>
      <c r="AZ33" s="1137" t="s">
        <v>583</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415</v>
      </c>
      <c r="C34" s="1133"/>
      <c r="D34" s="1133"/>
      <c r="E34" s="1133"/>
      <c r="F34" s="1133"/>
      <c r="G34" s="1133"/>
      <c r="H34" s="1133"/>
      <c r="I34" s="1133"/>
      <c r="J34" s="1133"/>
      <c r="K34" s="1133"/>
      <c r="L34" s="1133"/>
      <c r="M34" s="1133"/>
      <c r="N34" s="1133"/>
      <c r="O34" s="1133"/>
      <c r="P34" s="1134"/>
      <c r="Q34" s="1138">
        <v>236</v>
      </c>
      <c r="R34" s="1139"/>
      <c r="S34" s="1139"/>
      <c r="T34" s="1139"/>
      <c r="U34" s="1139"/>
      <c r="V34" s="1139">
        <v>190</v>
      </c>
      <c r="W34" s="1139"/>
      <c r="X34" s="1139"/>
      <c r="Y34" s="1139"/>
      <c r="Z34" s="1139"/>
      <c r="AA34" s="1139">
        <v>46</v>
      </c>
      <c r="AB34" s="1139"/>
      <c r="AC34" s="1139"/>
      <c r="AD34" s="1139"/>
      <c r="AE34" s="1140"/>
      <c r="AF34" s="1114">
        <v>46</v>
      </c>
      <c r="AG34" s="1115"/>
      <c r="AH34" s="1115"/>
      <c r="AI34" s="1115"/>
      <c r="AJ34" s="1116"/>
      <c r="AK34" s="1075">
        <v>3</v>
      </c>
      <c r="AL34" s="1066"/>
      <c r="AM34" s="1066"/>
      <c r="AN34" s="1066"/>
      <c r="AO34" s="1066"/>
      <c r="AP34" s="1066">
        <v>360</v>
      </c>
      <c r="AQ34" s="1066"/>
      <c r="AR34" s="1066"/>
      <c r="AS34" s="1066"/>
      <c r="AT34" s="1066"/>
      <c r="AU34" s="1066">
        <v>27</v>
      </c>
      <c r="AV34" s="1066"/>
      <c r="AW34" s="1066"/>
      <c r="AX34" s="1066"/>
      <c r="AY34" s="1066"/>
      <c r="AZ34" s="1137" t="s">
        <v>583</v>
      </c>
      <c r="BA34" s="1137"/>
      <c r="BB34" s="1137"/>
      <c r="BC34" s="1137"/>
      <c r="BD34" s="1137"/>
      <c r="BE34" s="1127" t="s">
        <v>416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417</v>
      </c>
      <c r="C35" s="1133"/>
      <c r="D35" s="1133"/>
      <c r="E35" s="1133"/>
      <c r="F35" s="1133"/>
      <c r="G35" s="1133"/>
      <c r="H35" s="1133"/>
      <c r="I35" s="1133"/>
      <c r="J35" s="1133"/>
      <c r="K35" s="1133"/>
      <c r="L35" s="1133"/>
      <c r="M35" s="1133"/>
      <c r="N35" s="1133"/>
      <c r="O35" s="1133"/>
      <c r="P35" s="1134"/>
      <c r="Q35" s="1138">
        <v>304</v>
      </c>
      <c r="R35" s="1139"/>
      <c r="S35" s="1139"/>
      <c r="T35" s="1139"/>
      <c r="U35" s="1139"/>
      <c r="V35" s="1139">
        <v>288</v>
      </c>
      <c r="W35" s="1139"/>
      <c r="X35" s="1139"/>
      <c r="Y35" s="1139"/>
      <c r="Z35" s="1139"/>
      <c r="AA35" s="1139">
        <v>16</v>
      </c>
      <c r="AB35" s="1139"/>
      <c r="AC35" s="1139"/>
      <c r="AD35" s="1139"/>
      <c r="AE35" s="1140"/>
      <c r="AF35" s="1114">
        <v>16</v>
      </c>
      <c r="AG35" s="1115"/>
      <c r="AH35" s="1115"/>
      <c r="AI35" s="1115"/>
      <c r="AJ35" s="1116"/>
      <c r="AK35" s="1075">
        <v>145</v>
      </c>
      <c r="AL35" s="1066"/>
      <c r="AM35" s="1066"/>
      <c r="AN35" s="1066"/>
      <c r="AO35" s="1066"/>
      <c r="AP35" s="1066">
        <v>1013</v>
      </c>
      <c r="AQ35" s="1066"/>
      <c r="AR35" s="1066"/>
      <c r="AS35" s="1066"/>
      <c r="AT35" s="1066"/>
      <c r="AU35" s="1066">
        <v>743</v>
      </c>
      <c r="AV35" s="1066"/>
      <c r="AW35" s="1066"/>
      <c r="AX35" s="1066"/>
      <c r="AY35" s="1066"/>
      <c r="AZ35" s="1137" t="s">
        <v>583</v>
      </c>
      <c r="BA35" s="1137"/>
      <c r="BB35" s="1137"/>
      <c r="BC35" s="1137"/>
      <c r="BD35" s="1137"/>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396</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246</v>
      </c>
      <c r="AG63" s="1054"/>
      <c r="AH63" s="1054"/>
      <c r="AI63" s="1054"/>
      <c r="AJ63" s="1125"/>
      <c r="AK63" s="1126"/>
      <c r="AL63" s="1058"/>
      <c r="AM63" s="1058"/>
      <c r="AN63" s="1058"/>
      <c r="AO63" s="1058"/>
      <c r="AP63" s="1054">
        <v>1531</v>
      </c>
      <c r="AQ63" s="1054"/>
      <c r="AR63" s="1054"/>
      <c r="AS63" s="1054"/>
      <c r="AT63" s="1054"/>
      <c r="AU63" s="1054">
        <v>928</v>
      </c>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400</v>
      </c>
      <c r="R66" s="1097"/>
      <c r="S66" s="1097"/>
      <c r="T66" s="1097"/>
      <c r="U66" s="1098"/>
      <c r="V66" s="1096" t="s">
        <v>423</v>
      </c>
      <c r="W66" s="1097"/>
      <c r="X66" s="1097"/>
      <c r="Y66" s="1097"/>
      <c r="Z66" s="1098"/>
      <c r="AA66" s="1096" t="s">
        <v>402</v>
      </c>
      <c r="AB66" s="1097"/>
      <c r="AC66" s="1097"/>
      <c r="AD66" s="1097"/>
      <c r="AE66" s="1098"/>
      <c r="AF66" s="1102" t="s">
        <v>424</v>
      </c>
      <c r="AG66" s="1103"/>
      <c r="AH66" s="1103"/>
      <c r="AI66" s="1103"/>
      <c r="AJ66" s="1104"/>
      <c r="AK66" s="1096" t="s">
        <v>404</v>
      </c>
      <c r="AL66" s="1091"/>
      <c r="AM66" s="1091"/>
      <c r="AN66" s="1091"/>
      <c r="AO66" s="1092"/>
      <c r="AP66" s="1096" t="s">
        <v>405</v>
      </c>
      <c r="AQ66" s="1097"/>
      <c r="AR66" s="1097"/>
      <c r="AS66" s="1097"/>
      <c r="AT66" s="1098"/>
      <c r="AU66" s="1096" t="s">
        <v>425</v>
      </c>
      <c r="AV66" s="1097"/>
      <c r="AW66" s="1097"/>
      <c r="AX66" s="1097"/>
      <c r="AY66" s="1098"/>
      <c r="AZ66" s="1096" t="s">
        <v>384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1040</v>
      </c>
      <c r="R68" s="1077"/>
      <c r="S68" s="1077"/>
      <c r="T68" s="1077"/>
      <c r="U68" s="1077"/>
      <c r="V68" s="1077">
        <v>1010</v>
      </c>
      <c r="W68" s="1077"/>
      <c r="X68" s="1077"/>
      <c r="Y68" s="1077"/>
      <c r="Z68" s="1077"/>
      <c r="AA68" s="1077">
        <v>30</v>
      </c>
      <c r="AB68" s="1077"/>
      <c r="AC68" s="1077"/>
      <c r="AD68" s="1077"/>
      <c r="AE68" s="1077"/>
      <c r="AF68" s="1077">
        <v>30</v>
      </c>
      <c r="AG68" s="1077"/>
      <c r="AH68" s="1077"/>
      <c r="AI68" s="1077"/>
      <c r="AJ68" s="1077"/>
      <c r="AK68" s="1077" t="s">
        <v>583</v>
      </c>
      <c r="AL68" s="1077"/>
      <c r="AM68" s="1077"/>
      <c r="AN68" s="1077"/>
      <c r="AO68" s="1077"/>
      <c r="AP68" s="1077">
        <v>124</v>
      </c>
      <c r="AQ68" s="1077"/>
      <c r="AR68" s="1077"/>
      <c r="AS68" s="1077"/>
      <c r="AT68" s="1077"/>
      <c r="AU68" s="1077" t="s">
        <v>583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1040</v>
      </c>
      <c r="R69" s="1066"/>
      <c r="S69" s="1066"/>
      <c r="T69" s="1066"/>
      <c r="U69" s="1066"/>
      <c r="V69" s="1066">
        <v>1022</v>
      </c>
      <c r="W69" s="1066"/>
      <c r="X69" s="1066"/>
      <c r="Y69" s="1066"/>
      <c r="Z69" s="1066"/>
      <c r="AA69" s="1066">
        <v>17</v>
      </c>
      <c r="AB69" s="1066"/>
      <c r="AC69" s="1066"/>
      <c r="AD69" s="1066"/>
      <c r="AE69" s="1066"/>
      <c r="AF69" s="1066">
        <v>17</v>
      </c>
      <c r="AG69" s="1066"/>
      <c r="AH69" s="1066"/>
      <c r="AI69" s="1066"/>
      <c r="AJ69" s="1066"/>
      <c r="AK69" s="1066" t="s">
        <v>583</v>
      </c>
      <c r="AL69" s="1066"/>
      <c r="AM69" s="1066"/>
      <c r="AN69" s="1066"/>
      <c r="AO69" s="1066"/>
      <c r="AP69" s="1066" t="s">
        <v>583</v>
      </c>
      <c r="AQ69" s="1066"/>
      <c r="AR69" s="1066"/>
      <c r="AS69" s="1066"/>
      <c r="AT69" s="1066"/>
      <c r="AU69" s="1066" t="s">
        <v>583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396</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47</v>
      </c>
      <c r="AG88" s="1054"/>
      <c r="AH88" s="1054"/>
      <c r="AI88" s="1054"/>
      <c r="AJ88" s="1054"/>
      <c r="AK88" s="1058"/>
      <c r="AL88" s="1058"/>
      <c r="AM88" s="1058"/>
      <c r="AN88" s="1058"/>
      <c r="AO88" s="1058"/>
      <c r="AP88" s="1054">
        <v>124</v>
      </c>
      <c r="AQ88" s="1054"/>
      <c r="AR88" s="1054"/>
      <c r="AS88" s="1054"/>
      <c r="AT88" s="1054"/>
      <c r="AU88" s="1054" t="s">
        <v>594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105</v>
      </c>
      <c r="CS102" s="1046"/>
      <c r="CT102" s="1046"/>
      <c r="CU102" s="1046"/>
      <c r="CV102" s="1047"/>
      <c r="CW102" s="1045">
        <v>8</v>
      </c>
      <c r="CX102" s="1046"/>
      <c r="CY102" s="1046"/>
      <c r="CZ102" s="1046"/>
      <c r="DA102" s="1047"/>
      <c r="DB102" s="1045" t="s">
        <v>594</v>
      </c>
      <c r="DC102" s="1046"/>
      <c r="DD102" s="1046"/>
      <c r="DE102" s="1046"/>
      <c r="DF102" s="1047"/>
      <c r="DG102" s="1045" t="s">
        <v>594</v>
      </c>
      <c r="DH102" s="1046"/>
      <c r="DI102" s="1046"/>
      <c r="DJ102" s="1046"/>
      <c r="DK102" s="1047"/>
      <c r="DL102" s="1045" t="s">
        <v>594</v>
      </c>
      <c r="DM102" s="1046"/>
      <c r="DN102" s="1046"/>
      <c r="DO102" s="1046"/>
      <c r="DP102" s="1047"/>
      <c r="DQ102" s="1045" t="s">
        <v>594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312</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312</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312</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838876</v>
      </c>
      <c r="AB110" s="982"/>
      <c r="AC110" s="982"/>
      <c r="AD110" s="982"/>
      <c r="AE110" s="983"/>
      <c r="AF110" s="984">
        <v>832767</v>
      </c>
      <c r="AG110" s="982"/>
      <c r="AH110" s="982"/>
      <c r="AI110" s="982"/>
      <c r="AJ110" s="983"/>
      <c r="AK110" s="984">
        <v>819514</v>
      </c>
      <c r="AL110" s="982"/>
      <c r="AM110" s="982"/>
      <c r="AN110" s="982"/>
      <c r="AO110" s="983"/>
      <c r="AP110" s="985">
        <v>29.4</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6278977</v>
      </c>
      <c r="BR110" s="929"/>
      <c r="BS110" s="929"/>
      <c r="BT110" s="929"/>
      <c r="BU110" s="929"/>
      <c r="BV110" s="929">
        <v>5856436</v>
      </c>
      <c r="BW110" s="929"/>
      <c r="BX110" s="929"/>
      <c r="BY110" s="929"/>
      <c r="BZ110" s="929"/>
      <c r="CA110" s="929">
        <v>5544831</v>
      </c>
      <c r="CB110" s="929"/>
      <c r="CC110" s="929"/>
      <c r="CD110" s="929"/>
      <c r="CE110" s="929"/>
      <c r="CF110" s="953">
        <v>198.9</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130</v>
      </c>
      <c r="DH110" s="929"/>
      <c r="DI110" s="929"/>
      <c r="DJ110" s="929"/>
      <c r="DK110" s="929"/>
      <c r="DL110" s="929" t="s">
        <v>443</v>
      </c>
      <c r="DM110" s="929"/>
      <c r="DN110" s="929"/>
      <c r="DO110" s="929"/>
      <c r="DP110" s="929"/>
      <c r="DQ110" s="929" t="s">
        <v>130</v>
      </c>
      <c r="DR110" s="929"/>
      <c r="DS110" s="929"/>
      <c r="DT110" s="929"/>
      <c r="DU110" s="929"/>
      <c r="DV110" s="930" t="s">
        <v>130</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130</v>
      </c>
      <c r="AG111" s="1010"/>
      <c r="AH111" s="1010"/>
      <c r="AI111" s="1010"/>
      <c r="AJ111" s="1011"/>
      <c r="AK111" s="1012" t="s">
        <v>130</v>
      </c>
      <c r="AL111" s="1010"/>
      <c r="AM111" s="1010"/>
      <c r="AN111" s="1010"/>
      <c r="AO111" s="1011"/>
      <c r="AP111" s="1013" t="s">
        <v>130</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376464</v>
      </c>
      <c r="BR111" s="901"/>
      <c r="BS111" s="901"/>
      <c r="BT111" s="901"/>
      <c r="BU111" s="901"/>
      <c r="BV111" s="901">
        <v>516528</v>
      </c>
      <c r="BW111" s="901"/>
      <c r="BX111" s="901"/>
      <c r="BY111" s="901"/>
      <c r="BZ111" s="901"/>
      <c r="CA111" s="901">
        <v>475152</v>
      </c>
      <c r="CB111" s="901"/>
      <c r="CC111" s="901"/>
      <c r="CD111" s="901"/>
      <c r="CE111" s="901"/>
      <c r="CF111" s="962">
        <v>17</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130</v>
      </c>
      <c r="DM111" s="901"/>
      <c r="DN111" s="901"/>
      <c r="DO111" s="901"/>
      <c r="DP111" s="901"/>
      <c r="DQ111" s="901" t="s">
        <v>130</v>
      </c>
      <c r="DR111" s="901"/>
      <c r="DS111" s="901"/>
      <c r="DT111" s="901"/>
      <c r="DU111" s="901"/>
      <c r="DV111" s="878" t="s">
        <v>130</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130</v>
      </c>
      <c r="AB112" s="864"/>
      <c r="AC112" s="864"/>
      <c r="AD112" s="864"/>
      <c r="AE112" s="865"/>
      <c r="AF112" s="866" t="s">
        <v>130</v>
      </c>
      <c r="AG112" s="864"/>
      <c r="AH112" s="864"/>
      <c r="AI112" s="864"/>
      <c r="AJ112" s="865"/>
      <c r="AK112" s="866" t="s">
        <v>130</v>
      </c>
      <c r="AL112" s="864"/>
      <c r="AM112" s="864"/>
      <c r="AN112" s="864"/>
      <c r="AO112" s="865"/>
      <c r="AP112" s="911" t="s">
        <v>130</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1194138</v>
      </c>
      <c r="BR112" s="901"/>
      <c r="BS112" s="901"/>
      <c r="BT112" s="901"/>
      <c r="BU112" s="901"/>
      <c r="BV112" s="901">
        <v>1033099</v>
      </c>
      <c r="BW112" s="901"/>
      <c r="BX112" s="901"/>
      <c r="BY112" s="901"/>
      <c r="BZ112" s="901"/>
      <c r="CA112" s="901">
        <v>927837</v>
      </c>
      <c r="CB112" s="901"/>
      <c r="CC112" s="901"/>
      <c r="CD112" s="901"/>
      <c r="CE112" s="901"/>
      <c r="CF112" s="962">
        <v>33.299999999999997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130</v>
      </c>
      <c r="DM112" s="901"/>
      <c r="DN112" s="901"/>
      <c r="DO112" s="901"/>
      <c r="DP112" s="901"/>
      <c r="DQ112" s="901" t="s">
        <v>130</v>
      </c>
      <c r="DR112" s="901"/>
      <c r="DS112" s="901"/>
      <c r="DT112" s="901"/>
      <c r="DU112" s="901"/>
      <c r="DV112" s="878" t="s">
        <v>130</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143502</v>
      </c>
      <c r="AB113" s="1010"/>
      <c r="AC113" s="1010"/>
      <c r="AD113" s="1010"/>
      <c r="AE113" s="1011"/>
      <c r="AF113" s="1012">
        <v>137884</v>
      </c>
      <c r="AG113" s="1010"/>
      <c r="AH113" s="1010"/>
      <c r="AI113" s="1010"/>
      <c r="AJ113" s="1011"/>
      <c r="AK113" s="1012">
        <v>138279</v>
      </c>
      <c r="AL113" s="1010"/>
      <c r="AM113" s="1010"/>
      <c r="AN113" s="1010"/>
      <c r="AO113" s="1011"/>
      <c r="AP113" s="1013">
        <v>5</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t="s">
        <v>130</v>
      </c>
      <c r="BR113" s="901"/>
      <c r="BS113" s="901"/>
      <c r="BT113" s="901"/>
      <c r="BU113" s="901"/>
      <c r="BV113" s="901" t="s">
        <v>443</v>
      </c>
      <c r="BW113" s="901"/>
      <c r="BX113" s="901"/>
      <c r="BY113" s="901"/>
      <c r="BZ113" s="901"/>
      <c r="CA113" s="901" t="s">
        <v>130</v>
      </c>
      <c r="CB113" s="901"/>
      <c r="CC113" s="901"/>
      <c r="CD113" s="901"/>
      <c r="CE113" s="901"/>
      <c r="CF113" s="962" t="s">
        <v>443</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443</v>
      </c>
      <c r="DH113" s="864"/>
      <c r="DI113" s="864"/>
      <c r="DJ113" s="864"/>
      <c r="DK113" s="865"/>
      <c r="DL113" s="866" t="s">
        <v>443</v>
      </c>
      <c r="DM113" s="864"/>
      <c r="DN113" s="864"/>
      <c r="DO113" s="864"/>
      <c r="DP113" s="865"/>
      <c r="DQ113" s="866" t="s">
        <v>130</v>
      </c>
      <c r="DR113" s="864"/>
      <c r="DS113" s="864"/>
      <c r="DT113" s="864"/>
      <c r="DU113" s="865"/>
      <c r="DV113" s="911" t="s">
        <v>443</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130</v>
      </c>
      <c r="AB114" s="864"/>
      <c r="AC114" s="864"/>
      <c r="AD114" s="864"/>
      <c r="AE114" s="865"/>
      <c r="AF114" s="866" t="s">
        <v>130</v>
      </c>
      <c r="AG114" s="864"/>
      <c r="AH114" s="864"/>
      <c r="AI114" s="864"/>
      <c r="AJ114" s="865"/>
      <c r="AK114" s="866" t="s">
        <v>130</v>
      </c>
      <c r="AL114" s="864"/>
      <c r="AM114" s="864"/>
      <c r="AN114" s="864"/>
      <c r="AO114" s="865"/>
      <c r="AP114" s="911" t="s">
        <v>130</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430427</v>
      </c>
      <c r="BR114" s="901"/>
      <c r="BS114" s="901"/>
      <c r="BT114" s="901"/>
      <c r="BU114" s="901"/>
      <c r="BV114" s="901">
        <v>444661</v>
      </c>
      <c r="BW114" s="901"/>
      <c r="BX114" s="901"/>
      <c r="BY114" s="901"/>
      <c r="BZ114" s="901"/>
      <c r="CA114" s="901">
        <v>400884</v>
      </c>
      <c r="CB114" s="901"/>
      <c r="CC114" s="901"/>
      <c r="CD114" s="901"/>
      <c r="CE114" s="901"/>
      <c r="CF114" s="962">
        <v>14.4</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130</v>
      </c>
      <c r="DM114" s="864"/>
      <c r="DN114" s="864"/>
      <c r="DO114" s="864"/>
      <c r="DP114" s="865"/>
      <c r="DQ114" s="866" t="s">
        <v>130</v>
      </c>
      <c r="DR114" s="864"/>
      <c r="DS114" s="864"/>
      <c r="DT114" s="864"/>
      <c r="DU114" s="865"/>
      <c r="DV114" s="911" t="s">
        <v>443</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17122</v>
      </c>
      <c r="AB115" s="1010"/>
      <c r="AC115" s="1010"/>
      <c r="AD115" s="1010"/>
      <c r="AE115" s="1011"/>
      <c r="AF115" s="1012">
        <v>15769</v>
      </c>
      <c r="AG115" s="1010"/>
      <c r="AH115" s="1010"/>
      <c r="AI115" s="1010"/>
      <c r="AJ115" s="1011"/>
      <c r="AK115" s="1012">
        <v>21269</v>
      </c>
      <c r="AL115" s="1010"/>
      <c r="AM115" s="1010"/>
      <c r="AN115" s="1010"/>
      <c r="AO115" s="1011"/>
      <c r="AP115" s="1013">
        <v>0.8</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130</v>
      </c>
      <c r="BW115" s="901"/>
      <c r="BX115" s="901"/>
      <c r="BY115" s="901"/>
      <c r="BZ115" s="901"/>
      <c r="CA115" s="901" t="s">
        <v>130</v>
      </c>
      <c r="CB115" s="901"/>
      <c r="CC115" s="901"/>
      <c r="CD115" s="901"/>
      <c r="CE115" s="901"/>
      <c r="CF115" s="962" t="s">
        <v>443</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443</v>
      </c>
      <c r="DH115" s="864"/>
      <c r="DI115" s="864"/>
      <c r="DJ115" s="864"/>
      <c r="DK115" s="865"/>
      <c r="DL115" s="866" t="s">
        <v>130</v>
      </c>
      <c r="DM115" s="864"/>
      <c r="DN115" s="864"/>
      <c r="DO115" s="864"/>
      <c r="DP115" s="865"/>
      <c r="DQ115" s="866" t="s">
        <v>130</v>
      </c>
      <c r="DR115" s="864"/>
      <c r="DS115" s="864"/>
      <c r="DT115" s="864"/>
      <c r="DU115" s="865"/>
      <c r="DV115" s="911" t="s">
        <v>443</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130</v>
      </c>
      <c r="AB116" s="864"/>
      <c r="AC116" s="864"/>
      <c r="AD116" s="864"/>
      <c r="AE116" s="865"/>
      <c r="AF116" s="866" t="s">
        <v>130</v>
      </c>
      <c r="AG116" s="864"/>
      <c r="AH116" s="864"/>
      <c r="AI116" s="864"/>
      <c r="AJ116" s="865"/>
      <c r="AK116" s="866" t="s">
        <v>130</v>
      </c>
      <c r="AL116" s="864"/>
      <c r="AM116" s="864"/>
      <c r="AN116" s="864"/>
      <c r="AO116" s="865"/>
      <c r="AP116" s="911" t="s">
        <v>443</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130</v>
      </c>
      <c r="BR116" s="901"/>
      <c r="BS116" s="901"/>
      <c r="BT116" s="901"/>
      <c r="BU116" s="901"/>
      <c r="BV116" s="901" t="s">
        <v>130</v>
      </c>
      <c r="BW116" s="901"/>
      <c r="BX116" s="901"/>
      <c r="BY116" s="901"/>
      <c r="BZ116" s="901"/>
      <c r="CA116" s="901" t="s">
        <v>130</v>
      </c>
      <c r="CB116" s="901"/>
      <c r="CC116" s="901"/>
      <c r="CD116" s="901"/>
      <c r="CE116" s="901"/>
      <c r="CF116" s="962" t="s">
        <v>443</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130</v>
      </c>
      <c r="DH116" s="864"/>
      <c r="DI116" s="864"/>
      <c r="DJ116" s="864"/>
      <c r="DK116" s="865"/>
      <c r="DL116" s="866" t="s">
        <v>130</v>
      </c>
      <c r="DM116" s="864"/>
      <c r="DN116" s="864"/>
      <c r="DO116" s="864"/>
      <c r="DP116" s="865"/>
      <c r="DQ116" s="866" t="s">
        <v>130</v>
      </c>
      <c r="DR116" s="864"/>
      <c r="DS116" s="864"/>
      <c r="DT116" s="864"/>
      <c r="DU116" s="865"/>
      <c r="DV116" s="911" t="s">
        <v>130</v>
      </c>
      <c r="DW116" s="912"/>
      <c r="DX116" s="912"/>
      <c r="DY116" s="912"/>
      <c r="DZ116" s="913"/>
    </row>
    <row r="117" spans="1:130" s="248" customFormat="1" ht="26.25" customHeight="1" x14ac:dyDescent="0.15">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999500</v>
      </c>
      <c r="AB117" s="996"/>
      <c r="AC117" s="996"/>
      <c r="AD117" s="996"/>
      <c r="AE117" s="997"/>
      <c r="AF117" s="998">
        <v>986420</v>
      </c>
      <c r="AG117" s="996"/>
      <c r="AH117" s="996"/>
      <c r="AI117" s="996"/>
      <c r="AJ117" s="997"/>
      <c r="AK117" s="998">
        <v>979062</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443</v>
      </c>
      <c r="DR117" s="864"/>
      <c r="DS117" s="864"/>
      <c r="DT117" s="864"/>
      <c r="DU117" s="865"/>
      <c r="DV117" s="911" t="s">
        <v>130</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312</v>
      </c>
      <c r="AL118" s="989"/>
      <c r="AM118" s="989"/>
      <c r="AN118" s="989"/>
      <c r="AO118" s="990"/>
      <c r="AP118" s="992" t="s">
        <v>437</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443</v>
      </c>
      <c r="BR118" s="932"/>
      <c r="BS118" s="932"/>
      <c r="BT118" s="932"/>
      <c r="BU118" s="932"/>
      <c r="BV118" s="932" t="s">
        <v>443</v>
      </c>
      <c r="BW118" s="932"/>
      <c r="BX118" s="932"/>
      <c r="BY118" s="932"/>
      <c r="BZ118" s="932"/>
      <c r="CA118" s="932" t="s">
        <v>443</v>
      </c>
      <c r="CB118" s="932"/>
      <c r="CC118" s="932"/>
      <c r="CD118" s="932"/>
      <c r="CE118" s="932"/>
      <c r="CF118" s="962" t="s">
        <v>130</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443</v>
      </c>
      <c r="DH118" s="864"/>
      <c r="DI118" s="864"/>
      <c r="DJ118" s="864"/>
      <c r="DK118" s="865"/>
      <c r="DL118" s="866" t="s">
        <v>130</v>
      </c>
      <c r="DM118" s="864"/>
      <c r="DN118" s="864"/>
      <c r="DO118" s="864"/>
      <c r="DP118" s="865"/>
      <c r="DQ118" s="866" t="s">
        <v>130</v>
      </c>
      <c r="DR118" s="864"/>
      <c r="DS118" s="864"/>
      <c r="DT118" s="864"/>
      <c r="DU118" s="865"/>
      <c r="DV118" s="911" t="s">
        <v>130</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443</v>
      </c>
      <c r="AL119" s="982"/>
      <c r="AM119" s="982"/>
      <c r="AN119" s="982"/>
      <c r="AO119" s="983"/>
      <c r="AP119" s="985" t="s">
        <v>130</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468</v>
      </c>
      <c r="BP119" s="965"/>
      <c r="BQ119" s="969">
        <v>8280006</v>
      </c>
      <c r="BR119" s="932"/>
      <c r="BS119" s="932"/>
      <c r="BT119" s="932"/>
      <c r="BU119" s="932"/>
      <c r="BV119" s="932">
        <v>7850724</v>
      </c>
      <c r="BW119" s="932"/>
      <c r="BX119" s="932"/>
      <c r="BY119" s="932"/>
      <c r="BZ119" s="932"/>
      <c r="CA119" s="932">
        <v>7348704</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376464</v>
      </c>
      <c r="DH119" s="847"/>
      <c r="DI119" s="847"/>
      <c r="DJ119" s="847"/>
      <c r="DK119" s="848"/>
      <c r="DL119" s="849">
        <v>516528</v>
      </c>
      <c r="DM119" s="847"/>
      <c r="DN119" s="847"/>
      <c r="DO119" s="847"/>
      <c r="DP119" s="848"/>
      <c r="DQ119" s="849">
        <v>475152</v>
      </c>
      <c r="DR119" s="847"/>
      <c r="DS119" s="847"/>
      <c r="DT119" s="847"/>
      <c r="DU119" s="848"/>
      <c r="DV119" s="935">
        <v>17</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130</v>
      </c>
      <c r="AG120" s="864"/>
      <c r="AH120" s="864"/>
      <c r="AI120" s="864"/>
      <c r="AJ120" s="865"/>
      <c r="AK120" s="866" t="s">
        <v>130</v>
      </c>
      <c r="AL120" s="864"/>
      <c r="AM120" s="864"/>
      <c r="AN120" s="864"/>
      <c r="AO120" s="865"/>
      <c r="AP120" s="911" t="s">
        <v>443</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2991102</v>
      </c>
      <c r="BR120" s="929"/>
      <c r="BS120" s="929"/>
      <c r="BT120" s="929"/>
      <c r="BU120" s="929"/>
      <c r="BV120" s="929">
        <v>3117764</v>
      </c>
      <c r="BW120" s="929"/>
      <c r="BX120" s="929"/>
      <c r="BY120" s="929"/>
      <c r="BZ120" s="929"/>
      <c r="CA120" s="929">
        <v>3313989</v>
      </c>
      <c r="CB120" s="929"/>
      <c r="CC120" s="929"/>
      <c r="CD120" s="929"/>
      <c r="CE120" s="929"/>
      <c r="CF120" s="953">
        <v>118.9</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847065</v>
      </c>
      <c r="DH120" s="929"/>
      <c r="DI120" s="929"/>
      <c r="DJ120" s="929"/>
      <c r="DK120" s="929"/>
      <c r="DL120" s="929">
        <v>778175</v>
      </c>
      <c r="DM120" s="929"/>
      <c r="DN120" s="929"/>
      <c r="DO120" s="929"/>
      <c r="DP120" s="929"/>
      <c r="DQ120" s="929">
        <v>742827</v>
      </c>
      <c r="DR120" s="929"/>
      <c r="DS120" s="929"/>
      <c r="DT120" s="929"/>
      <c r="DU120" s="929"/>
      <c r="DV120" s="930">
        <v>26.7</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443</v>
      </c>
      <c r="AB121" s="864"/>
      <c r="AC121" s="864"/>
      <c r="AD121" s="864"/>
      <c r="AE121" s="865"/>
      <c r="AF121" s="866" t="s">
        <v>443</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744479</v>
      </c>
      <c r="BR121" s="901"/>
      <c r="BS121" s="901"/>
      <c r="BT121" s="901"/>
      <c r="BU121" s="901"/>
      <c r="BV121" s="901">
        <v>662260</v>
      </c>
      <c r="BW121" s="901"/>
      <c r="BX121" s="901"/>
      <c r="BY121" s="901"/>
      <c r="BZ121" s="901"/>
      <c r="CA121" s="901">
        <v>642927</v>
      </c>
      <c r="CB121" s="901"/>
      <c r="CC121" s="901"/>
      <c r="CD121" s="901"/>
      <c r="CE121" s="901"/>
      <c r="CF121" s="962">
        <v>23.1</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245621</v>
      </c>
      <c r="DH121" s="901"/>
      <c r="DI121" s="901"/>
      <c r="DJ121" s="901"/>
      <c r="DK121" s="901"/>
      <c r="DL121" s="901">
        <v>202225</v>
      </c>
      <c r="DM121" s="901"/>
      <c r="DN121" s="901"/>
      <c r="DO121" s="901"/>
      <c r="DP121" s="901"/>
      <c r="DQ121" s="901">
        <v>157686</v>
      </c>
      <c r="DR121" s="901"/>
      <c r="DS121" s="901"/>
      <c r="DT121" s="901"/>
      <c r="DU121" s="901"/>
      <c r="DV121" s="878">
        <v>5.7</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130</v>
      </c>
      <c r="AG122" s="864"/>
      <c r="AH122" s="864"/>
      <c r="AI122" s="864"/>
      <c r="AJ122" s="865"/>
      <c r="AK122" s="866" t="s">
        <v>443</v>
      </c>
      <c r="AL122" s="864"/>
      <c r="AM122" s="864"/>
      <c r="AN122" s="864"/>
      <c r="AO122" s="865"/>
      <c r="AP122" s="911" t="s">
        <v>130</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4837353</v>
      </c>
      <c r="BR122" s="932"/>
      <c r="BS122" s="932"/>
      <c r="BT122" s="932"/>
      <c r="BU122" s="932"/>
      <c r="BV122" s="932">
        <v>4647566</v>
      </c>
      <c r="BW122" s="932"/>
      <c r="BX122" s="932"/>
      <c r="BY122" s="932"/>
      <c r="BZ122" s="932"/>
      <c r="CA122" s="932">
        <v>4515330</v>
      </c>
      <c r="CB122" s="932"/>
      <c r="CC122" s="932"/>
      <c r="CD122" s="932"/>
      <c r="CE122" s="932"/>
      <c r="CF122" s="933">
        <v>162</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v>91367</v>
      </c>
      <c r="DH122" s="901"/>
      <c r="DI122" s="901"/>
      <c r="DJ122" s="901"/>
      <c r="DK122" s="901"/>
      <c r="DL122" s="901">
        <v>47616</v>
      </c>
      <c r="DM122" s="901"/>
      <c r="DN122" s="901"/>
      <c r="DO122" s="901"/>
      <c r="DP122" s="901"/>
      <c r="DQ122" s="901">
        <v>27324</v>
      </c>
      <c r="DR122" s="901"/>
      <c r="DS122" s="901"/>
      <c r="DT122" s="901"/>
      <c r="DU122" s="901"/>
      <c r="DV122" s="878">
        <v>1</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443</v>
      </c>
      <c r="AB123" s="864"/>
      <c r="AC123" s="864"/>
      <c r="AD123" s="864"/>
      <c r="AE123" s="865"/>
      <c r="AF123" s="866" t="s">
        <v>130</v>
      </c>
      <c r="AG123" s="864"/>
      <c r="AH123" s="864"/>
      <c r="AI123" s="864"/>
      <c r="AJ123" s="865"/>
      <c r="AK123" s="866" t="s">
        <v>130</v>
      </c>
      <c r="AL123" s="864"/>
      <c r="AM123" s="864"/>
      <c r="AN123" s="864"/>
      <c r="AO123" s="865"/>
      <c r="AP123" s="911" t="s">
        <v>130</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479</v>
      </c>
      <c r="BP123" s="965"/>
      <c r="BQ123" s="919">
        <v>8572934</v>
      </c>
      <c r="BR123" s="920"/>
      <c r="BS123" s="920"/>
      <c r="BT123" s="920"/>
      <c r="BU123" s="920"/>
      <c r="BV123" s="920">
        <v>8427590</v>
      </c>
      <c r="BW123" s="920"/>
      <c r="BX123" s="920"/>
      <c r="BY123" s="920"/>
      <c r="BZ123" s="920"/>
      <c r="CA123" s="920">
        <v>8472246</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130</v>
      </c>
      <c r="DM123" s="864"/>
      <c r="DN123" s="864"/>
      <c r="DO123" s="864"/>
      <c r="DP123" s="865"/>
      <c r="DQ123" s="866" t="s">
        <v>130</v>
      </c>
      <c r="DR123" s="864"/>
      <c r="DS123" s="864"/>
      <c r="DT123" s="864"/>
      <c r="DU123" s="865"/>
      <c r="DV123" s="911" t="s">
        <v>130</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130</v>
      </c>
      <c r="AG124" s="864"/>
      <c r="AH124" s="864"/>
      <c r="AI124" s="864"/>
      <c r="AJ124" s="865"/>
      <c r="AK124" s="866" t="s">
        <v>130</v>
      </c>
      <c r="AL124" s="864"/>
      <c r="AM124" s="864"/>
      <c r="AN124" s="864"/>
      <c r="AO124" s="865"/>
      <c r="AP124" s="911" t="s">
        <v>130</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130</v>
      </c>
      <c r="BR124" s="918"/>
      <c r="BS124" s="918"/>
      <c r="BT124" s="918"/>
      <c r="BU124" s="918"/>
      <c r="BV124" s="918" t="s">
        <v>443</v>
      </c>
      <c r="BW124" s="918"/>
      <c r="BX124" s="918"/>
      <c r="BY124" s="918"/>
      <c r="BZ124" s="918"/>
      <c r="CA124" s="918" t="s">
        <v>130</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v>10085</v>
      </c>
      <c r="DH124" s="847"/>
      <c r="DI124" s="847"/>
      <c r="DJ124" s="847"/>
      <c r="DK124" s="848"/>
      <c r="DL124" s="849">
        <v>5083</v>
      </c>
      <c r="DM124" s="847"/>
      <c r="DN124" s="847"/>
      <c r="DO124" s="847"/>
      <c r="DP124" s="848"/>
      <c r="DQ124" s="849" t="s">
        <v>130</v>
      </c>
      <c r="DR124" s="847"/>
      <c r="DS124" s="847"/>
      <c r="DT124" s="847"/>
      <c r="DU124" s="848"/>
      <c r="DV124" s="935" t="s">
        <v>130</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130</v>
      </c>
      <c r="AG125" s="864"/>
      <c r="AH125" s="864"/>
      <c r="AI125" s="864"/>
      <c r="AJ125" s="865"/>
      <c r="AK125" s="866" t="s">
        <v>130</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443</v>
      </c>
      <c r="DM125" s="929"/>
      <c r="DN125" s="929"/>
      <c r="DO125" s="929"/>
      <c r="DP125" s="929"/>
      <c r="DQ125" s="929" t="s">
        <v>130</v>
      </c>
      <c r="DR125" s="929"/>
      <c r="DS125" s="929"/>
      <c r="DT125" s="929"/>
      <c r="DU125" s="929"/>
      <c r="DV125" s="930" t="s">
        <v>130</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16838</v>
      </c>
      <c r="AB126" s="864"/>
      <c r="AC126" s="864"/>
      <c r="AD126" s="864"/>
      <c r="AE126" s="865"/>
      <c r="AF126" s="866">
        <v>15543</v>
      </c>
      <c r="AG126" s="864"/>
      <c r="AH126" s="864"/>
      <c r="AI126" s="864"/>
      <c r="AJ126" s="865"/>
      <c r="AK126" s="866">
        <v>21091</v>
      </c>
      <c r="AL126" s="864"/>
      <c r="AM126" s="864"/>
      <c r="AN126" s="864"/>
      <c r="AO126" s="865"/>
      <c r="AP126" s="911">
        <v>0.8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130</v>
      </c>
      <c r="DM126" s="901"/>
      <c r="DN126" s="901"/>
      <c r="DO126" s="901"/>
      <c r="DP126" s="901"/>
      <c r="DQ126" s="901" t="s">
        <v>130</v>
      </c>
      <c r="DR126" s="901"/>
      <c r="DS126" s="901"/>
      <c r="DT126" s="901"/>
      <c r="DU126" s="901"/>
      <c r="DV126" s="878" t="s">
        <v>130</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284</v>
      </c>
      <c r="AB127" s="864"/>
      <c r="AC127" s="864"/>
      <c r="AD127" s="864"/>
      <c r="AE127" s="865"/>
      <c r="AF127" s="866">
        <v>226</v>
      </c>
      <c r="AG127" s="864"/>
      <c r="AH127" s="864"/>
      <c r="AI127" s="864"/>
      <c r="AJ127" s="865"/>
      <c r="AK127" s="866">
        <v>178</v>
      </c>
      <c r="AL127" s="864"/>
      <c r="AM127" s="864"/>
      <c r="AN127" s="864"/>
      <c r="AO127" s="865"/>
      <c r="AP127" s="911">
        <v>0</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443</v>
      </c>
      <c r="DH127" s="901"/>
      <c r="DI127" s="901"/>
      <c r="DJ127" s="901"/>
      <c r="DK127" s="901"/>
      <c r="DL127" s="901" t="s">
        <v>130</v>
      </c>
      <c r="DM127" s="901"/>
      <c r="DN127" s="901"/>
      <c r="DO127" s="901"/>
      <c r="DP127" s="901"/>
      <c r="DQ127" s="901" t="s">
        <v>130</v>
      </c>
      <c r="DR127" s="901"/>
      <c r="DS127" s="901"/>
      <c r="DT127" s="901"/>
      <c r="DU127" s="901"/>
      <c r="DV127" s="878" t="s">
        <v>130</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48266</v>
      </c>
      <c r="AB128" s="885"/>
      <c r="AC128" s="885"/>
      <c r="AD128" s="885"/>
      <c r="AE128" s="886"/>
      <c r="AF128" s="887">
        <v>51127</v>
      </c>
      <c r="AG128" s="885"/>
      <c r="AH128" s="885"/>
      <c r="AI128" s="885"/>
      <c r="AJ128" s="886"/>
      <c r="AK128" s="887">
        <v>46913</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130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130</v>
      </c>
      <c r="DM128" s="875"/>
      <c r="DN128" s="875"/>
      <c r="DO128" s="875"/>
      <c r="DP128" s="875"/>
      <c r="DQ128" s="875" t="s">
        <v>443</v>
      </c>
      <c r="DR128" s="875"/>
      <c r="DS128" s="875"/>
      <c r="DT128" s="875"/>
      <c r="DU128" s="875"/>
      <c r="DV128" s="876" t="s">
        <v>130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3253201</v>
      </c>
      <c r="AB129" s="864"/>
      <c r="AC129" s="864"/>
      <c r="AD129" s="864"/>
      <c r="AE129" s="865"/>
      <c r="AF129" s="866">
        <v>3229480</v>
      </c>
      <c r="AG129" s="864"/>
      <c r="AH129" s="864"/>
      <c r="AI129" s="864"/>
      <c r="AJ129" s="865"/>
      <c r="AK129" s="866">
        <v>3331086</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130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550149</v>
      </c>
      <c r="AB130" s="864"/>
      <c r="AC130" s="864"/>
      <c r="AD130" s="864"/>
      <c r="AE130" s="865"/>
      <c r="AF130" s="866">
        <v>538451</v>
      </c>
      <c r="AG130" s="864"/>
      <c r="AH130" s="864"/>
      <c r="AI130" s="864"/>
      <c r="AJ130" s="865"/>
      <c r="AK130" s="866">
        <v>543789</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14.5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2703052</v>
      </c>
      <c r="AB131" s="847"/>
      <c r="AC131" s="847"/>
      <c r="AD131" s="847"/>
      <c r="AE131" s="848"/>
      <c r="AF131" s="849">
        <v>2691029</v>
      </c>
      <c r="AG131" s="847"/>
      <c r="AH131" s="847"/>
      <c r="AI131" s="847"/>
      <c r="AJ131" s="848"/>
      <c r="AK131" s="849">
        <v>2787297</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130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14.838227310000001</v>
      </c>
      <c r="AB132" s="827"/>
      <c r="AC132" s="827"/>
      <c r="AD132" s="827"/>
      <c r="AE132" s="828"/>
      <c r="AF132" s="829">
        <v>14.74684963</v>
      </c>
      <c r="AG132" s="827"/>
      <c r="AH132" s="827"/>
      <c r="AI132" s="827"/>
      <c r="AJ132" s="828"/>
      <c r="AK132" s="829">
        <v>13.933211999999999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14.6</v>
      </c>
      <c r="AB133" s="806"/>
      <c r="AC133" s="806"/>
      <c r="AD133" s="806"/>
      <c r="AE133" s="807"/>
      <c r="AF133" s="805">
        <v>15</v>
      </c>
      <c r="AG133" s="806"/>
      <c r="AH133" s="806"/>
      <c r="AI133" s="806"/>
      <c r="AJ133" s="807"/>
      <c r="AK133" s="805">
        <v>14.5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RDksJxS4KF2W52GGfARftt3yeQEi7Lji2Su2fWwXEaU91Eov8Qq31pjDNavUlJKOJkZyGpUimobNpKOPvE/7g==" saltValue="EDyJvtC/wINbnDmvW6qB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KJLuTnQW2tOn5Kp8wiuhyFC+MSy2lPyF7Zdps3GlfeAD5LTx02eX8MAGcU1MiWzVQ9aO8mVQnJhVN9qqOCP4Q==" saltValue="Z/F8tGn+P0tRx5oOjfel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5VE6FGQ/wK1aEQ3BOswcZNbk5FZw21wF4C02h5X+VLOf/7hZ23QcIO1hv/oj6S2ukZkIqyKhfNOxrmH1uvjYw==" saltValue="UtcZWnJf1/POrepnSCYR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750421</v>
      </c>
      <c r="AP9" s="314">
        <v>196291</v>
      </c>
      <c r="AQ9" s="315">
        <v>224098</v>
      </c>
      <c r="AR9" s="316">
        <v>-12.4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148867</v>
      </c>
      <c r="AP10" s="317">
        <v>38940</v>
      </c>
      <c r="AQ10" s="318">
        <v>32087</v>
      </c>
      <c r="AR10" s="319">
        <v>21.4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t="s">
        <v>517</v>
      </c>
      <c r="AP11" s="317" t="s">
        <v>517</v>
      </c>
      <c r="AQ11" s="318">
        <v>3587</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356623</v>
      </c>
      <c r="AP13" s="317">
        <v>93284</v>
      </c>
      <c r="AQ13" s="318">
        <v>11579</v>
      </c>
      <c r="AR13" s="319">
        <v>705.6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9631</v>
      </c>
      <c r="AP14" s="317">
        <v>2519</v>
      </c>
      <c r="AQ14" s="318">
        <v>4496</v>
      </c>
      <c r="AR14" s="319">
        <v>-44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-63309</v>
      </c>
      <c r="AP15" s="317">
        <v>-16560</v>
      </c>
      <c r="AQ15" s="318">
        <v>-17592</v>
      </c>
      <c r="AR15" s="319">
        <v>-5.9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1202233</v>
      </c>
      <c r="AP16" s="317">
        <v>314474</v>
      </c>
      <c r="AQ16" s="318">
        <v>258255</v>
      </c>
      <c r="AR16" s="319">
        <v>21.8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21.97</v>
      </c>
      <c r="AP21" s="331">
        <v>22.75</v>
      </c>
      <c r="AQ21" s="332">
        <v>-0.78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95.7</v>
      </c>
      <c r="AP22" s="336">
        <v>95.6</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819514</v>
      </c>
      <c r="AP32" s="345">
        <v>214364</v>
      </c>
      <c r="AQ32" s="346">
        <v>146295</v>
      </c>
      <c r="AR32" s="347">
        <v>46.5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517</v>
      </c>
      <c r="AP34" s="345" t="s">
        <v>517</v>
      </c>
      <c r="AQ34" s="346">
        <v>4</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138279</v>
      </c>
      <c r="AP35" s="345">
        <v>36170</v>
      </c>
      <c r="AQ35" s="346">
        <v>31593</v>
      </c>
      <c r="AR35" s="347">
        <v>14.5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t="s">
        <v>517</v>
      </c>
      <c r="AP36" s="345" t="s">
        <v>517</v>
      </c>
      <c r="AQ36" s="346">
        <v>3914</v>
      </c>
      <c r="AR36" s="347" t="s">
        <v>517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21269</v>
      </c>
      <c r="AP37" s="345">
        <v>5563</v>
      </c>
      <c r="AQ37" s="346">
        <v>1348</v>
      </c>
      <c r="AR37" s="347">
        <v>312.7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517</v>
      </c>
      <c r="AP38" s="348" t="s">
        <v>517</v>
      </c>
      <c r="AQ38" s="349">
        <v>27</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-46913</v>
      </c>
      <c r="AP39" s="345">
        <v>-12271</v>
      </c>
      <c r="AQ39" s="346">
        <v>-7201</v>
      </c>
      <c r="AR39" s="347">
        <v>70.400000000000006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-543789</v>
      </c>
      <c r="AP40" s="345">
        <v>-142241</v>
      </c>
      <c r="AQ40" s="346">
        <v>-128709</v>
      </c>
      <c r="AR40" s="347">
        <v>10.5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305</v>
      </c>
      <c r="AL41" s="1220"/>
      <c r="AM41" s="1220"/>
      <c r="AN41" s="1221"/>
      <c r="AO41" s="345">
        <v>388360</v>
      </c>
      <c r="AP41" s="345">
        <v>101585</v>
      </c>
      <c r="AQ41" s="346">
        <v>47272</v>
      </c>
      <c r="AR41" s="347">
        <v>114.9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1830081</v>
      </c>
      <c r="AN51" s="367">
        <v>451092</v>
      </c>
      <c r="AO51" s="368">
        <v>2.6</v>
      </c>
      <c r="AP51" s="369">
        <v>291945</v>
      </c>
      <c r="AQ51" s="370">
        <v>4.0999999999999996</v>
      </c>
      <c r="AR51" s="371">
        <v>-1.5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642606</v>
      </c>
      <c r="AN52" s="375">
        <v>158394</v>
      </c>
      <c r="AO52" s="376">
        <v>-23.7</v>
      </c>
      <c r="AP52" s="377">
        <v>127651</v>
      </c>
      <c r="AQ52" s="378">
        <v>0.3</v>
      </c>
      <c r="AR52" s="379">
        <v>-24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848849</v>
      </c>
      <c r="AN53" s="367">
        <v>212691</v>
      </c>
      <c r="AO53" s="368">
        <v>-52.8</v>
      </c>
      <c r="AP53" s="369">
        <v>291173</v>
      </c>
      <c r="AQ53" s="370">
        <v>-0.3</v>
      </c>
      <c r="AR53" s="371">
        <v>-52.5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205344</v>
      </c>
      <c r="AN54" s="375">
        <v>51452</v>
      </c>
      <c r="AO54" s="376">
        <v>-67.5</v>
      </c>
      <c r="AP54" s="377">
        <v>119071</v>
      </c>
      <c r="AQ54" s="378">
        <v>-6.7</v>
      </c>
      <c r="AR54" s="379">
        <v>-60.8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572964</v>
      </c>
      <c r="AN55" s="367">
        <v>145422</v>
      </c>
      <c r="AO55" s="368">
        <v>-31.6</v>
      </c>
      <c r="AP55" s="369">
        <v>271581</v>
      </c>
      <c r="AQ55" s="370">
        <v>-6.7</v>
      </c>
      <c r="AR55" s="371">
        <v>-24.9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193832</v>
      </c>
      <c r="AN56" s="375">
        <v>49196</v>
      </c>
      <c r="AO56" s="376">
        <v>-4.4000000000000004</v>
      </c>
      <c r="AP56" s="377">
        <v>117844</v>
      </c>
      <c r="AQ56" s="378">
        <v>-1</v>
      </c>
      <c r="AR56" s="379">
        <v>-3.4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625330</v>
      </c>
      <c r="AN57" s="367">
        <v>160712</v>
      </c>
      <c r="AO57" s="368">
        <v>10.5</v>
      </c>
      <c r="AP57" s="369">
        <v>268375</v>
      </c>
      <c r="AQ57" s="370">
        <v>-1.2</v>
      </c>
      <c r="AR57" s="371">
        <v>11.7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223520</v>
      </c>
      <c r="AN58" s="375">
        <v>57445</v>
      </c>
      <c r="AO58" s="376">
        <v>16.8</v>
      </c>
      <c r="AP58" s="377">
        <v>119602</v>
      </c>
      <c r="AQ58" s="378">
        <v>1.5</v>
      </c>
      <c r="AR58" s="379">
        <v>15.3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697777</v>
      </c>
      <c r="AN59" s="367">
        <v>182521</v>
      </c>
      <c r="AO59" s="368">
        <v>13.6</v>
      </c>
      <c r="AP59" s="369">
        <v>301035</v>
      </c>
      <c r="AQ59" s="370">
        <v>12.2</v>
      </c>
      <c r="AR59" s="371">
        <v>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133482</v>
      </c>
      <c r="AN60" s="375">
        <v>34916</v>
      </c>
      <c r="AO60" s="376">
        <v>-39.200000000000003</v>
      </c>
      <c r="AP60" s="377">
        <v>154376</v>
      </c>
      <c r="AQ60" s="378">
        <v>29.1</v>
      </c>
      <c r="AR60" s="379">
        <v>-68.3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915000</v>
      </c>
      <c r="AN61" s="382">
        <v>230488</v>
      </c>
      <c r="AO61" s="383">
        <v>-11.5</v>
      </c>
      <c r="AP61" s="384">
        <v>284822</v>
      </c>
      <c r="AQ61" s="385">
        <v>1.6</v>
      </c>
      <c r="AR61" s="371">
        <v>-13.1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279757</v>
      </c>
      <c r="AN62" s="375">
        <v>70281</v>
      </c>
      <c r="AO62" s="376">
        <v>-23.6</v>
      </c>
      <c r="AP62" s="377">
        <v>127709</v>
      </c>
      <c r="AQ62" s="378">
        <v>4.5999999999999996</v>
      </c>
      <c r="AR62" s="379">
        <v>-28.2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gh4Sal0nXK3vVI3YgPl2n2NhZkgLUpWask8Sjxrj8R8JFrqtXC3mDeQk1ssnfxGwyBx6wPfWNRB8Rlo5tMxCQ==" saltValue="Ne2hr5H1q91SOBguByp+N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0oQYb/Jszfa+/3nMIbXOZRQroIIxqd5ZgWNv/aMLk1SLEYuw/UKkVAFlzZpkaJxTAYBqQVwF+dcSZe4TUL6OMA==" saltValue="HZuB9bfmfzHW9uDOmf7g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B7M0UXSBdT/vpWTAES3ajpGnpmT239lvWSmKlRA16EfZQOgG2UDXofTyJY/IYh0xDoMpqhzmzPRE35+Z8wBDnA==" saltValue="Z7DPysn9nuSLQe/yhoc6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11.77</v>
      </c>
      <c r="G47" s="12">
        <v>15.44</v>
      </c>
      <c r="H47" s="12">
        <v>15.99</v>
      </c>
      <c r="I47" s="12">
        <v>16.149999999999999</v>
      </c>
      <c r="J47" s="13">
        <v>15.66</v>
      </c>
    </row>
    <row r="48" spans="2:10" ht="57.75" customHeight="1" x14ac:dyDescent="0.15">
      <c r="B48" s="14"/>
      <c r="C48" s="1240" t="s">
        <v>4</v>
      </c>
      <c r="D48" s="1240"/>
      <c r="E48" s="1241"/>
      <c r="F48" s="15">
        <v>20.75</v>
      </c>
      <c r="G48" s="16">
        <v>17.25</v>
      </c>
      <c r="H48" s="16">
        <v>18.23</v>
      </c>
      <c r="I48" s="16">
        <v>20.100000000000001</v>
      </c>
      <c r="J48" s="17">
        <v>18.010000000000002</v>
      </c>
    </row>
    <row r="49" spans="2:10" ht="57.75" customHeight="1" thickBot="1" x14ac:dyDescent="0.2">
      <c r="B49" s="18"/>
      <c r="C49" s="1242" t="s">
        <v>5</v>
      </c>
      <c r="D49" s="1242"/>
      <c r="E49" s="1243"/>
      <c r="F49" s="19" t="s">
        <v>564</v>
      </c>
      <c r="G49" s="20" t="s">
        <v>565</v>
      </c>
      <c r="H49" s="20">
        <v>0.3</v>
      </c>
      <c r="I49" s="20">
        <v>1.78</v>
      </c>
      <c r="J49" s="21" t="s">
        <v>566</v>
      </c>
    </row>
    <row r="50" spans="2:10" ht="13.5" customHeight="1" x14ac:dyDescent="0.15"/>
  </sheetData>
  <sheetProtection algorithmName="SHA-512" hashValue="XSLz5RL82fSY2ldohkd0F78C7H61ZjLEr5d17/jTTh5hktwEYyeMdHQcRimJBNHigf+Ep16mwCa6Kq33XuN5wA==" saltValue="UZHRr4eX/j1nRGxGBJPm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田中昌博</cp:lastModifiedBy>
  <cp:lastPrinted>2022-10-28T05:11:23Z</cp:lastPrinted>
  <dcterms:created xsi:type="dcterms:W3CDTF">2022-02-02T03:17:02Z</dcterms:created>
  <dcterms:modified xsi:type="dcterms:W3CDTF">2022-10-28T05:11:32Z</dcterms:modified>
  <cp:category/>
</cp:coreProperties>
</file>