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C:\Users\yuuken_taki\Desktop\業務全般\各種調査\財政状況資料集関係\令和04年度財政状況資料集\250207_資料集\回答\取りまとめ\"/>
    </mc:Choice>
  </mc:AlternateContent>
  <xr:revisionPtr revIDLastSave="0" documentId="13_ncr:1_{71106735-35FE-4DF6-9FF5-0D1D47DD7CB5}"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BW36" i="10"/>
  <c r="BE36" i="10"/>
  <c r="C36" i="10"/>
  <c r="BE35" i="10"/>
  <c r="C35" i="10"/>
  <c r="BE34" i="10"/>
  <c r="C34" i="10"/>
  <c r="U34" i="10" s="1"/>
  <c r="U35" i="10" s="1"/>
  <c r="U36" i="10" s="1"/>
  <c r="U37" i="10" s="1"/>
  <c r="U38"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CO34" i="10" l="1"/>
  <c r="CO35" i="10" s="1"/>
  <c r="CO36" i="10" s="1"/>
</calcChain>
</file>

<file path=xl/sharedStrings.xml><?xml version="1.0" encoding="utf-8"?>
<sst xmlns="http://schemas.openxmlformats.org/spreadsheetml/2006/main" count="1143" uniqueCount="611">
  <si>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</si>
  <si>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</si>
  <si>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</si>
  <si>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</si>
  <si>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</si>
  <si>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</si>
  <si>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</si>
  <si>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</si>
  <si>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</si>
  <si>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</si>
  <si>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</si>
  <si>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</si>
  <si>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</si>
  <si>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</si>
  <si>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</si>
  <si>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</si>
  <si>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</si>
  <si>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</si>
  <si>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</si>
  <si>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</si>
  <si>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</si>
  <si>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</si>
  <si>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</si>
  <si>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</si>
  <si>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</si>
  <si>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</si>
  <si>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</si>
  <si>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</si>
  <si>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</si>
  <si>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</si>
  <si>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</si>
  <si>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</si>
  <si>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</si>
  <si>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</si>
  <si>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</si>
  <si>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</si>
  <si>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</si>
  <si>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</si>
  <si>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</si>
  <si>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</si>
  <si>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</si>
  <si>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</si>
  <si>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</si>
  <si>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</si>
  <si>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</si>
  <si>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</si>
  <si>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</si>
  <si>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</si>
  <si>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</si>
  <si>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</si>
  <si>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</si>
  <si>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</si>
  <si>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</si>
  <si>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</si>
  <si>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</si>
  <si>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</si>
  <si>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</si>
  <si>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</si>
  <si>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</si>
  <si>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</si>
  <si>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</si>
  <si>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</si>
  <si>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</si>
  <si>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</si>
  <si>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</si>
  <si>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</si>
  <si>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</si>
  <si>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</si>
  <si>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</si>
  <si>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</si>
  <si>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</si>
  <si>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</si>
  <si>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</si>
  <si>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</si>
  <si>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</si>
  <si>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</si>
  <si>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</si>
  <si>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</si>
  <si>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</si>
  <si>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</si>
  <si>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</si>
  <si>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</si>
  <si>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</si>
  <si>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</si>
  <si>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</si>
  <si>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</si>
  <si>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</si>
  <si>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</si>
  <si>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</si>
  <si>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</si>
  <si>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</si>
  <si>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</si>
  <si>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</si>
  <si>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</si>
  <si>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</si>
  <si>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</si>
  <si>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</si>
  <si>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</si>
  <si>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</si>
  <si>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</si>
  <si>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</si>
  <si>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</si>
  <si>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</si>
  <si>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</si>
  <si>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</si>
  <si>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</si>
  <si>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</si>
  <si>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</si>
  <si>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</si>
  <si>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</si>
  <si>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</si>
  <si>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</si>
  <si>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</si>
  <si>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</si>
  <si>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</si>
  <si>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</si>
  <si>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</si>
  <si>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</si>
  <si>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</si>
  <si>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</si>
  <si>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</si>
  <si>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</si>
  <si>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</si>
  <si>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</si>
  <si>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</si>
  <si>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</si>
  <si>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</si>
  <si>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</si>
  <si>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</si>
  <si>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</si>
  <si>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</si>
  <si>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</si>
  <si>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</si>
  <si>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</si>
  <si>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</si>
  <si>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</si>
  <si>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</si>
  <si>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</si>
  <si>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</si>
  <si>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</si>
  <si>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</si>
  <si>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</si>
  <si>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</si>
  <si>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</si>
  <si>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</si>
  <si>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</si>
  <si>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</si>
  <si>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</si>
  <si>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</si>
  <si>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</si>
  <si>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</si>
  <si>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</si>
  <si>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</si>
  <si>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</si>
  <si>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</si>
  <si>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</si>
  <si>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</si>
  <si>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</si>
  <si>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</si>
  <si>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</si>
  <si>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</si>
  <si>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</si>
  <si>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</si>
  <si>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</si>
  <si>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</si>
  <si>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</si>
  <si>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</si>
  <si>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</si>
  <si>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</si>
  <si>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</si>
  <si>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</si>
  <si>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</si>
  <si>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</si>
  <si>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</si>
  <si>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</si>
  <si>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</si>
  <si>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</si>
  <si>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</si>
  <si>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</si>
  <si>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</si>
  <si>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</si>
  <si>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</si>
  <si>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</si>
  <si>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</si>
  <si>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</si>
  <si>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</si>
  <si>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</si>
  <si>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</si>
  <si>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</si>
  <si>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</si>
  <si>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</si>
  <si>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</si>
  <si>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</si>
  <si>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</si>
  <si>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</si>
  <si>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</si>
  <si>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</si>
  <si>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</si>
  <si>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</si>
  <si>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</si>
  <si>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</si>
  <si>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</si>
  <si>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</si>
  <si>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</si>
  <si>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</si>
  <si>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</si>
  <si>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</si>
  <si>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</si>
  <si>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</si>
  <si>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</si>
  <si>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</si>
  <si>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</si>
  <si>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</si>
  <si>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</si>
  <si>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</si>
  <si>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北海道豊富町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</si>
  <si>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</si>
  <si>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</si>
  <si>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</si>
  <si>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</si>
  <si>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</si>
  <si>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</si>
  <si>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</si>
  <si>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</si>
  <si>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</si>
  <si>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</si>
  <si>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</si>
  <si>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</si>
  <si>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</si>
  <si>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</si>
  <si>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</si>
  <si>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</si>
  <si>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</si>
  <si>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</si>
  <si>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</si>
  <si>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</si>
  <si>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</si>
  <si>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</si>
  <si>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</si>
  <si>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</si>
  <si>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</si>
  <si>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</si>
  <si>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</si>
  <si>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</si>
  <si>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</si>
  <si>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</si>
  <si>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</si>
  <si>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</si>
  <si>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</si>
  <si>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</si>
  <si>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</si>
  <si>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</si>
  <si>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</si>
  <si>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</si>
  <si>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</si>
  <si>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</si>
  <si>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</si>
  <si>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</si>
  <si>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</si>
  <si>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</si>
  <si>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</si>
  <si>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</si>
  <si>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</si>
  <si>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</si>
  <si>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</si>
  <si>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</si>
  <si>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</si>
  <si>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</si>
  <si>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</si>
  <si>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</si>
  <si>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</si>
  <si>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</si>
  <si>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</si>
  <si>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</si>
  <si>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</si>
  <si>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</si>
  <si>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</si>
  <si>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</si>
  <si>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</si>
  <si>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</si>
  <si>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</si>
  <si>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</si>
  <si>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</si>
  <si>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</si>
  <si>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</si>
  <si>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</si>
  <si>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</si>
  <si>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</si>
  <si>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</si>
  <si>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</si>
  <si>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</si>
  <si>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</si>
  <si>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</si>
  <si>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</si>
  <si>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</si>
  <si>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</si>
  <si>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</si>
  <si>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</si>
  <si>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</si>
  <si>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</si>
  <si>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</si>
  <si>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</si>
  <si>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</si>
  <si>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</si>
  <si>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</si>
  <si>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</si>
  <si>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</si>
  <si>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</si>
  <si>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</si>
  <si>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</si>
  <si>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</si>
  <si>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</si>
  <si>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</si>
  <si>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</si>
  <si>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</si>
  <si>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</si>
  <si>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</si>
  <si>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</si>
  <si>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</si>
  <si>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</si>
  <si>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</si>
  <si>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</si>
  <si>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</si>
  <si>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</si>
  <si>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</si>
  <si>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</si>
  <si>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</si>
  <si>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</si>
  <si>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</si>
  <si>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</si>
  <si>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</si>
  <si>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</si>
  <si>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</si>
  <si>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</si>
  <si>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</si>
  <si>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</si>
  <si>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</si>
  <si>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</si>
  <si>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ガス</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</si>
  <si>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</si>
  <si>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</si>
  <si>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</si>
  <si>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</si>
  <si>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</si>
  <si>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</si>
  <si>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</si>
  <si>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</si>
  <si>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</si>
  <si>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</si>
  <si>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</si>
  <si>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</si>
  <si>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</si>
  <si>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</si>
  <si>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</si>
  <si>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</si>
  <si>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</si>
  <si>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</si>
  <si>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</si>
  <si>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</si>
  <si>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</si>
  <si>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</si>
  <si>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</si>
  <si>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</si>
  <si>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</si>
  <si>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</si>
  <si>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</si>
  <si>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</si>
  <si>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</si>
  <si>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</si>
  <si>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北海道豊富町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</si>
  <si>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</si>
  <si>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</si>
  <si>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</si>
  <si>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</si>
  <si>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</si>
  <si>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</si>
  <si>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</si>
  <si>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</si>
  <si>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</si>
  <si>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</si>
  <si>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</si>
  <si>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</si>
  <si>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</si>
  <si>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</si>
  <si>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</si>
  <si>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</si>
  <si>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</si>
  <si>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</si>
  <si>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</si>
  <si>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</si>
  <si>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</si>
  <si>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</si>
  <si>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</si>
  <si>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</si>
  <si>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</si>
  <si>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</si>
  <si>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</si>
  <si>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</si>
  <si>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</si>
  <si>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</si>
  <si>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</si>
  <si>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</si>
  <si>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</si>
  <si>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</si>
  <si>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</si>
  <si>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豊富町国民健康保険診療所直診勘定特別会計</t>
    <phoneticPr fontId="5"/>
  </si>
  <si>
    <t>介護保険事業特別会計</t>
    <phoneticPr fontId="5"/>
  </si>
  <si>
    <t>後期高齢者医療事業特別会計</t>
    <phoneticPr fontId="5"/>
  </si>
  <si>
    <t>豊富町介護サービス事業特別会計</t>
    <phoneticPr fontId="5"/>
  </si>
  <si>
    <t>豊富町簡易水道事業会計</t>
    <phoneticPr fontId="5"/>
  </si>
  <si>
    <t>法適用企業</t>
    <phoneticPr fontId="5"/>
  </si>
  <si>
    <t>豊富町公共下水道事業会計</t>
    <phoneticPr fontId="5"/>
  </si>
  <si>
    <t>豊富町ガス事業会計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</si>
  <si>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</si>
  <si>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</si>
  <si>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</si>
  <si>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</si>
  <si>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</si>
  <si>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</si>
  <si>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</si>
  <si>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</si>
  <si>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</si>
  <si>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</si>
  <si>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</si>
  <si>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</si>
  <si>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</si>
  <si>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</si>
  <si>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</si>
  <si>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</si>
  <si>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</si>
  <si>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</si>
  <si>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</si>
  <si>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</si>
  <si>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</si>
  <si>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</si>
  <si>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</si>
  <si>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</si>
  <si>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</si>
  <si>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</si>
  <si>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</si>
  <si>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</si>
  <si>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</si>
  <si>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</si>
  <si>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</si>
  <si>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</si>
  <si>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</si>
  <si>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</si>
  <si>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</si>
  <si>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</si>
  <si>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</si>
  <si>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</si>
  <si>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</si>
  <si>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</si>
  <si>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</si>
  <si>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</si>
  <si>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</si>
  <si>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</si>
  <si>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</si>
  <si>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</si>
  <si>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</si>
  <si>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</si>
  <si>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</si>
  <si>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</si>
  <si>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</si>
  <si>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</si>
  <si>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</si>
  <si>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</si>
  <si>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</si>
  <si>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</si>
  <si>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</si>
  <si>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</si>
  <si>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</si>
  <si>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</si>
  <si>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</si>
  <si>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</si>
  <si>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</si>
  <si>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</si>
  <si>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</si>
  <si>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</si>
  <si>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</si>
  <si>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豊富町公共下水道事業会計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</si>
  <si>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</si>
  <si>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</si>
  <si>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豊富町簡易水道事業会計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</si>
  <si>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</si>
  <si>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豊富町国民健康保険診療所直診勘定特別会計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</si>
  <si>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</si>
  <si>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</si>
  <si>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</si>
  <si>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</si>
  <si>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</si>
  <si>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</si>
  <si>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</si>
  <si>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</si>
  <si>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</si>
  <si>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</si>
  <si>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</si>
  <si>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</si>
  <si>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</si>
  <si>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</si>
  <si>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</si>
  <si>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</si>
  <si>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</si>
  <si>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</si>
  <si>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</si>
  <si>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</si>
  <si>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</si>
  <si>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</si>
  <si>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</si>
  <si>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</si>
  <si>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</si>
  <si>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</si>
  <si>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</si>
  <si>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</si>
  <si>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</si>
  <si>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</si>
  <si>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</si>
  <si>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</si>
  <si>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</si>
  <si>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</si>
  <si>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</si>
  <si>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</si>
  <si>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</si>
  <si>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</si>
  <si>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</si>
  <si>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</si>
  <si>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</si>
  <si>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</si>
  <si>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</si>
  <si>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</si>
  <si>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</si>
  <si>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</si>
  <si>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</si>
  <si>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</si>
  <si>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</si>
  <si>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</si>
  <si>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</si>
  <si>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</si>
  <si>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</si>
  <si>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</si>
  <si>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</si>
  <si>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</si>
  <si>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</si>
  <si>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</si>
  <si>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</si>
  <si>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</si>
  <si>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</si>
  <si>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</si>
  <si>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</si>
  <si>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</si>
  <si>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</si>
  <si>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</si>
  <si>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</si>
  <si>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</si>
  <si>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</si>
  <si>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</si>
  <si>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</si>
  <si>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</si>
  <si>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</si>
  <si>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</si>
  <si>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</si>
  <si>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</si>
  <si>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</si>
  <si>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</si>
  <si>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</si>
  <si>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</si>
  <si>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</si>
  <si>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</si>
  <si>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</si>
  <si>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</si>
  <si>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</si>
  <si>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1.47</t>
  </si>
  <si>
    <t>一般会計</t>
  </si>
  <si>
    <t>豊富町公共下水道事業会計</t>
  </si>
  <si>
    <t>豊富町簡易水道事業会計</t>
  </si>
  <si>
    <t>豊富町国民健康保険診療所直診勘定特別会計</t>
  </si>
  <si>
    <t>国民健康保険事業特別会計</t>
  </si>
  <si>
    <t>豊富町ガス事業会計</t>
  </si>
  <si>
    <t>介護保険事業特別会計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</si>
  <si>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</si>
  <si>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</si>
  <si>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</si>
  <si>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</si>
  <si>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</si>
  <si>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</si>
  <si>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</si>
  <si>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</si>
  <si>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</si>
  <si>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</si>
  <si>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稚内地区消防事務組合</t>
    <rPh sb="0" eb="2">
      <t>ワッカナイ</t>
    </rPh>
    <rPh sb="2" eb="4">
      <t>チク</t>
    </rPh>
    <rPh sb="4" eb="10">
      <t>ショウボウジムクミアイ</t>
    </rPh>
    <phoneticPr fontId="2"/>
  </si>
  <si>
    <t>西天北五町衛生施設組合</t>
    <rPh sb="0" eb="2">
      <t>ニシテン</t>
    </rPh>
    <rPh sb="2" eb="3">
      <t>キタ</t>
    </rPh>
    <rPh sb="3" eb="5">
      <t>ゴチョウ</t>
    </rPh>
    <rPh sb="5" eb="11">
      <t>エイセイシセツクミアイ</t>
    </rPh>
    <phoneticPr fontId="2"/>
  </si>
  <si>
    <t>豊富牛乳公社</t>
    <rPh sb="0" eb="2">
      <t>トヨトミ</t>
    </rPh>
    <rPh sb="2" eb="4">
      <t>ギュウニュウ</t>
    </rPh>
    <rPh sb="4" eb="6">
      <t>コウシャ</t>
    </rPh>
    <phoneticPr fontId="2"/>
  </si>
  <si>
    <t>豊富町振興公社</t>
    <rPh sb="0" eb="3">
      <t>トヨトミチョウ</t>
    </rPh>
    <rPh sb="3" eb="5">
      <t>シンコウ</t>
    </rPh>
    <rPh sb="5" eb="7">
      <t>コウシャ</t>
    </rPh>
    <phoneticPr fontId="2"/>
  </si>
  <si>
    <t>(株)サロベツカントリークラブ</t>
    <rPh sb="0" eb="3">
      <t>カブシキガイシャ</t>
    </rPh>
    <phoneticPr fontId="2"/>
  </si>
  <si>
    <t>豊富町ふるさと応援基金</t>
    <rPh sb="0" eb="3">
      <t>トヨトミチョウ</t>
    </rPh>
    <rPh sb="7" eb="9">
      <t>オウエン</t>
    </rPh>
    <rPh sb="9" eb="11">
      <t>キキン</t>
    </rPh>
    <phoneticPr fontId="5"/>
  </si>
  <si>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</si>
  <si>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</si>
  <si>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教育振興基金</t>
    <rPh sb="0" eb="4">
      <t>キョウイクシンコウ</t>
    </rPh>
    <rPh sb="4" eb="6">
      <t>キキン</t>
    </rPh>
    <phoneticPr fontId="2"/>
  </si>
  <si>
    <t>まちづくり基金</t>
    <rPh sb="5" eb="7">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</si>
  <si>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</si>
  <si>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</si>
  <si>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</si>
  <si>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町では、財政の健全化を目的に平成17年度より地方債発行を伴う普通建設事業の段階的縮減を図ってきているため、将来負担比率は減少傾向である。今後も公共施設等総合管理計画に基づき老朽施設の集約化・複合化や除却を推進とするとともに、新規地方債発行を単年度の地方債償還額以下に抑制し、将来負担比率及び有形固定資産減価償却率の改善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</si>
  <si>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</si>
  <si>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</si>
  <si>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</si>
  <si>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</si>
  <si>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</si>
  <si>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</si>
  <si>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類似団体と比較して高い数値となっている。本町では、財政の健全化を図るため平成17年度より地方債の発行を伴う普通建設事業の段階的縮減を図ってきており、一般会計等に係る地方債残高は減少傾向にある。また、大型事業の平準化により公債費の適正化に取り組むことで実質公債費比率の減少に努める。</t>
    <rPh sb="0" eb="5">
      <t>ジッシツコウサイヒ</t>
    </rPh>
    <rPh sb="5" eb="7">
      <t>ヒリツ</t>
    </rPh>
    <rPh sb="13" eb="15">
      <t>ルイジ</t>
    </rPh>
    <rPh sb="15" eb="17">
      <t>ダンタイ</t>
    </rPh>
    <rPh sb="18" eb="20">
      <t>ヒカク</t>
    </rPh>
    <rPh sb="22" eb="23">
      <t>タカ</t>
    </rPh>
    <rPh sb="24" eb="26">
      <t>スウチ</t>
    </rPh>
    <rPh sb="33" eb="35">
      <t>ホンマチ</t>
    </rPh>
    <rPh sb="38" eb="40">
      <t>ザイセイ</t>
    </rPh>
    <rPh sb="41" eb="44">
      <t>ケンゼンカ</t>
    </rPh>
    <rPh sb="45" eb="46">
      <t>ハカ</t>
    </rPh>
    <rPh sb="49" eb="51">
      <t>ヘイセイ</t>
    </rPh>
    <rPh sb="53" eb="55">
      <t>ネンド</t>
    </rPh>
    <rPh sb="57" eb="60">
      <t>チホウサイ</t>
    </rPh>
    <rPh sb="61" eb="63">
      <t>ハッコウ</t>
    </rPh>
    <rPh sb="64" eb="65">
      <t>トモナ</t>
    </rPh>
    <rPh sb="66" eb="70">
      <t>フツウケンセツ</t>
    </rPh>
    <rPh sb="70" eb="72">
      <t>ジギョウ</t>
    </rPh>
    <rPh sb="73" eb="78">
      <t>ダンカイテキシュクゲン</t>
    </rPh>
    <rPh sb="79" eb="80">
      <t>ハカ</t>
    </rPh>
    <rPh sb="87" eb="89">
      <t>イッパン</t>
    </rPh>
    <rPh sb="89" eb="91">
      <t>カイケイ</t>
    </rPh>
    <rPh sb="91" eb="92">
      <t>ナド</t>
    </rPh>
    <rPh sb="93" eb="94">
      <t>カカ</t>
    </rPh>
    <rPh sb="95" eb="98">
      <t>チホウサイ</t>
    </rPh>
    <rPh sb="98" eb="100">
      <t>ザンダカ</t>
    </rPh>
    <rPh sb="101" eb="103">
      <t>ゲンショウ</t>
    </rPh>
    <rPh sb="103" eb="105">
      <t>ケイコウ</t>
    </rPh>
    <rPh sb="112" eb="114">
      <t>オオガタ</t>
    </rPh>
    <rPh sb="114" eb="116">
      <t>ジギョウ</t>
    </rPh>
    <rPh sb="117" eb="120">
      <t>ヘイジュンカ</t>
    </rPh>
    <rPh sb="123" eb="126">
      <t>コウサイヒ</t>
    </rPh>
    <rPh sb="127" eb="130">
      <t>テキセイカ</t>
    </rPh>
    <rPh sb="131" eb="132">
      <t>ト</t>
    </rPh>
    <rPh sb="133" eb="134">
      <t>ク</t>
    </rPh>
    <rPh sb="138" eb="143">
      <t>ジッシツコウサイヒ</t>
    </rPh>
    <rPh sb="143" eb="145">
      <t>ヒリツ</t>
    </rPh>
    <rPh sb="146" eb="148">
      <t>ゲンショウ</t>
    </rPh>
    <rPh sb="149" eb="150">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</si>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</sst>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68C9613-CB9A-444B-BE46-AC55008D53B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3055-467F-B3F5-6A08C02DDE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145422</c:v>
                </c:pt>
                <c:pt idx="1">
                  <c:v>160712</c:v>
                </c:pt>
                <c:pt idx="2">
                  <c:v>182521</c:v>
                </c:pt>
                <c:pt idx="3">
                  <c:v>133267</c:v>
                </c:pt>
                <c:pt idx="4">
                  <c:v>230968</c:v>
                </c:pt>
              </c:numCache>
            </c:numRef>
          </c:val>
          <c:smooth val="0"/>
          <c:extLst>
            <c:ext xmlns:c16="http://schemas.microsoft.com/office/drawing/2014/chart" uri="{C3380CC4-5D6E-409C-BE32-E72D297353CC}">
              <c16:uniqueId val="{00000001-3055-467F-B3F5-6A08C02DDE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18.23</c:v>
                </c:pt>
                <c:pt idx="1">
                  <c:v>20.100000000000001</c:v>
                </c:pt>
                <c:pt idx="2">
                  <c:v>18.010000000000002</c:v>
                </c:pt>
                <c:pt idx="3">
                  <c:v>19.329999999999998</c:v>
                </c:pt>
                <c:pt idx="4">
                  <c:v>17.5</c:v>
                </c:pt>
              </c:numCache>
            </c:numRef>
          </c:val>
          <c:extLst>
            <c:ext xmlns:c16="http://schemas.microsoft.com/office/drawing/2014/chart" uri="{C3380CC4-5D6E-409C-BE32-E72D297353CC}">
              <c16:uniqueId val="{00000000-E2D7-489C-A145-D7F0EF0575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15.99</c:v>
                </c:pt>
                <c:pt idx="1">
                  <c:v>16.149999999999999</c:v>
                </c:pt>
                <c:pt idx="2">
                  <c:v>15.66</c:v>
                </c:pt>
                <c:pt idx="3">
                  <c:v>17.66</c:v>
                </c:pt>
                <c:pt idx="4">
                  <c:v>25.57</c:v>
                </c:pt>
              </c:numCache>
            </c:numRef>
          </c:val>
          <c:extLst>
            <c:ext xmlns:c16="http://schemas.microsoft.com/office/drawing/2014/chart" uri="{C3380CC4-5D6E-409C-BE32-E72D297353CC}">
              <c16:uniqueId val="{00000001-E2D7-489C-A145-D7F0EF0575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c:v>
                </c:pt>
                <c:pt idx="1">
                  <c:v>1.78</c:v>
                </c:pt>
                <c:pt idx="2">
                  <c:v>-1.47</c:v>
                </c:pt>
                <c:pt idx="3">
                  <c:v>5.18</c:v>
                </c:pt>
                <c:pt idx="4">
                  <c:v>5.41</c:v>
                </c:pt>
              </c:numCache>
            </c:numRef>
          </c:val>
          <c:smooth val="0"/>
          <c:extLst>
            <c:ext xmlns:c16="http://schemas.microsoft.com/office/drawing/2014/chart" uri="{C3380CC4-5D6E-409C-BE32-E72D297353CC}">
              <c16:uniqueId val="{00000002-E2D7-489C-A145-D7F0EF0575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1.1200000000000001</c:v>
                </c:pt>
                <c:pt idx="2">
                  <c:v>#N/A</c:v>
                </c:pt>
                <c:pt idx="3">
                  <c:v>1.24</c:v>
                </c:pt>
                <c:pt idx="4">
                  <c:v>#N/A</c:v>
                </c:pt>
                <c:pt idx="5">
                  <c:v>1.98</c:v>
                </c:pt>
                <c:pt idx="6">
                  <c:v>#N/A</c:v>
                </c:pt>
                <c:pt idx="7">
                  <c:v>1.63</c:v>
                </c:pt>
                <c:pt idx="8">
                  <c:v>#N/A</c:v>
                </c:pt>
                <c:pt idx="9">
                  <c:v>0.01</c:v>
                </c:pt>
              </c:numCache>
            </c:numRef>
          </c:val>
          <c:extLst>
            <c:ext xmlns:c16="http://schemas.microsoft.com/office/drawing/2014/chart" uri="{C3380CC4-5D6E-409C-BE32-E72D297353CC}">
              <c16:uniqueId val="{00000000-E5B7-4930-B0C4-12D041CD50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B7-4930-B0C4-12D041CD50A5}"/>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0.06</c:v>
                </c:pt>
                <c:pt idx="6">
                  <c:v>#N/A</c:v>
                </c:pt>
                <c:pt idx="7">
                  <c:v>0.06</c:v>
                </c:pt>
                <c:pt idx="8">
                  <c:v>#N/A</c:v>
                </c:pt>
                <c:pt idx="9">
                  <c:v>0.03</c:v>
                </c:pt>
              </c:numCache>
            </c:numRef>
          </c:val>
          <c:extLst>
            <c:ext xmlns:c16="http://schemas.microsoft.com/office/drawing/2014/chart" uri="{C3380CC4-5D6E-409C-BE32-E72D297353CC}">
              <c16:uniqueId val="{00000002-E5B7-4930-B0C4-12D041CD50A5}"/>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1.3</c:v>
                </c:pt>
                <c:pt idx="2">
                  <c:v>#N/A</c:v>
                </c:pt>
                <c:pt idx="3">
                  <c:v>0.79</c:v>
                </c:pt>
                <c:pt idx="4">
                  <c:v>#N/A</c:v>
                </c:pt>
                <c:pt idx="5">
                  <c:v>0.85</c:v>
                </c:pt>
                <c:pt idx="6">
                  <c:v>#N/A</c:v>
                </c:pt>
                <c:pt idx="7">
                  <c:v>0.38</c:v>
                </c:pt>
                <c:pt idx="8">
                  <c:v>#N/A</c:v>
                </c:pt>
                <c:pt idx="9">
                  <c:v>0.56999999999999995</c:v>
                </c:pt>
              </c:numCache>
            </c:numRef>
          </c:val>
          <c:extLst>
            <c:ext xmlns:c16="http://schemas.microsoft.com/office/drawing/2014/chart" uri="{C3380CC4-5D6E-409C-BE32-E72D297353CC}">
              <c16:uniqueId val="{00000003-E5B7-4930-B0C4-12D041CD50A5}"/>
            </c:ext>
          </c:extLst>
        </c:ser>
        <c:ser>
          <c:idx val="4"/>
          <c:order val="4"/>
          <c:tx>
            <c:strRef>
              <c:f>データシート!$A$31</c:f>
              <c:strCache>
                <c:ptCount val="1"/>
                <c:pt idx="0">
                  <c:v>豊富町ガス事業会計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0.44</c:v>
                </c:pt>
                <c:pt idx="2">
                  <c:v>#N/A</c:v>
                </c:pt>
                <c:pt idx="3">
                  <c:v>0.68</c:v>
                </c:pt>
                <c:pt idx="4">
                  <c:v>#N/A</c:v>
                </c:pt>
                <c:pt idx="5">
                  <c:v>1.03</c:v>
                </c:pt>
                <c:pt idx="6">
                  <c:v>#N/A</c:v>
                </c:pt>
                <c:pt idx="7">
                  <c:v>1.25</c:v>
                </c:pt>
                <c:pt idx="8">
                  <c:v>#N/A</c:v>
                </c:pt>
                <c:pt idx="9">
                  <c:v>1.21</c:v>
                </c:pt>
              </c:numCache>
            </c:numRef>
          </c:val>
          <c:extLst>
            <c:ext xmlns:c16="http://schemas.microsoft.com/office/drawing/2014/chart" uri="{C3380CC4-5D6E-409C-BE32-E72D297353CC}">
              <c16:uniqueId val="{00000004-E5B7-4930-B0C4-12D041CD50A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1.18</c:v>
                </c:pt>
                <c:pt idx="2">
                  <c:v>#N/A</c:v>
                </c:pt>
                <c:pt idx="3">
                  <c:v>1.1499999999999999</c:v>
                </c:pt>
                <c:pt idx="4">
                  <c:v>#N/A</c:v>
                </c:pt>
                <c:pt idx="5">
                  <c:v>0.92</c:v>
                </c:pt>
                <c:pt idx="6">
                  <c:v>#N/A</c:v>
                </c:pt>
                <c:pt idx="7">
                  <c:v>1.22</c:v>
                </c:pt>
                <c:pt idx="8">
                  <c:v>#N/A</c:v>
                </c:pt>
                <c:pt idx="9">
                  <c:v>1.46</c:v>
                </c:pt>
              </c:numCache>
            </c:numRef>
          </c:val>
          <c:extLst>
            <c:ext xmlns:c16="http://schemas.microsoft.com/office/drawing/2014/chart" uri="{C3380CC4-5D6E-409C-BE32-E72D297353CC}">
              <c16:uniqueId val="{00000005-E5B7-4930-B0C4-12D041CD50A5}"/>
            </c:ext>
          </c:extLst>
        </c:ser>
        <c:ser>
          <c:idx val="6"/>
          <c:order val="6"/>
          <c:tx>
            <c:strRef>
              <c:f>データシート!$A$33</c:f>
              <c:strCache>
                <c:ptCount val="1"/>
                <c:pt idx="0">
                  <c:v>豊富町国民健康保険診療所直診勘定特別会計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3.45</c:v>
                </c:pt>
                <c:pt idx="2">
                  <c:v>#N/A</c:v>
                </c:pt>
                <c:pt idx="3">
                  <c:v>2.41</c:v>
                </c:pt>
                <c:pt idx="4">
                  <c:v>#N/A</c:v>
                </c:pt>
                <c:pt idx="5">
                  <c:v>2.52</c:v>
                </c:pt>
                <c:pt idx="6">
                  <c:v>#N/A</c:v>
                </c:pt>
                <c:pt idx="7">
                  <c:v>2.63</c:v>
                </c:pt>
                <c:pt idx="8">
                  <c:v>#N/A</c:v>
                </c:pt>
                <c:pt idx="9">
                  <c:v>1.74</c:v>
                </c:pt>
              </c:numCache>
            </c:numRef>
          </c:val>
          <c:extLst>
            <c:ext xmlns:c16="http://schemas.microsoft.com/office/drawing/2014/chart" uri="{C3380CC4-5D6E-409C-BE32-E72D297353CC}">
              <c16:uniqueId val="{00000006-E5B7-4930-B0C4-12D041CD50A5}"/>
            </c:ext>
          </c:extLst>
        </c:ser>
        <c:ser>
          <c:idx val="7"/>
          <c:order val="7"/>
          <c:tx>
            <c:strRef>
              <c:f>データシート!$A$34</c:f>
              <c:strCache>
                <c:ptCount val="1"/>
                <c:pt idx="0">
                  <c:v>豊富町簡易水道事業会計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1.97</c:v>
                </c:pt>
              </c:numCache>
            </c:numRef>
          </c:val>
          <c:extLst>
            <c:ext xmlns:c16="http://schemas.microsoft.com/office/drawing/2014/chart" uri="{C3380CC4-5D6E-409C-BE32-E72D297353CC}">
              <c16:uniqueId val="{00000007-E5B7-4930-B0C4-12D041CD50A5}"/>
            </c:ext>
          </c:extLst>
        </c:ser>
        <c:ser>
          <c:idx val="8"/>
          <c:order val="8"/>
          <c:tx>
            <c:strRef>
              <c:f>データシート!$A$35</c:f>
              <c:strCache>
                <c:ptCount val="1"/>
                <c:pt idx="0">
                  <c:v>豊富町公共下水道事業会計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3.68</c:v>
                </c:pt>
              </c:numCache>
            </c:numRef>
          </c:val>
          <c:extLst>
            <c:ext xmlns:c16="http://schemas.microsoft.com/office/drawing/2014/chart" uri="{C3380CC4-5D6E-409C-BE32-E72D297353CC}">
              <c16:uniqueId val="{00000008-E5B7-4930-B0C4-12D041CD50A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18.22</c:v>
                </c:pt>
                <c:pt idx="2">
                  <c:v>#N/A</c:v>
                </c:pt>
                <c:pt idx="3">
                  <c:v>20.09</c:v>
                </c:pt>
                <c:pt idx="4">
                  <c:v>#N/A</c:v>
                </c:pt>
                <c:pt idx="5">
                  <c:v>18.010000000000002</c:v>
                </c:pt>
                <c:pt idx="6">
                  <c:v>#N/A</c:v>
                </c:pt>
                <c:pt idx="7">
                  <c:v>19.329999999999998</c:v>
                </c:pt>
                <c:pt idx="8">
                  <c:v>#N/A</c:v>
                </c:pt>
                <c:pt idx="9">
                  <c:v>17.489999999999998</c:v>
                </c:pt>
              </c:numCache>
            </c:numRef>
          </c:val>
          <c:extLst>
            <c:ext xmlns:c16="http://schemas.microsoft.com/office/drawing/2014/chart" uri="{C3380CC4-5D6E-409C-BE32-E72D297353CC}">
              <c16:uniqueId val="{00000009-E5B7-4930-B0C4-12D041CD50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598</c:v>
                </c:pt>
                <c:pt idx="5">
                  <c:v>590</c:v>
                </c:pt>
                <c:pt idx="8">
                  <c:v>591</c:v>
                </c:pt>
                <c:pt idx="11">
                  <c:v>586</c:v>
                </c:pt>
                <c:pt idx="14">
                  <c:v>560</c:v>
                </c:pt>
              </c:numCache>
            </c:numRef>
          </c:val>
          <c:extLst>
            <c:ext xmlns:c16="http://schemas.microsoft.com/office/drawing/2014/chart" uri="{C3380CC4-5D6E-409C-BE32-E72D297353CC}">
              <c16:uniqueId val="{00000000-5C0C-459E-A4EC-A096DE651D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C0C-459E-A4EC-A096DE651D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c:v>
                </c:pt>
                <c:pt idx="3">
                  <c:v>16</c:v>
                </c:pt>
                <c:pt idx="6">
                  <c:v>21</c:v>
                </c:pt>
                <c:pt idx="9">
                  <c:v>22</c:v>
                </c:pt>
                <c:pt idx="12">
                  <c:v>23</c:v>
                </c:pt>
              </c:numCache>
            </c:numRef>
          </c:val>
          <c:extLst>
            <c:ext xmlns:c16="http://schemas.microsoft.com/office/drawing/2014/chart" uri="{C3380CC4-5D6E-409C-BE32-E72D297353CC}">
              <c16:uniqueId val="{00000002-5C0C-459E-A4EC-A096DE651D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0C-459E-A4EC-A096DE651D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144</c:v>
                </c:pt>
                <c:pt idx="3">
                  <c:v>138</c:v>
                </c:pt>
                <c:pt idx="6">
                  <c:v>138</c:v>
                </c:pt>
                <c:pt idx="9">
                  <c:v>132</c:v>
                </c:pt>
                <c:pt idx="12">
                  <c:v>153</c:v>
                </c:pt>
              </c:numCache>
            </c:numRef>
          </c:val>
          <c:extLst>
            <c:ext xmlns:c16="http://schemas.microsoft.com/office/drawing/2014/chart" uri="{C3380CC4-5D6E-409C-BE32-E72D297353CC}">
              <c16:uniqueId val="{00000004-5C0C-459E-A4EC-A096DE651D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0C-459E-A4EC-A096DE651D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C0C-459E-A4EC-A096DE651D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839</c:v>
                </c:pt>
                <c:pt idx="3">
                  <c:v>833</c:v>
                </c:pt>
                <c:pt idx="6">
                  <c:v>820</c:v>
                </c:pt>
                <c:pt idx="9">
                  <c:v>750</c:v>
                </c:pt>
                <c:pt idx="12">
                  <c:v>717</c:v>
                </c:pt>
              </c:numCache>
            </c:numRef>
          </c:val>
          <c:extLst>
            <c:ext xmlns:c16="http://schemas.microsoft.com/office/drawing/2014/chart" uri="{C3380CC4-5D6E-409C-BE32-E72D297353CC}">
              <c16:uniqueId val="{00000007-5C0C-459E-A4EC-A096DE651D3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402</c:v>
                </c:pt>
                <c:pt idx="2">
                  <c:v>#N/A</c:v>
                </c:pt>
                <c:pt idx="3">
                  <c:v>#N/A</c:v>
                </c:pt>
                <c:pt idx="4">
                  <c:v>397</c:v>
                </c:pt>
                <c:pt idx="5">
                  <c:v>#N/A</c:v>
                </c:pt>
                <c:pt idx="6">
                  <c:v>#N/A</c:v>
                </c:pt>
                <c:pt idx="7">
                  <c:v>388</c:v>
                </c:pt>
                <c:pt idx="8">
                  <c:v>#N/A</c:v>
                </c:pt>
                <c:pt idx="9">
                  <c:v>#N/A</c:v>
                </c:pt>
                <c:pt idx="10">
                  <c:v>318</c:v>
                </c:pt>
                <c:pt idx="11">
                  <c:v>#N/A</c:v>
                </c:pt>
                <c:pt idx="12">
                  <c:v>#N/A</c:v>
                </c:pt>
                <c:pt idx="13">
                  <c:v>333</c:v>
                </c:pt>
                <c:pt idx="14">
                  <c:v>#N/A</c:v>
                </c:pt>
              </c:numCache>
            </c:numRef>
          </c:val>
          <c:smooth val="0"/>
          <c:extLst>
            <c:ext xmlns:c16="http://schemas.microsoft.com/office/drawing/2014/chart" uri="{C3380CC4-5D6E-409C-BE32-E72D297353CC}">
              <c16:uniqueId val="{00000008-5C0C-459E-A4EC-A096DE651D3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4837</c:v>
                </c:pt>
                <c:pt idx="5">
                  <c:v>4648</c:v>
                </c:pt>
                <c:pt idx="8">
                  <c:v>4515</c:v>
                </c:pt>
                <c:pt idx="11">
                  <c:v>4308</c:v>
                </c:pt>
                <c:pt idx="14">
                  <c:v>3998</c:v>
                </c:pt>
              </c:numCache>
            </c:numRef>
          </c:val>
          <c:extLst>
            <c:ext xmlns:c16="http://schemas.microsoft.com/office/drawing/2014/chart" uri="{C3380CC4-5D6E-409C-BE32-E72D297353CC}">
              <c16:uniqueId val="{00000000-19D4-4484-A3D3-064DDF2892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744</c:v>
                </c:pt>
                <c:pt idx="5">
                  <c:v>662</c:v>
                </c:pt>
                <c:pt idx="8">
                  <c:v>643</c:v>
                </c:pt>
                <c:pt idx="11">
                  <c:v>624</c:v>
                </c:pt>
                <c:pt idx="14">
                  <c:v>569</c:v>
                </c:pt>
              </c:numCache>
            </c:numRef>
          </c:val>
          <c:extLst>
            <c:ext xmlns:c16="http://schemas.microsoft.com/office/drawing/2014/chart" uri="{C3380CC4-5D6E-409C-BE32-E72D297353CC}">
              <c16:uniqueId val="{00000001-19D4-4484-A3D3-064DDF2892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2991</c:v>
                </c:pt>
                <c:pt idx="5">
                  <c:v>3118</c:v>
                </c:pt>
                <c:pt idx="8">
                  <c:v>3314</c:v>
                </c:pt>
                <c:pt idx="11">
                  <c:v>3726</c:v>
                </c:pt>
                <c:pt idx="14">
                  <c:v>4069</c:v>
                </c:pt>
              </c:numCache>
            </c:numRef>
          </c:val>
          <c:extLst>
            <c:ext xmlns:c16="http://schemas.microsoft.com/office/drawing/2014/chart" uri="{C3380CC4-5D6E-409C-BE32-E72D297353CC}">
              <c16:uniqueId val="{00000002-19D4-4484-A3D3-064DDF2892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D4-4484-A3D3-064DDF2892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D4-4484-A3D3-064DDF2892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D4-4484-A3D3-064DDF2892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430</c:v>
                </c:pt>
                <c:pt idx="3">
                  <c:v>445</c:v>
                </c:pt>
                <c:pt idx="6">
                  <c:v>401</c:v>
                </c:pt>
                <c:pt idx="9">
                  <c:v>381</c:v>
                </c:pt>
                <c:pt idx="12">
                  <c:v>388</c:v>
                </c:pt>
              </c:numCache>
            </c:numRef>
          </c:val>
          <c:extLst>
            <c:ext xmlns:c16="http://schemas.microsoft.com/office/drawing/2014/chart" uri="{C3380CC4-5D6E-409C-BE32-E72D297353CC}">
              <c16:uniqueId val="{00000006-19D4-4484-A3D3-064DDF2892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9D4-4484-A3D3-064DDF2892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1194</c:v>
                </c:pt>
                <c:pt idx="3">
                  <c:v>1033</c:v>
                </c:pt>
                <c:pt idx="6">
                  <c:v>928</c:v>
                </c:pt>
                <c:pt idx="9">
                  <c:v>859</c:v>
                </c:pt>
                <c:pt idx="12">
                  <c:v>862</c:v>
                </c:pt>
              </c:numCache>
            </c:numRef>
          </c:val>
          <c:extLst>
            <c:ext xmlns:c16="http://schemas.microsoft.com/office/drawing/2014/chart" uri="{C3380CC4-5D6E-409C-BE32-E72D297353CC}">
              <c16:uniqueId val="{00000008-19D4-4484-A3D3-064DDF2892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376</c:v>
                </c:pt>
                <c:pt idx="3">
                  <c:v>517</c:v>
                </c:pt>
                <c:pt idx="6">
                  <c:v>475</c:v>
                </c:pt>
                <c:pt idx="9">
                  <c:v>434</c:v>
                </c:pt>
                <c:pt idx="12">
                  <c:v>392</c:v>
                </c:pt>
              </c:numCache>
            </c:numRef>
          </c:val>
          <c:extLst>
            <c:ext xmlns:c16="http://schemas.microsoft.com/office/drawing/2014/chart" uri="{C3380CC4-5D6E-409C-BE32-E72D297353CC}">
              <c16:uniqueId val="{00000009-19D4-4484-A3D3-064DDF2892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6279</c:v>
                </c:pt>
                <c:pt idx="3">
                  <c:v>5856</c:v>
                </c:pt>
                <c:pt idx="6">
                  <c:v>5545</c:v>
                </c:pt>
                <c:pt idx="9">
                  <c:v>5136</c:v>
                </c:pt>
                <c:pt idx="12">
                  <c:v>4731</c:v>
                </c:pt>
              </c:numCache>
            </c:numRef>
          </c:val>
          <c:extLst>
            <c:ext xmlns:c16="http://schemas.microsoft.com/office/drawing/2014/chart" uri="{C3380CC4-5D6E-409C-BE32-E72D297353CC}">
              <c16:uniqueId val="{0000000A-19D4-4484-A3D3-064DDF28929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9D4-4484-A3D3-064DDF28929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522</c:v>
                </c:pt>
                <c:pt idx="1">
                  <c:v>623</c:v>
                </c:pt>
                <c:pt idx="2">
                  <c:v>886</c:v>
                </c:pt>
              </c:numCache>
            </c:numRef>
          </c:val>
          <c:extLst>
            <c:ext xmlns:c16="http://schemas.microsoft.com/office/drawing/2014/chart" uri="{C3380CC4-5D6E-409C-BE32-E72D297353CC}">
              <c16:uniqueId val="{00000000-FB32-4FEA-B10E-96BFA6AE21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237</c:v>
                </c:pt>
                <c:pt idx="1">
                  <c:v>268</c:v>
                </c:pt>
                <c:pt idx="2">
                  <c:v>268</c:v>
                </c:pt>
              </c:numCache>
            </c:numRef>
          </c:val>
          <c:extLst>
            <c:ext xmlns:c16="http://schemas.microsoft.com/office/drawing/2014/chart" uri="{C3380CC4-5D6E-409C-BE32-E72D297353CC}">
              <c16:uniqueId val="{00000001-FB32-4FEA-B10E-96BFA6AE21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2314</c:v>
                </c:pt>
                <c:pt idx="1">
                  <c:v>2537</c:v>
                </c:pt>
                <c:pt idx="2">
                  <c:v>2621</c:v>
                </c:pt>
              </c:numCache>
            </c:numRef>
          </c:val>
          <c:extLst>
            <c:ext xmlns:c16="http://schemas.microsoft.com/office/drawing/2014/chart" uri="{C3380CC4-5D6E-409C-BE32-E72D297353CC}">
              <c16:uniqueId val="{00000002-FB32-4FEA-B10E-96BFA6AE21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{8709B271-80EB-4919-8397-7C39CF3892BE}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158-4CBB-A375-7B0CAB371D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{BA86E947-5DFA-41CE-9124-57530EEBB18B}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58-4CBB-A375-7B0CAB371D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{470A2455-E9CF-4F61-88F7-A7EBB25105E6}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58-4CBB-A375-7B0CAB371D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{2B406FD8-F9B3-4F09-9E32-D5E4CA080B60}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58-4CBB-A375-7B0CAB371D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{7D66E1D6-28E6-4045-8CB1-D1D1FF618692}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58-4CBB-A375-7B0CAB371D0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{CFD9CD9A-40B9-4F7A-BB79-494A90734615}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158-4CBB-A375-7B0CAB371D0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{918EF7A4-8E5E-45D8-9922-80119AF32FF4}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158-4CBB-A375-7B0CAB371D0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{B60AC3C1-8D2C-4DB8-A3F8-4181E35B9907}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158-4CBB-A375-7B0CAB371D0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{5C97A76A-74EB-4062-9EA9-A36D9FDBACA9}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158-4CBB-A375-7B0CAB371D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61.5</c:v>
                </c:pt>
                <c:pt idx="24">
                  <c:v>57.8</c:v>
                </c:pt>
                <c:pt idx="32">
                  <c:v>66.3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158-4CBB-A375-7B0CAB371D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{4B411A44-AF36-4F4C-8A11-FD2B8EA68B35}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158-4CBB-A375-7B0CAB371D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{CB4E2067-8D4A-483D-A1AE-1740EEC7824A}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58-4CBB-A375-7B0CAB371D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{10D373A4-642A-4FB7-A4AE-B43235A8BE24}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58-4CBB-A375-7B0CAB371D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{5091AF9D-D64F-4E40-AD02-4C4505102CB4}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58-4CBB-A375-7B0CAB371D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{A468D0F5-90F0-4E2C-AED3-CB28627F45DD}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58-4CBB-A375-7B0CAB371D0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{0BC4D63F-583C-43B7-ACEA-08F3FDEE2274}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158-4CBB-A375-7B0CAB371D0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{D7092199-CEC1-4A0B-943E-A2E4670ED40D}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158-4CBB-A375-7B0CAB371D0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{B88B3AFA-3A3A-4FF6-A59B-4656033ECCA7}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158-4CBB-A375-7B0CAB371D0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{0A54AB0B-DE34-48C4-8D58-36A34C9BD4ED}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158-4CBB-A375-7B0CAB371D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c:v>
                </c:pt>
                <c:pt idx="24">
                  <c:v>62.3</c:v>
                </c:pt>
                <c:pt idx="32">
                  <c:v>63.7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2158-4CBB-A375-7B0CAB371D05}"/>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{A3232FD6-4A4D-4903-A551-12BEC30597E9}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A77-403C-B68B-9A588EEE7C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{3B5DF086-BC6E-41B1-97B7-C5D911BE663D}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77-403C-B68B-9A588EEE7C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{2465D748-4AEA-4E68-B2EA-CEDB94057114}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77-403C-B68B-9A588EEE7C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{3EF98FD1-0306-4E2E-BE96-79A3681D9115}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77-403C-B68B-9A588EEE7C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{775010CD-FACD-4A53-90C2-7FA7EB4D47CF}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77-403C-B68B-9A588EEE7C8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{173F15F8-11BD-4011-9BDA-89D23B3C91F1}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A77-403C-B68B-9A588EEE7C8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{50B5BC25-19AE-4EDF-99F5-82C55FDC126A}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A77-403C-B68B-9A588EEE7C8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{75840D88-9251-42A5-A805-2CDC4AAC7222}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A77-403C-B68B-9A588EEE7C8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{0C021CBA-3C25-4345-8DCB-B47AFBEE1D35}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A77-403C-B68B-9A588EEE7C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14.6</c:v>
                </c:pt>
                <c:pt idx="8">
                  <c:v>15</c:v>
                </c:pt>
                <c:pt idx="16">
                  <c:v>14.5</c:v>
                </c:pt>
                <c:pt idx="24">
                  <c:v>13</c:v>
                </c:pt>
                <c:pt idx="32">
                  <c:v>11.9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A77-403C-B68B-9A588EEE7C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{BC671283-BC3C-4396-89EE-61F05A63C87A}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A77-403C-B68B-9A588EEE7C8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{4362BB30-E134-4304-9734-21578C763C9D}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77-403C-B68B-9A588EEE7C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{20A1D0AD-9F49-4B2A-9D79-9EDAB125B2FA}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77-403C-B68B-9A588EEE7C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{EEB81E8B-B7C0-4A2E-B175-77B705766A27}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77-403C-B68B-9A588EEE7C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{BD57D19D-B146-4BAF-88D8-EB83768B97DE}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77-403C-B68B-9A588EEE7C8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{0614E585-28C5-4D14-9B30-016D2972AF09}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A77-403C-B68B-9A588EEE7C8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{00993979-4BFF-489E-9F3A-6B8E20A78019}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A77-403C-B68B-9A588EEE7C8B}"/>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{AC3BE471-7DD2-4CA8-A6F4-BCA10C87C942}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A77-403C-B68B-9A588EEE7C8B}"/>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{416707CD-178A-4682-84B8-9789E3AD9725}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A77-403C-B68B-9A588EEE7C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A77-403C-B68B-9A588EEE7C8B}"/>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7D28C43-4A9D-40A7-A59A-2EAEE725A579}"/>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BFF1D9B-64B0-4F82-8FBC-CE33107FA88B}"/>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299F769-516E-44F1-AACB-B4AFBC6ADD7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7B8EC3B-8A2D-4F65-860B-BD11AB5546E5}"/>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806C46F-A2CB-430B-8BA1-CAC595ACA238}"/>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96A5C0F-6BA5-4846-84CB-EDEC5713E1D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06FE2CC-CE5F-417D-AB12-BC85CD6A4B3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EF52FB0-D489-4816-AC63-77701893F2CD}"/>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736C809-F711-4EE0-87C9-CE792A35BC5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ACF2527-9CA7-4427-85C5-B68493EDD1A6}"/>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3,702
3,647
520.69
6,968,701
6,362,455
606,246
3,464,394
4,731,371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2027408-7BFA-4AFB-B79F-138695CCF36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A2DB9C4-740F-464F-9780-CE8CAEF99547}"/>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6AD79FF-8515-4383-AD4C-43047368A156}"/>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671B0F3-3E79-434B-BB43-C28434F3B53A}"/>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6026832-3C05-4F8E-BD06-2B61183395F5}"/>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52E0A1B-69FF-40A1-833A-20CDAEEF87E5}"/>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82E61B1-8E2B-4D0B-82D6-C179F2F1D7B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96622BB-216F-4E23-923C-1281BF8954C8}"/>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55A0C83-5E01-469E-9485-CE1C48B05CAB}"/>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5293016-8C68-4DF1-B421-C215EAC914D6}"/>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94C35CB3-C65C-40E6-9532-8EA6EA5930D1}"/>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B430863-E981-4E86-934E-112925DD0FF8}"/>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B198627-F049-462E-9540-EDC7935C136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31F202D-59F0-4B7F-8CF4-76B6912BC4B7}"/>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F5E4AA8-AB53-499A-BEBC-C4936F4510D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E538810-049E-455A-8029-0E229B54929C}"/>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FFE8548-8202-4B80-9597-C4DF2FA4A5D6}"/>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788B5A9F-A65F-4C87-9FA8-35FCD76F185F}"/>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ACFF065-C724-4226-BB30-EDB2792BAB22}"/>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4419121-0609-4B60-AFD7-8D044A0AA4A9}"/>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E75D773-3E33-4699-A925-5D3FC542884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0542369-5A9B-4BA3-BED2-2AE956EF271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17967CA-5601-43D8-9C31-CC2B395AD527}"/>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26D0084-49BE-4FC4-A1AD-1CD2E409C16D}"/>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7100EF26-BB2B-4B3A-919C-FD4C7605DBB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55AA565-785D-43DD-8694-F9442C251DF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3D72A34-5D85-415A-83D4-2CEB50033DA7}"/>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7A4040C-0253-4D9C-861D-6CABE3A2CB89}"/>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C45C406-FDE1-45F5-860E-86586392095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A2154BC-16A7-4485-97EC-4254F15ABB6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0A8A37C-DCDC-4BED-BF50-BAF918D762BB}"/>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1817ED6-E3AF-409B-A458-BBF3C1463769}"/>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F6EE048-0000-4833-8B64-E3E0DC80878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E4FE7DA-247A-4632-80A8-F4BCEEEDA88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9177B3F-C439-4F8C-8C2A-6BBE00ED05E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E4F9E21-E6A2-4EC6-974F-6ECADDB7124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71E72CA-1EDC-48B0-A383-8B17D0EC3119}"/>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昨年度と同じ指数であり、かつ類似団体平均とも同じ指数となっている。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今後も引き続き緊急性を含め必要な事業を峻別し、投資的経費を抑制することにより歳出の削減を実施するとともに、税収の徴収率向上対策を中心とする歳入確保に努める。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21BFC26-52FA-4BD5-9446-EA13F96F169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D46FAFE8-C40C-4885-BBEE-95AEB2427F08}"/>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DA7A22C9-030D-4540-B051-61A8551EBC1A}"/>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F8AEEA5C-959F-4E5C-8B42-328E3C8D2A3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A4F020E5-69DE-4EDD-99EA-A7227302702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B24988A4-0E13-4534-8EAC-733907C2C5D5}"/>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9B684E12-CACE-4A0A-97C3-6CF45ED07F43}"/>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E6EF58E4-1793-4D8C-A1F9-B39CFB0BA4A9}"/>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6C2148C2-4FBF-46B8-866C-6828BC76A594}"/>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860FF6F4-2EDC-46EA-874D-3DEE34A4605C}"/>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5FD25E5C-6AAF-430F-8A86-95A3136DC8AC}"/>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B1B7B31C-CCED-4AAF-87DF-749BB4E150B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EB5A574C-84E6-44BD-895C-7B4614398FB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C6EEDBD0-822D-45B1-A654-88E877333F69}"/>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E589427B-88B7-4D85-8BA8-EBDBD71DD1A5}"/>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4E41F63A-286E-41B8-9FAB-DCACDB1DFE26}"/>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21E4CDB4-8172-4378-BFEE-5AB3865C8036}"/>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217626C2-4A98-4E47-B0FE-1086242EF24C}"/>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20F91AD9-DDF3-4EDF-BB4B-D0E779939575}"/>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8" name="直線コネクタ 67">
          <a:extLst>
            <a:ext uri="{FF2B5EF4-FFF2-40B4-BE49-F238E27FC236}">
              <a16:creationId xmlns:a16="http://schemas.microsoft.com/office/drawing/2014/main" id="{4CD2DEFC-BDB1-40CF-8B9D-1250E369F280}"/>
            </a:ext>
          </a:extLst>
        </xdr:cNvPr>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8BB0BC07-8828-4F8A-B8ED-94C17EF2E0AD}"/>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6A362CD0-4F9E-4223-A5A8-69FCBABE8F12}"/>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1" name="直線コネクタ 70">
          <a:extLst>
            <a:ext uri="{FF2B5EF4-FFF2-40B4-BE49-F238E27FC236}">
              <a16:creationId xmlns:a16="http://schemas.microsoft.com/office/drawing/2014/main" id="{10109B31-D248-4562-8101-2CC38A9D6922}"/>
            </a:ext>
          </a:extLst>
        </xdr:cNvPr>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7B700929-8852-4DFF-827D-4AC3ED5C704D}"/>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4286D6C5-136A-4986-B049-8D408CFC9872}"/>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34925</xdr:rowOff>
    </xdr:to>
    <xdr:cxnSp macro="">
      <xdr:nvCxnSpPr>
        <xdr:cNvPr id="74" name="直線コネクタ 73">
          <a:extLst>
            <a:ext uri="{FF2B5EF4-FFF2-40B4-BE49-F238E27FC236}">
              <a16:creationId xmlns:a16="http://schemas.microsoft.com/office/drawing/2014/main" id="{C9F0E2C7-6AE8-4746-8481-2362131ADE8D}"/>
            </a:ext>
          </a:extLst>
        </xdr:cNvPr>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CEEE2563-E2D5-43BF-BF26-01F8BC5A1BA4}"/>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46F5C380-968B-4C14-84FF-90943B4359C3}"/>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8AD93E77-B097-45B5-B736-B16F095AE276}"/>
            </a:ext>
          </a:extLst>
        </xdr:cNvPr>
        <xdr:cNvCxnSpPr/>
      </xdr:nvCxnSpPr>
      <xdr:spPr>
        <a:xfrm flipV="1">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2C7E3A14-B2BD-4B8F-90AB-1A578BE91EB7}"/>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4B1E66C8-5114-4D65-BD1A-7F951BE16F3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9DDC5F2F-A0B5-430D-9253-68543A29455A}"/>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DFE92FE0-1EED-4EDF-91C7-BED9A4AA311F}"/>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658AB84A-9109-4FA7-BAB0-0EB0588A8AE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9F95945C-33DB-476F-A880-C76BA92E456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7C8F049-EDAB-49F3-A376-4DF02878997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4D2A1DF-1C85-44E5-A755-6B51F1B13EE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AB45952-4C81-45BD-BF47-68DF400612CE}"/>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7" name="楕円 86">
          <a:extLst>
            <a:ext uri="{FF2B5EF4-FFF2-40B4-BE49-F238E27FC236}">
              <a16:creationId xmlns:a16="http://schemas.microsoft.com/office/drawing/2014/main" id="{F3D6082E-E074-47E4-8468-B52510666AFE}"/>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652</xdr:rowOff>
    </xdr:from>
    <xdr:ext cx="762000" cy="259045"/>
    <xdr:sp macro="" textlink="">
      <xdr:nvSpPr>
        <xdr:cNvPr id="88" name="財政力該当値テキスト">
          <a:extLst>
            <a:ext uri="{FF2B5EF4-FFF2-40B4-BE49-F238E27FC236}">
              <a16:creationId xmlns:a16="http://schemas.microsoft.com/office/drawing/2014/main" id="{54E047EA-93ED-494F-9566-11453E930458}"/>
            </a:ext>
          </a:extLst>
        </xdr:cNvPr>
        <xdr:cNvSpPr txBox="1"/>
      </xdr:nvSpPr>
      <xdr:spPr>
        <a:xfrm>
          <a:off x="50419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89" name="楕円 88">
          <a:extLst>
            <a:ext uri="{FF2B5EF4-FFF2-40B4-BE49-F238E27FC236}">
              <a16:creationId xmlns:a16="http://schemas.microsoft.com/office/drawing/2014/main" id="{C15B3B72-FD2D-44DD-B65C-EFED579C5844}"/>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0" name="テキスト ボックス 89">
          <a:extLst>
            <a:ext uri="{FF2B5EF4-FFF2-40B4-BE49-F238E27FC236}">
              <a16:creationId xmlns:a16="http://schemas.microsoft.com/office/drawing/2014/main" id="{031B2898-F42C-4C58-929D-994B10F51E69}"/>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1" name="楕円 90">
          <a:extLst>
            <a:ext uri="{FF2B5EF4-FFF2-40B4-BE49-F238E27FC236}">
              <a16:creationId xmlns:a16="http://schemas.microsoft.com/office/drawing/2014/main" id="{7DFCEC85-2AF4-4A7A-803B-EA0D7BA6D8E5}"/>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92" name="テキスト ボックス 91">
          <a:extLst>
            <a:ext uri="{FF2B5EF4-FFF2-40B4-BE49-F238E27FC236}">
              <a16:creationId xmlns:a16="http://schemas.microsoft.com/office/drawing/2014/main" id="{8F872A37-F294-4793-829C-69697EF735F1}"/>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3" name="楕円 92">
          <a:extLst>
            <a:ext uri="{FF2B5EF4-FFF2-40B4-BE49-F238E27FC236}">
              <a16:creationId xmlns:a16="http://schemas.microsoft.com/office/drawing/2014/main" id="{93B1A189-2A9E-48C8-A77E-49221F13F2B3}"/>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94" name="テキスト ボックス 93">
          <a:extLst>
            <a:ext uri="{FF2B5EF4-FFF2-40B4-BE49-F238E27FC236}">
              <a16:creationId xmlns:a16="http://schemas.microsoft.com/office/drawing/2014/main" id="{508CFE9E-6F00-42FD-B970-EE2CB29614CC}"/>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07F81F7F-2AB3-4486-8545-070B61DE47FC}"/>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96" name="テキスト ボックス 95">
          <a:extLst>
            <a:ext uri="{FF2B5EF4-FFF2-40B4-BE49-F238E27FC236}">
              <a16:creationId xmlns:a16="http://schemas.microsoft.com/office/drawing/2014/main" id="{5CA286A8-8C17-4652-AE80-3766045D7DE4}"/>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2E5AFC5E-443F-48E0-8F6B-50C11106A05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DA24004E-D96B-453B-9154-94382D8BDF6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F4CA2AB5-03E6-4CF8-8153-E6E12910ED3E}"/>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84F5BD94-FE86-4A49-841C-AEC7973CB7C6}"/>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E1E6B2AC-4C8E-43B8-BB1D-84B331730A5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788BD4BC-CBA8-4568-AE17-DF52C137532D}"/>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519C49EE-17D8-4CB5-A208-AF81077BC46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966F085A-9490-4275-828B-3C91D90F6855}"/>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8B59619F-F286-4EDD-8885-BABBA3542A75}"/>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34EF8D11-3DA2-4AFC-BE36-6E467C2CC3C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785E1FEB-A62D-4BE4-ABD5-F86D4741A29A}"/>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47343E3E-3FE3-425C-8F9F-D4106BA7AE7A}"/>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BD2F0EAB-AB6E-46D1-B373-10D138A3823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地方債の発行を伴う普通建設事業を段階的に縮減してきており、経常収支比率は類似団体平均を１４．６ポイント下回っている。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今後も実施事業の見直しなど行財政改革への取組みを通じて、義務的経費の削減に努め、現在の水準を維持する。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978B57FD-E2BE-4EEE-97B9-5B69DED7B115}"/>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FD000357-B165-4FFE-883B-DFCBAA97DA0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3AB2E21E-42C9-42B7-885C-C53D0D51010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E4BC6B20-2398-46DD-9C1F-69D088DDAC37}"/>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CCDA1F4F-C191-4CBE-B0C1-893D3494A592}"/>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7C7C8831-A1FF-4569-88C3-097DCC71F4D6}"/>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1BB624E2-C89E-4131-ACD8-6EE974D52C77}"/>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BAA4FBF6-4C80-46B6-8285-AB99E3D5C918}"/>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4872FFF7-296F-425A-88E8-1A7FD39CA0DC}"/>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14B1654C-5CCD-482E-959F-B44CBDDBEABA}"/>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4CB457B3-0B93-4346-BFC2-F3F0303361AE}"/>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975CD831-326C-4138-B134-70F0B5C3C867}"/>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898BDD3A-157D-4D0F-8442-3AFD96CF00A1}"/>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B9AC8E72-57FE-42B6-9FAD-216C0E02097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1AD600E-78A8-46A5-B925-175221D2F54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FBE8B9C3-9507-4F92-A71C-561CD00993FE}"/>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6E3C7001-E448-4688-A73F-EBEE822AF94B}"/>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E05EA3CC-8A7B-4D0A-A355-EC0830111AB3}"/>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CAF98690-9A0C-48B1-BD9C-944D48BCC071}"/>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D7F5E9B9-9305-48DD-A50A-305C145FC3DC}"/>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19828562-CAE1-4630-A469-162D37C405B3}"/>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1270</xdr:rowOff>
    </xdr:from>
    <xdr:to>
      <xdr:col>23</xdr:col>
      <xdr:colOff>133350</xdr:colOff>
      <xdr:row>60</xdr:row>
      <xdr:rowOff>41487</xdr:rowOff>
    </xdr:to>
    <xdr:cxnSp macro="">
      <xdr:nvCxnSpPr>
        <xdr:cNvPr id="131" name="直線コネクタ 130">
          <a:extLst>
            <a:ext uri="{FF2B5EF4-FFF2-40B4-BE49-F238E27FC236}">
              <a16:creationId xmlns:a16="http://schemas.microsoft.com/office/drawing/2014/main" id="{5C87EA46-AD80-4F89-9B08-6E3F5A5668B6}"/>
            </a:ext>
          </a:extLst>
        </xdr:cNvPr>
        <xdr:cNvCxnSpPr/>
      </xdr:nvCxnSpPr>
      <xdr:spPr>
        <a:xfrm>
          <a:off x="4114800" y="1028827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761D8970-5902-49EC-B35C-69B6D7ED0302}"/>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A50983B7-41E2-4F72-92E1-8B12DF80050E}"/>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61</xdr:row>
      <xdr:rowOff>99271</xdr:rowOff>
    </xdr:to>
    <xdr:cxnSp macro="">
      <xdr:nvCxnSpPr>
        <xdr:cNvPr id="134" name="直線コネクタ 133">
          <a:extLst>
            <a:ext uri="{FF2B5EF4-FFF2-40B4-BE49-F238E27FC236}">
              <a16:creationId xmlns:a16="http://schemas.microsoft.com/office/drawing/2014/main" id="{D4BA20C3-37EE-44E0-B6F2-504A85676226}"/>
            </a:ext>
          </a:extLst>
        </xdr:cNvPr>
        <xdr:cNvCxnSpPr/>
      </xdr:nvCxnSpPr>
      <xdr:spPr>
        <a:xfrm flipV="1">
          <a:off x="3225800" y="10288270"/>
          <a:ext cx="889000" cy="2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815F8A86-4B10-4ADE-9AE3-240539AF8E0B}"/>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3145BC93-5205-466F-BFE6-171F4B0A0FA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109855</xdr:rowOff>
    </xdr:from>
    <xdr:to>
      <xdr:col>15</xdr:col>
      <xdr:colOff>82550</xdr:colOff>
      <xdr:row>61</xdr:row>
      <xdr:rowOff>99271</xdr:rowOff>
    </xdr:to>
    <xdr:cxnSp macro="">
      <xdr:nvCxnSpPr>
        <xdr:cNvPr id="137" name="直線コネクタ 136">
          <a:extLst>
            <a:ext uri="{FF2B5EF4-FFF2-40B4-BE49-F238E27FC236}">
              <a16:creationId xmlns:a16="http://schemas.microsoft.com/office/drawing/2014/main" id="{7ECE26B9-8D94-405C-B953-0E0773CF50FB}"/>
            </a:ext>
          </a:extLst>
        </xdr:cNvPr>
        <xdr:cNvCxnSpPr/>
      </xdr:nvCxnSpPr>
      <xdr:spPr>
        <a:xfrm>
          <a:off x="2336800" y="1039685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B3C777D-527E-4A1F-8425-45D1F10D19B4}"/>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B3935A44-F1D9-4170-BEFF-B45984574816}"/>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109855</xdr:rowOff>
    </xdr:from>
    <xdr:to>
      <xdr:col>11</xdr:col>
      <xdr:colOff>31750</xdr:colOff>
      <xdr:row>61</xdr:row>
      <xdr:rowOff>22860</xdr:rowOff>
    </xdr:to>
    <xdr:cxnSp macro="">
      <xdr:nvCxnSpPr>
        <xdr:cNvPr id="140" name="直線コネクタ 139">
          <a:extLst>
            <a:ext uri="{FF2B5EF4-FFF2-40B4-BE49-F238E27FC236}">
              <a16:creationId xmlns:a16="http://schemas.microsoft.com/office/drawing/2014/main" id="{EE2A5296-7E0E-427E-9045-D9844316B08A}"/>
            </a:ext>
          </a:extLst>
        </xdr:cNvPr>
        <xdr:cNvCxnSpPr/>
      </xdr:nvCxnSpPr>
      <xdr:spPr>
        <a:xfrm flipV="1">
          <a:off x="1447800" y="1039685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CAC002C3-0F88-48DE-B206-CD7615F65815}"/>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a:extLst>
            <a:ext uri="{FF2B5EF4-FFF2-40B4-BE49-F238E27FC236}">
              <a16:creationId xmlns:a16="http://schemas.microsoft.com/office/drawing/2014/main" id="{4F05563E-9C4F-4EEF-A3A3-5D72AA433F23}"/>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804627E6-D558-47B7-9F29-A20B2EF22AA3}"/>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FD7969EB-4187-47B9-B869-49D08C2F45DE}"/>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CC98D3C6-85E8-498A-8A9A-12F733BD73BE}"/>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1A02970-AC75-4E89-B13A-3F9A2E702F16}"/>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38FBC0A-813C-4ED5-86C0-22D89C137CF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FD5F5E88-FFC6-4F99-AFAC-8C238614C05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65A6CEB-3C6F-493A-B10B-FE24580D6B3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162137</xdr:rowOff>
    </xdr:from>
    <xdr:to>
      <xdr:col>23</xdr:col>
      <xdr:colOff>184150</xdr:colOff>
      <xdr:row>60</xdr:row>
      <xdr:rowOff>92287</xdr:rowOff>
    </xdr:to>
    <xdr:sp macro="" textlink="">
      <xdr:nvSpPr>
        <xdr:cNvPr id="150" name="楕円 149">
          <a:extLst>
            <a:ext uri="{FF2B5EF4-FFF2-40B4-BE49-F238E27FC236}">
              <a16:creationId xmlns:a16="http://schemas.microsoft.com/office/drawing/2014/main" id="{721AC6DA-37EE-4B3A-921E-39EFD6B852B5}"/>
            </a:ext>
          </a:extLst>
        </xdr:cNvPr>
        <xdr:cNvSpPr/>
      </xdr:nvSpPr>
      <xdr:spPr>
        <a:xfrm>
          <a:off x="4902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7214</xdr:rowOff>
    </xdr:from>
    <xdr:ext cx="762000" cy="259045"/>
    <xdr:sp macro="" textlink="">
      <xdr:nvSpPr>
        <xdr:cNvPr id="151" name="財政構造の弾力性該当値テキスト">
          <a:extLst>
            <a:ext uri="{FF2B5EF4-FFF2-40B4-BE49-F238E27FC236}">
              <a16:creationId xmlns:a16="http://schemas.microsoft.com/office/drawing/2014/main" id="{91915E32-238E-4888-B634-1ACABED517FB}"/>
            </a:ext>
          </a:extLst>
        </xdr:cNvPr>
        <xdr:cNvSpPr txBox="1"/>
      </xdr:nvSpPr>
      <xdr:spPr>
        <a:xfrm>
          <a:off x="5041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121920</xdr:rowOff>
    </xdr:from>
    <xdr:to>
      <xdr:col>19</xdr:col>
      <xdr:colOff>184150</xdr:colOff>
      <xdr:row>60</xdr:row>
      <xdr:rowOff>52070</xdr:rowOff>
    </xdr:to>
    <xdr:sp macro="" textlink="">
      <xdr:nvSpPr>
        <xdr:cNvPr id="152" name="楕円 151">
          <a:extLst>
            <a:ext uri="{FF2B5EF4-FFF2-40B4-BE49-F238E27FC236}">
              <a16:creationId xmlns:a16="http://schemas.microsoft.com/office/drawing/2014/main" id="{ED8CA169-A533-4F05-841D-0073CC9070CA}"/>
            </a:ext>
          </a:extLst>
        </xdr:cNvPr>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62247</xdr:rowOff>
    </xdr:from>
    <xdr:ext cx="736600" cy="259045"/>
    <xdr:sp macro="" textlink="">
      <xdr:nvSpPr>
        <xdr:cNvPr id="153" name="テキスト ボックス 152">
          <a:extLst>
            <a:ext uri="{FF2B5EF4-FFF2-40B4-BE49-F238E27FC236}">
              <a16:creationId xmlns:a16="http://schemas.microsoft.com/office/drawing/2014/main" id="{752C6716-E5C5-40E0-8A58-2E6F2CBCA1B8}"/>
            </a:ext>
          </a:extLst>
        </xdr:cNvPr>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48471</xdr:rowOff>
    </xdr:from>
    <xdr:to>
      <xdr:col>15</xdr:col>
      <xdr:colOff>133350</xdr:colOff>
      <xdr:row>61</xdr:row>
      <xdr:rowOff>150071</xdr:rowOff>
    </xdr:to>
    <xdr:sp macro="" textlink="">
      <xdr:nvSpPr>
        <xdr:cNvPr id="154" name="楕円 153">
          <a:extLst>
            <a:ext uri="{FF2B5EF4-FFF2-40B4-BE49-F238E27FC236}">
              <a16:creationId xmlns:a16="http://schemas.microsoft.com/office/drawing/2014/main" id="{CC61A33F-1411-44A4-A4CF-036057EBC959}"/>
            </a:ext>
          </a:extLst>
        </xdr:cNvPr>
        <xdr:cNvSpPr/>
      </xdr:nvSpPr>
      <xdr:spPr>
        <a:xfrm>
          <a:off x="3175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160248</xdr:rowOff>
    </xdr:from>
    <xdr:ext cx="762000" cy="259045"/>
    <xdr:sp macro="" textlink="">
      <xdr:nvSpPr>
        <xdr:cNvPr id="155" name="テキスト ボックス 154">
          <a:extLst>
            <a:ext uri="{FF2B5EF4-FFF2-40B4-BE49-F238E27FC236}">
              <a16:creationId xmlns:a16="http://schemas.microsoft.com/office/drawing/2014/main" id="{59A769FD-4EB7-4514-B8B8-E9D02F63A877}"/>
            </a:ext>
          </a:extLst>
        </xdr:cNvPr>
        <xdr:cNvSpPr txBox="1"/>
      </xdr:nvSpPr>
      <xdr:spPr>
        <a:xfrm>
          <a:off x="2844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59055</xdr:rowOff>
    </xdr:from>
    <xdr:to>
      <xdr:col>11</xdr:col>
      <xdr:colOff>82550</xdr:colOff>
      <xdr:row>60</xdr:row>
      <xdr:rowOff>160655</xdr:rowOff>
    </xdr:to>
    <xdr:sp macro="" textlink="">
      <xdr:nvSpPr>
        <xdr:cNvPr id="156" name="楕円 155">
          <a:extLst>
            <a:ext uri="{FF2B5EF4-FFF2-40B4-BE49-F238E27FC236}">
              <a16:creationId xmlns:a16="http://schemas.microsoft.com/office/drawing/2014/main" id="{E8C37CF8-3718-4B3A-906E-499AFD1673AC}"/>
            </a:ext>
          </a:extLst>
        </xdr:cNvPr>
        <xdr:cNvSpPr/>
      </xdr:nvSpPr>
      <xdr:spPr>
        <a:xfrm>
          <a:off x="2286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57" name="テキスト ボックス 156">
          <a:extLst>
            <a:ext uri="{FF2B5EF4-FFF2-40B4-BE49-F238E27FC236}">
              <a16:creationId xmlns:a16="http://schemas.microsoft.com/office/drawing/2014/main" id="{86FDCE5D-5370-4FD9-B692-61116536EB48}"/>
            </a:ext>
          </a:extLst>
        </xdr:cNvPr>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8" name="楕円 157">
          <a:extLst>
            <a:ext uri="{FF2B5EF4-FFF2-40B4-BE49-F238E27FC236}">
              <a16:creationId xmlns:a16="http://schemas.microsoft.com/office/drawing/2014/main" id="{983A1880-6F77-4409-93C2-D17894BE0AD0}"/>
            </a:ext>
          </a:extLst>
        </xdr:cNvPr>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59" name="テキスト ボックス 158">
          <a:extLst>
            <a:ext uri="{FF2B5EF4-FFF2-40B4-BE49-F238E27FC236}">
              <a16:creationId xmlns:a16="http://schemas.microsoft.com/office/drawing/2014/main" id="{9985B87C-18FA-4BD7-9048-6A863A6523E7}"/>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BA4CECC-0010-469D-87A7-618D43634E7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DF210AE8-5D1B-45CF-AB2B-23202E8DD23D}"/>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3CBE53FA-EF83-416F-AB70-862663BBD6A3}"/>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[529,820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F15AF29C-7D8E-42E2-BDEA-83F4DABB24E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C860D4BC-427C-4C66-87A0-177CC4A65906}"/>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BD6734AE-A0A2-4A62-A286-4B81169AAA2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A632CBC1-B9BE-4CE2-AA4C-58BA34A2531D}"/>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706DE818-9F0A-4846-A726-A6323EDDB9BD}"/>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18D885EC-C8A9-4173-9F6E-4720C118B28D}"/>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25353B0F-EC94-4338-98CE-4D53F12816F5}"/>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AB2AA75-DF3F-4D3E-AC4F-ADC49190F729}"/>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AE7341BD-7A53-4C9E-93F7-EB48CD93200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CDFFB928-52E2-4F03-A854-7D6C625F6C4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概ね類似団体平均の決算額となっているが、年々増加傾向となっている。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引き続き効率的な職員の配置や行財政改革への取組みを通じて、人件費の抑制を図っていきたい。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また、物件費についても、公共施設の民間委託や指定管理者制度の活用による管理等の合理化を図り、経費を抑制していきたい。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3A3B8630-497F-49D5-98EF-2119BA7BBBF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FAD29AD8-5B40-422C-A211-828F3AEE39F4}"/>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4C49C9B5-A8B7-4241-809A-E6A4C98E3F3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6CBC50DB-46C7-4EAF-97C6-6E227CABBB5F}"/>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8FCB3BC7-B2B3-495B-9CA8-F4FD80C2C9F3}"/>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459D9D09-3C85-43D3-A548-AFA56171608E}"/>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781038E7-8C47-4A69-8DFC-A2CC41D313E7}"/>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E7C35631-C406-42A5-9752-462D577720E7}"/>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6F703D3E-1C8E-46D8-A8BA-37AD36F2E62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98C25E56-F7BD-4919-B139-009C68516B7C}"/>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D8BEB333-B8EE-49D6-A27A-64A5970745DA}"/>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9CF63CE3-B704-495B-BD0F-02CA66E2E576}"/>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4C65B4AC-5B36-44EF-A23F-CE5CFED205B6}"/>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D621964A-762B-48D2-86B1-6CDDDCCEAF1A}"/>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CB88FC8-CB18-4230-9EAD-7C11D5AE2141}"/>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D1EEB2B4-123B-4D6B-B7FA-E611E09F8E47}"/>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D574BF61-4C61-47D6-81DF-D939D1662086}"/>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CE4BBF22-FCF5-4CFC-9F23-EC5963FEFE7F}"/>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2F03D289-78FF-4BD9-8B3D-1E1A834D9F18}"/>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CDD69F39-ADC5-4455-B4BF-0A5DB1DCC4B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156533</xdr:rowOff>
    </xdr:from>
    <xdr:to>
      <xdr:col>23</xdr:col>
      <xdr:colOff>133350</xdr:colOff>
      <xdr:row>82</xdr:row>
      <xdr:rowOff>167918</xdr:rowOff>
    </xdr:to>
    <xdr:cxnSp macro="">
      <xdr:nvCxnSpPr>
        <xdr:cNvPr id="193" name="直線コネクタ 192">
          <a:extLst>
            <a:ext uri="{FF2B5EF4-FFF2-40B4-BE49-F238E27FC236}">
              <a16:creationId xmlns:a16="http://schemas.microsoft.com/office/drawing/2014/main" id="{9D648233-824E-4ADB-8D29-C390D56553A3}"/>
            </a:ext>
          </a:extLst>
        </xdr:cNvPr>
        <xdr:cNvCxnSpPr/>
      </xdr:nvCxnSpPr>
      <xdr:spPr>
        <a:xfrm>
          <a:off x="4114800" y="14215433"/>
          <a:ext cx="8382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ED5D5712-C23C-4BCE-9FF3-C630DB7D1DC5}"/>
            </a:ext>
          </a:extLst>
        </xdr:cNvPr>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B0C1EF2F-85A2-4A74-91F5-F4FEA81D9347}"/>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128922</xdr:rowOff>
    </xdr:from>
    <xdr:to>
      <xdr:col>19</xdr:col>
      <xdr:colOff>133350</xdr:colOff>
      <xdr:row>82</xdr:row>
      <xdr:rowOff>156533</xdr:rowOff>
    </xdr:to>
    <xdr:cxnSp macro="">
      <xdr:nvCxnSpPr>
        <xdr:cNvPr id="196" name="直線コネクタ 195">
          <a:extLst>
            <a:ext uri="{FF2B5EF4-FFF2-40B4-BE49-F238E27FC236}">
              <a16:creationId xmlns:a16="http://schemas.microsoft.com/office/drawing/2014/main" id="{A6BFF419-07B4-40E7-B387-687FF098807E}"/>
            </a:ext>
          </a:extLst>
        </xdr:cNvPr>
        <xdr:cNvCxnSpPr/>
      </xdr:nvCxnSpPr>
      <xdr:spPr>
        <a:xfrm>
          <a:off x="3225800" y="14187822"/>
          <a:ext cx="8890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E7E92520-4B80-4563-A60C-6CBEABE67D75}"/>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06FCD678-C0CB-422D-AE5B-DABADCC6859D}"/>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76778</xdr:rowOff>
    </xdr:from>
    <xdr:to>
      <xdr:col>15</xdr:col>
      <xdr:colOff>82550</xdr:colOff>
      <xdr:row>82</xdr:row>
      <xdr:rowOff>128922</xdr:rowOff>
    </xdr:to>
    <xdr:cxnSp macro="">
      <xdr:nvCxnSpPr>
        <xdr:cNvPr id="199" name="直線コネクタ 198">
          <a:extLst>
            <a:ext uri="{FF2B5EF4-FFF2-40B4-BE49-F238E27FC236}">
              <a16:creationId xmlns:a16="http://schemas.microsoft.com/office/drawing/2014/main" id="{FA0B0B48-A7AA-4CEA-8FF8-7B42CDAC983A}"/>
            </a:ext>
          </a:extLst>
        </xdr:cNvPr>
        <xdr:cNvCxnSpPr/>
      </xdr:nvCxnSpPr>
      <xdr:spPr>
        <a:xfrm>
          <a:off x="2336800" y="14135678"/>
          <a:ext cx="889000" cy="5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41DF4872-EF8D-460D-A19D-AE307A1DC63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81CB18DF-AE81-4AEE-8552-1AB4587EEC7E}"/>
            </a:ext>
          </a:extLst>
        </xdr:cNvPr>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62511</xdr:rowOff>
    </xdr:from>
    <xdr:to>
      <xdr:col>11</xdr:col>
      <xdr:colOff>31750</xdr:colOff>
      <xdr:row>82</xdr:row>
      <xdr:rowOff>76778</xdr:rowOff>
    </xdr:to>
    <xdr:cxnSp macro="">
      <xdr:nvCxnSpPr>
        <xdr:cNvPr id="202" name="直線コネクタ 201">
          <a:extLst>
            <a:ext uri="{FF2B5EF4-FFF2-40B4-BE49-F238E27FC236}">
              <a16:creationId xmlns:a16="http://schemas.microsoft.com/office/drawing/2014/main" id="{56EA8687-EAA0-430F-B9D9-60A4F249535E}"/>
            </a:ext>
          </a:extLst>
        </xdr:cNvPr>
        <xdr:cNvCxnSpPr/>
      </xdr:nvCxnSpPr>
      <xdr:spPr>
        <a:xfrm>
          <a:off x="1447800" y="14121411"/>
          <a:ext cx="889000" cy="1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B0152542-7200-4C28-8363-66BAF96EC1FF}"/>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56910529-FC2D-4A3F-B377-A83B232D997F}"/>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2747A572-F026-4DA6-B81F-A91668832099}"/>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890E1C88-329E-425C-9378-96109F1B7AAE}"/>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CCE1CB7-FBC4-4F47-AA07-915CCA876037}"/>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7F050FEF-39AD-4436-9E16-D20F386E4AC7}"/>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CF87D914-AB7F-46A8-A3A6-D60765608D9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61174C25-8EB3-4F5B-840D-1D6FF4FCEC0C}"/>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D99B2EB-F118-4404-BF99-BC489C0E4792}"/>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117118</xdr:rowOff>
    </xdr:from>
    <xdr:to>
      <xdr:col>23</xdr:col>
      <xdr:colOff>184150</xdr:colOff>
      <xdr:row>83</xdr:row>
      <xdr:rowOff>47268</xdr:rowOff>
    </xdr:to>
    <xdr:sp macro="" textlink="">
      <xdr:nvSpPr>
        <xdr:cNvPr id="212" name="楕円 211">
          <a:extLst>
            <a:ext uri="{FF2B5EF4-FFF2-40B4-BE49-F238E27FC236}">
              <a16:creationId xmlns:a16="http://schemas.microsoft.com/office/drawing/2014/main" id="{8A8E8CE9-D169-45CD-A3AA-DCF28C8CD8CB}"/>
            </a:ext>
          </a:extLst>
        </xdr:cNvPr>
        <xdr:cNvSpPr/>
      </xdr:nvSpPr>
      <xdr:spPr>
        <a:xfrm>
          <a:off x="4902200" y="1417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89195</xdr:rowOff>
    </xdr:from>
    <xdr:ext cx="762000" cy="259045"/>
    <xdr:sp macro="" textlink="">
      <xdr:nvSpPr>
        <xdr:cNvPr id="213" name="人件費・物件費等の状況該当値テキスト">
          <a:extLst>
            <a:ext uri="{FF2B5EF4-FFF2-40B4-BE49-F238E27FC236}">
              <a16:creationId xmlns:a16="http://schemas.microsoft.com/office/drawing/2014/main" id="{F7298241-6520-493D-A070-AE2C264DFFF1}"/>
            </a:ext>
          </a:extLst>
        </xdr:cNvPr>
        <xdr:cNvSpPr txBox="1"/>
      </xdr:nvSpPr>
      <xdr:spPr>
        <a:xfrm>
          <a:off x="5041900" y="1414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105733</xdr:rowOff>
    </xdr:from>
    <xdr:to>
      <xdr:col>19</xdr:col>
      <xdr:colOff>184150</xdr:colOff>
      <xdr:row>83</xdr:row>
      <xdr:rowOff>35883</xdr:rowOff>
    </xdr:to>
    <xdr:sp macro="" textlink="">
      <xdr:nvSpPr>
        <xdr:cNvPr id="214" name="楕円 213">
          <a:extLst>
            <a:ext uri="{FF2B5EF4-FFF2-40B4-BE49-F238E27FC236}">
              <a16:creationId xmlns:a16="http://schemas.microsoft.com/office/drawing/2014/main" id="{AA524FDB-5C63-4C67-9210-C7A3395CEDB1}"/>
            </a:ext>
          </a:extLst>
        </xdr:cNvPr>
        <xdr:cNvSpPr/>
      </xdr:nvSpPr>
      <xdr:spPr>
        <a:xfrm>
          <a:off x="4064000" y="1416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20660</xdr:rowOff>
    </xdr:from>
    <xdr:ext cx="736600" cy="259045"/>
    <xdr:sp macro="" textlink="">
      <xdr:nvSpPr>
        <xdr:cNvPr id="215" name="テキスト ボックス 214">
          <a:extLst>
            <a:ext uri="{FF2B5EF4-FFF2-40B4-BE49-F238E27FC236}">
              <a16:creationId xmlns:a16="http://schemas.microsoft.com/office/drawing/2014/main" id="{8FEAE263-178F-4CCB-8D8F-88DAF5D9525D}"/>
            </a:ext>
          </a:extLst>
        </xdr:cNvPr>
        <xdr:cNvSpPr txBox="1"/>
      </xdr:nvSpPr>
      <xdr:spPr>
        <a:xfrm>
          <a:off x="3733800" y="1425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78122</xdr:rowOff>
    </xdr:from>
    <xdr:to>
      <xdr:col>15</xdr:col>
      <xdr:colOff>133350</xdr:colOff>
      <xdr:row>83</xdr:row>
      <xdr:rowOff>8272</xdr:rowOff>
    </xdr:to>
    <xdr:sp macro="" textlink="">
      <xdr:nvSpPr>
        <xdr:cNvPr id="216" name="楕円 215">
          <a:extLst>
            <a:ext uri="{FF2B5EF4-FFF2-40B4-BE49-F238E27FC236}">
              <a16:creationId xmlns:a16="http://schemas.microsoft.com/office/drawing/2014/main" id="{6CBE52B3-3B42-4065-B816-09C354818DDB}"/>
            </a:ext>
          </a:extLst>
        </xdr:cNvPr>
        <xdr:cNvSpPr/>
      </xdr:nvSpPr>
      <xdr:spPr>
        <a:xfrm>
          <a:off x="3175000" y="141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164499</xdr:rowOff>
    </xdr:from>
    <xdr:ext cx="762000" cy="259045"/>
    <xdr:sp macro="" textlink="">
      <xdr:nvSpPr>
        <xdr:cNvPr id="217" name="テキスト ボックス 216">
          <a:extLst>
            <a:ext uri="{FF2B5EF4-FFF2-40B4-BE49-F238E27FC236}">
              <a16:creationId xmlns:a16="http://schemas.microsoft.com/office/drawing/2014/main" id="{76089C35-5D2A-49DB-B6A8-22EEEF29E954}"/>
            </a:ext>
          </a:extLst>
        </xdr:cNvPr>
        <xdr:cNvSpPr txBox="1"/>
      </xdr:nvSpPr>
      <xdr:spPr>
        <a:xfrm>
          <a:off x="2844800" y="1422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25978</xdr:rowOff>
    </xdr:from>
    <xdr:to>
      <xdr:col>11</xdr:col>
      <xdr:colOff>82550</xdr:colOff>
      <xdr:row>82</xdr:row>
      <xdr:rowOff>127578</xdr:rowOff>
    </xdr:to>
    <xdr:sp macro="" textlink="">
      <xdr:nvSpPr>
        <xdr:cNvPr id="218" name="楕円 217">
          <a:extLst>
            <a:ext uri="{FF2B5EF4-FFF2-40B4-BE49-F238E27FC236}">
              <a16:creationId xmlns:a16="http://schemas.microsoft.com/office/drawing/2014/main" id="{63A995CB-85A7-4F50-9387-C6804DEF6A44}"/>
            </a:ext>
          </a:extLst>
        </xdr:cNvPr>
        <xdr:cNvSpPr/>
      </xdr:nvSpPr>
      <xdr:spPr>
        <a:xfrm>
          <a:off x="2286000" y="1408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137755</xdr:rowOff>
    </xdr:from>
    <xdr:ext cx="762000" cy="259045"/>
    <xdr:sp macro="" textlink="">
      <xdr:nvSpPr>
        <xdr:cNvPr id="219" name="テキスト ボックス 218">
          <a:extLst>
            <a:ext uri="{FF2B5EF4-FFF2-40B4-BE49-F238E27FC236}">
              <a16:creationId xmlns:a16="http://schemas.microsoft.com/office/drawing/2014/main" id="{37AE68AF-EC72-4D65-BB10-5381F043F476}"/>
            </a:ext>
          </a:extLst>
        </xdr:cNvPr>
        <xdr:cNvSpPr txBox="1"/>
      </xdr:nvSpPr>
      <xdr:spPr>
        <a:xfrm>
          <a:off x="1955800" y="1385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11711</xdr:rowOff>
    </xdr:from>
    <xdr:to>
      <xdr:col>7</xdr:col>
      <xdr:colOff>31750</xdr:colOff>
      <xdr:row>82</xdr:row>
      <xdr:rowOff>113311</xdr:rowOff>
    </xdr:to>
    <xdr:sp macro="" textlink="">
      <xdr:nvSpPr>
        <xdr:cNvPr id="220" name="楕円 219">
          <a:extLst>
            <a:ext uri="{FF2B5EF4-FFF2-40B4-BE49-F238E27FC236}">
              <a16:creationId xmlns:a16="http://schemas.microsoft.com/office/drawing/2014/main" id="{2A9596D2-F5F0-4E67-82D5-DAA8D7341C19}"/>
            </a:ext>
          </a:extLst>
        </xdr:cNvPr>
        <xdr:cNvSpPr/>
      </xdr:nvSpPr>
      <xdr:spPr>
        <a:xfrm>
          <a:off x="1397000" y="1407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123488</xdr:rowOff>
    </xdr:from>
    <xdr:ext cx="762000" cy="259045"/>
    <xdr:sp macro="" textlink="">
      <xdr:nvSpPr>
        <xdr:cNvPr id="221" name="テキスト ボックス 220">
          <a:extLst>
            <a:ext uri="{FF2B5EF4-FFF2-40B4-BE49-F238E27FC236}">
              <a16:creationId xmlns:a16="http://schemas.microsoft.com/office/drawing/2014/main" id="{9734AEB4-71AC-4FA3-BBBA-13CF423B924A}"/>
            </a:ext>
          </a:extLst>
        </xdr:cNvPr>
        <xdr:cNvSpPr txBox="1"/>
      </xdr:nvSpPr>
      <xdr:spPr>
        <a:xfrm>
          <a:off x="1066800" y="138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43DA5B89-71B9-4866-96C0-4A68E20D58DE}"/>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F4E3343F-60F2-4BE9-93AC-D1B5F6B97575}"/>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7D90E4CE-922E-4C85-B49A-E46810E421B8}"/>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6916AB1B-A9E8-483E-A2D0-9B85B908564B}"/>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FCA6D330-073A-4C03-A6E8-313BD4CDBC62}"/>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25611A36-3585-40AF-9199-9CF49564535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4F16B3D6-F32C-4A7C-9FFC-EB3747C27C6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75CB997A-05D3-4FDF-80CA-0BD00781C42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DD6D8F6C-7020-4D79-851D-046E82C2E2C2}"/>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6549E5C7-BEB6-4CFB-BEA2-B18A84BA2829}"/>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CB726B4F-4D82-43DC-85D8-43B8A772D244}"/>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B028E7EE-3089-44C4-A213-49F0AE7A3D9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E38EC747-B79F-4C1C-AB5C-F30FDA42598E}"/>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概ね類似団体平均の指数となっている。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今後も引き続き適正な給与制度の運用に努める。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E6219F3B-8A98-4641-8E52-C30949888D17}"/>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32F5D041-918F-4A68-9FD2-C8AF512318A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23164639-F9D8-43F9-B6FD-AF5B76A03806}"/>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5833D304-07FE-4CDE-B6B9-CBF1DAA6156D}"/>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8078A213-A1D1-4286-A857-C5FFE4ED8AF8}"/>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8D8D318-771A-42DC-9795-5391B54310B9}"/>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B2535861-C2CF-45CB-857B-4FC57B1FA86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94D1DA6E-5ED4-49EC-8172-4C04CBCCAADB}"/>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2B91159E-C92D-4F85-8F5C-A1FC2594380C}"/>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DCFB7F6E-1DE8-4449-B34B-A4308FF76313}"/>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780C4902-09AB-4CB2-B9CC-6122F55B259A}"/>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45F15CEE-A09A-4692-B21E-69DA5D1DB781}"/>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2A8602DB-C72E-47DA-8681-12DCF32ACA41}"/>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B0F627F8-375E-4760-872F-D79A57DBE60C}"/>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867C90B0-96EA-445C-B142-2CD3FC314BF1}"/>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6B375D72-B788-4089-B639-B09BF7A2A5F4}"/>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353EC0E-F9B9-4CA6-986C-43290D15E87D}"/>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1A9DA4D0-F11F-4825-8547-9C109B32A71F}"/>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161798</xdr:rowOff>
    </xdr:from>
    <xdr:to>
      <xdr:col>81</xdr:col>
      <xdr:colOff>44450</xdr:colOff>
      <xdr:row>88</xdr:row>
      <xdr:rowOff>33782</xdr:rowOff>
    </xdr:to>
    <xdr:cxnSp macro="">
      <xdr:nvCxnSpPr>
        <xdr:cNvPr id="253" name="直線コネクタ 252">
          <a:extLst>
            <a:ext uri="{FF2B5EF4-FFF2-40B4-BE49-F238E27FC236}">
              <a16:creationId xmlns:a16="http://schemas.microsoft.com/office/drawing/2014/main" id="{5F37E0C4-6BA0-48B2-8778-EDDB448E6465}"/>
            </a:ext>
          </a:extLst>
        </xdr:cNvPr>
        <xdr:cNvCxnSpPr/>
      </xdr:nvCxnSpPr>
      <xdr:spPr>
        <a:xfrm flipV="1">
          <a:off x="16179800" y="1507794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6854D2B2-35BE-4DB9-A38A-174078D2FA90}"/>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3A8D8E09-3ADA-424F-9602-8465F0101EFB}"/>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33782</xdr:rowOff>
    </xdr:from>
    <xdr:to>
      <xdr:col>77</xdr:col>
      <xdr:colOff>44450</xdr:colOff>
      <xdr:row>88</xdr:row>
      <xdr:rowOff>82042</xdr:rowOff>
    </xdr:to>
    <xdr:cxnSp macro="">
      <xdr:nvCxnSpPr>
        <xdr:cNvPr id="256" name="直線コネクタ 255">
          <a:extLst>
            <a:ext uri="{FF2B5EF4-FFF2-40B4-BE49-F238E27FC236}">
              <a16:creationId xmlns:a16="http://schemas.microsoft.com/office/drawing/2014/main" id="{031CAF0E-C47E-42BD-A333-51C75FC34A38}"/>
            </a:ext>
          </a:extLst>
        </xdr:cNvPr>
        <xdr:cNvCxnSpPr/>
      </xdr:nvCxnSpPr>
      <xdr:spPr>
        <a:xfrm flipV="1">
          <a:off x="15290800" y="1512138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5A7CB6B5-E72B-4CFB-8592-FA797FEE4591}"/>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1ABC407C-5748-493D-A5C9-FA4322B787FF}"/>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xdr:rowOff>
    </xdr:from>
    <xdr:to>
      <xdr:col>72</xdr:col>
      <xdr:colOff>203200</xdr:colOff>
      <xdr:row>88</xdr:row>
      <xdr:rowOff>82042</xdr:rowOff>
    </xdr:to>
    <xdr:cxnSp macro="">
      <xdr:nvCxnSpPr>
        <xdr:cNvPr id="259" name="直線コネクタ 258">
          <a:extLst>
            <a:ext uri="{FF2B5EF4-FFF2-40B4-BE49-F238E27FC236}">
              <a16:creationId xmlns:a16="http://schemas.microsoft.com/office/drawing/2014/main" id="{EDF71ABF-CAFA-4CDD-957B-8EDD39E6A608}"/>
            </a:ext>
          </a:extLst>
        </xdr:cNvPr>
        <xdr:cNvCxnSpPr/>
      </xdr:nvCxnSpPr>
      <xdr:spPr>
        <a:xfrm>
          <a:off x="14401800" y="1509725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7F3CDC40-3EDA-4133-B4DC-85D3B4091FAE}"/>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37E5A158-A91F-40F2-BAFF-F3592EEA53A6}"/>
            </a:ext>
          </a:extLst>
        </xdr:cNvPr>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9652</xdr:rowOff>
    </xdr:from>
    <xdr:to>
      <xdr:col>68</xdr:col>
      <xdr:colOff>152400</xdr:colOff>
      <xdr:row>88</xdr:row>
      <xdr:rowOff>110998</xdr:rowOff>
    </xdr:to>
    <xdr:cxnSp macro="">
      <xdr:nvCxnSpPr>
        <xdr:cNvPr id="262" name="直線コネクタ 261">
          <a:extLst>
            <a:ext uri="{FF2B5EF4-FFF2-40B4-BE49-F238E27FC236}">
              <a16:creationId xmlns:a16="http://schemas.microsoft.com/office/drawing/2014/main" id="{1FDCCAD1-7791-4CD0-A17B-DB70C4898D71}"/>
            </a:ext>
          </a:extLst>
        </xdr:cNvPr>
        <xdr:cNvCxnSpPr/>
      </xdr:nvCxnSpPr>
      <xdr:spPr>
        <a:xfrm flipV="1">
          <a:off x="13512800" y="1509725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3F140612-3BAC-456B-BC95-FF6D88A56A41}"/>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5357B83A-04D0-426E-8196-A3DFA11573C4}"/>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641CFD7B-513C-426A-8962-A33608DF6E29}"/>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15D8E616-A942-476E-B39C-8C4686D673E2}"/>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E7DF87FF-4206-4BEE-809E-C63AD309D4BC}"/>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64F0F4C2-FC92-4E97-B78D-130A75A4AF54}"/>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BA99C6AB-40C4-4A38-B498-9AF34DFEDF9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B460C13D-3998-47B5-B54B-6F5503447A0E}"/>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DE815A1C-0F9D-4168-B0AF-54CC279A736D}"/>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110998</xdr:rowOff>
    </xdr:from>
    <xdr:to>
      <xdr:col>81</xdr:col>
      <xdr:colOff>95250</xdr:colOff>
      <xdr:row>88</xdr:row>
      <xdr:rowOff>41148</xdr:rowOff>
    </xdr:to>
    <xdr:sp macro="" textlink="">
      <xdr:nvSpPr>
        <xdr:cNvPr id="272" name="楕円 271">
          <a:extLst>
            <a:ext uri="{FF2B5EF4-FFF2-40B4-BE49-F238E27FC236}">
              <a16:creationId xmlns:a16="http://schemas.microsoft.com/office/drawing/2014/main" id="{D4667BBA-1217-43E2-9578-2FA2CB6828D4}"/>
            </a:ext>
          </a:extLst>
        </xdr:cNvPr>
        <xdr:cNvSpPr/>
      </xdr:nvSpPr>
      <xdr:spPr>
        <a:xfrm>
          <a:off x="169672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127525</xdr:rowOff>
    </xdr:from>
    <xdr:ext cx="762000" cy="259045"/>
    <xdr:sp macro="" textlink="">
      <xdr:nvSpPr>
        <xdr:cNvPr id="273" name="給与水準   （国との比較）該当値テキスト">
          <a:extLst>
            <a:ext uri="{FF2B5EF4-FFF2-40B4-BE49-F238E27FC236}">
              <a16:creationId xmlns:a16="http://schemas.microsoft.com/office/drawing/2014/main" id="{910F468B-4E11-4FF1-947D-5D922D999E19}"/>
            </a:ext>
          </a:extLst>
        </xdr:cNvPr>
        <xdr:cNvSpPr txBox="1"/>
      </xdr:nvSpPr>
      <xdr:spPr>
        <a:xfrm>
          <a:off x="171069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154432</xdr:rowOff>
    </xdr:from>
    <xdr:to>
      <xdr:col>77</xdr:col>
      <xdr:colOff>95250</xdr:colOff>
      <xdr:row>88</xdr:row>
      <xdr:rowOff>84582</xdr:rowOff>
    </xdr:to>
    <xdr:sp macro="" textlink="">
      <xdr:nvSpPr>
        <xdr:cNvPr id="274" name="楕円 273">
          <a:extLst>
            <a:ext uri="{FF2B5EF4-FFF2-40B4-BE49-F238E27FC236}">
              <a16:creationId xmlns:a16="http://schemas.microsoft.com/office/drawing/2014/main" id="{1262B45F-A479-4831-A07D-15AB7223A317}"/>
            </a:ext>
          </a:extLst>
        </xdr:cNvPr>
        <xdr:cNvSpPr/>
      </xdr:nvSpPr>
      <xdr:spPr>
        <a:xfrm>
          <a:off x="16129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75" name="テキスト ボックス 274">
          <a:extLst>
            <a:ext uri="{FF2B5EF4-FFF2-40B4-BE49-F238E27FC236}">
              <a16:creationId xmlns:a16="http://schemas.microsoft.com/office/drawing/2014/main" id="{81966AB5-7332-406A-A43E-A8989DC7F646}"/>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31242</xdr:rowOff>
    </xdr:from>
    <xdr:to>
      <xdr:col>73</xdr:col>
      <xdr:colOff>44450</xdr:colOff>
      <xdr:row>88</xdr:row>
      <xdr:rowOff>132842</xdr:rowOff>
    </xdr:to>
    <xdr:sp macro="" textlink="">
      <xdr:nvSpPr>
        <xdr:cNvPr id="276" name="楕円 275">
          <a:extLst>
            <a:ext uri="{FF2B5EF4-FFF2-40B4-BE49-F238E27FC236}">
              <a16:creationId xmlns:a16="http://schemas.microsoft.com/office/drawing/2014/main" id="{B5C72936-7A95-4986-A8F6-C5C79AED5EBD}"/>
            </a:ext>
          </a:extLst>
        </xdr:cNvPr>
        <xdr:cNvSpPr/>
      </xdr:nvSpPr>
      <xdr:spPr>
        <a:xfrm>
          <a:off x="152400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117619</xdr:rowOff>
    </xdr:from>
    <xdr:ext cx="762000" cy="259045"/>
    <xdr:sp macro="" textlink="">
      <xdr:nvSpPr>
        <xdr:cNvPr id="277" name="テキスト ボックス 276">
          <a:extLst>
            <a:ext uri="{FF2B5EF4-FFF2-40B4-BE49-F238E27FC236}">
              <a16:creationId xmlns:a16="http://schemas.microsoft.com/office/drawing/2014/main" id="{732B7A22-2178-428B-BFC3-7070BAB793F6}"/>
            </a:ext>
          </a:extLst>
        </xdr:cNvPr>
        <xdr:cNvSpPr txBox="1"/>
      </xdr:nvSpPr>
      <xdr:spPr>
        <a:xfrm>
          <a:off x="14909800" y="1520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130302</xdr:rowOff>
    </xdr:from>
    <xdr:to>
      <xdr:col>68</xdr:col>
      <xdr:colOff>203200</xdr:colOff>
      <xdr:row>88</xdr:row>
      <xdr:rowOff>60452</xdr:rowOff>
    </xdr:to>
    <xdr:sp macro="" textlink="">
      <xdr:nvSpPr>
        <xdr:cNvPr id="278" name="楕円 277">
          <a:extLst>
            <a:ext uri="{FF2B5EF4-FFF2-40B4-BE49-F238E27FC236}">
              <a16:creationId xmlns:a16="http://schemas.microsoft.com/office/drawing/2014/main" id="{568E57DB-8F16-4FD9-899F-9DC78F8EF262}"/>
            </a:ext>
          </a:extLst>
        </xdr:cNvPr>
        <xdr:cNvSpPr/>
      </xdr:nvSpPr>
      <xdr:spPr>
        <a:xfrm>
          <a:off x="14351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70629</xdr:rowOff>
    </xdr:from>
    <xdr:ext cx="762000" cy="259045"/>
    <xdr:sp macro="" textlink="">
      <xdr:nvSpPr>
        <xdr:cNvPr id="279" name="テキスト ボックス 278">
          <a:extLst>
            <a:ext uri="{FF2B5EF4-FFF2-40B4-BE49-F238E27FC236}">
              <a16:creationId xmlns:a16="http://schemas.microsoft.com/office/drawing/2014/main" id="{C6B2EED0-6C53-46D6-B4F5-9F32FDC3D831}"/>
            </a:ext>
          </a:extLst>
        </xdr:cNvPr>
        <xdr:cNvSpPr txBox="1"/>
      </xdr:nvSpPr>
      <xdr:spPr>
        <a:xfrm>
          <a:off x="14020800" y="148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60198</xdr:rowOff>
    </xdr:from>
    <xdr:to>
      <xdr:col>64</xdr:col>
      <xdr:colOff>152400</xdr:colOff>
      <xdr:row>88</xdr:row>
      <xdr:rowOff>161798</xdr:rowOff>
    </xdr:to>
    <xdr:sp macro="" textlink="">
      <xdr:nvSpPr>
        <xdr:cNvPr id="280" name="楕円 279">
          <a:extLst>
            <a:ext uri="{FF2B5EF4-FFF2-40B4-BE49-F238E27FC236}">
              <a16:creationId xmlns:a16="http://schemas.microsoft.com/office/drawing/2014/main" id="{770FF2DC-9CC8-4F73-A02E-DF819A125BB7}"/>
            </a:ext>
          </a:extLst>
        </xdr:cNvPr>
        <xdr:cNvSpPr/>
      </xdr:nvSpPr>
      <xdr:spPr>
        <a:xfrm>
          <a:off x="13462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146575</xdr:rowOff>
    </xdr:from>
    <xdr:ext cx="762000" cy="259045"/>
    <xdr:sp macro="" textlink="">
      <xdr:nvSpPr>
        <xdr:cNvPr id="281" name="テキスト ボックス 280">
          <a:extLst>
            <a:ext uri="{FF2B5EF4-FFF2-40B4-BE49-F238E27FC236}">
              <a16:creationId xmlns:a16="http://schemas.microsoft.com/office/drawing/2014/main" id="{27272F99-B450-42BB-92E9-DF38FDA4485B}"/>
            </a:ext>
          </a:extLst>
        </xdr:cNvPr>
        <xdr:cNvSpPr txBox="1"/>
      </xdr:nvSpPr>
      <xdr:spPr>
        <a:xfrm>
          <a:off x="13131800" y="152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2A44D5FE-FAD0-4A8D-8CEC-93747E91AA76}"/>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F4CC07C0-0E45-4CEA-BC41-DB9373E08CAB}"/>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A5B479B5-C396-484F-B5BC-31A80105A6DF}"/>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A38CBAC3-273D-4994-8868-090B2290C74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B46F38E2-6E8D-4205-AA51-732C2A58D61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AAB6A0E0-CF50-43BA-A264-2558F8F7288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B494EA24-CCD8-4A68-931E-25839C74266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5338D9B1-0773-4889-8373-A716A293E81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B1A4D7B5-1DB2-4178-89D5-A813D590CD74}"/>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B9F4A174-410F-4151-81E1-6E90CBFDE747}"/>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55F28CB9-C574-4084-827E-07A62D30FC49}"/>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3F9ECF47-C955-4A22-B24A-A41DDD2FB017}"/>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7282821B-34D4-4E35-B673-14AF879D01D4}"/>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概ね類似団体平均の職員数となっている。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今後も効率的な人員配置等に伴う職員数の削減による人件費の削減や、行財政改革への取組みを通じて、より適切な定員管理に努める。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CA10AC08-C147-4338-8928-292920BA0BBB}"/>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BA68AEC2-94ED-4FC5-9A33-8DA5FBFA66F4}"/>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A3F0A0FD-E56C-41D6-8DC7-648C60DDDF6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22B80424-AF8F-42E7-A05F-8B176A080829}"/>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1F9A5D6E-8865-43AC-B423-EE1044BA8F56}"/>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EA174369-16FE-47EF-A5D3-296E3801E636}"/>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B670A769-2C4C-4716-B6A4-CDA2E84BD67B}"/>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765B76B4-DE95-4A1F-85BE-1ABA9214D612}"/>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DAD77026-4B8B-4B70-AEF2-122CC850D749}"/>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5C32AD10-D972-4D3A-B5D7-BB3BFF434E32}"/>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8E3ABBD6-8B55-4FC7-8002-093062B3F6F4}"/>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E7B072F1-9C64-48B7-8A67-45C133ED9054}"/>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E9440465-5523-483D-BB65-18B8B03D2465}"/>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C67D07B9-F616-444C-856A-6EEBDBEE6D05}"/>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DD8F0973-89EF-46B7-AF3D-32546B6145E6}"/>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59C044A4-A6B7-4C7B-93C1-514A9B7C2D2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8A6209EE-634B-4A5F-A08C-9F664F1008C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33B83A33-4720-4530-9039-0CB74C1CD4C7}"/>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91058526-D8DF-4E0B-BB97-7EAD58E5EF26}"/>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59ED3DFD-64F0-4BEE-9B8E-E09E4A2695B2}"/>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8238F489-68B0-4874-AB17-2054D391094B}"/>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B0FFB1F4-BB4A-4215-A196-9171336A9174}"/>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53DE3283-CF89-4BBE-9C34-BFBEDA0D60F7}"/>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72281</xdr:rowOff>
    </xdr:from>
    <xdr:to>
      <xdr:col>81</xdr:col>
      <xdr:colOff>44450</xdr:colOff>
      <xdr:row>60</xdr:row>
      <xdr:rowOff>158115</xdr:rowOff>
    </xdr:to>
    <xdr:cxnSp macro="">
      <xdr:nvCxnSpPr>
        <xdr:cNvPr id="318" name="直線コネクタ 317">
          <a:extLst>
            <a:ext uri="{FF2B5EF4-FFF2-40B4-BE49-F238E27FC236}">
              <a16:creationId xmlns:a16="http://schemas.microsoft.com/office/drawing/2014/main" id="{9EC272DD-E1F9-4BCA-B0BB-4192942E18E9}"/>
            </a:ext>
          </a:extLst>
        </xdr:cNvPr>
        <xdr:cNvCxnSpPr/>
      </xdr:nvCxnSpPr>
      <xdr:spPr>
        <a:xfrm>
          <a:off x="16179800" y="10359281"/>
          <a:ext cx="838200" cy="8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815CD0A8-6BC4-4A45-8E39-52F9E1A2AAA5}"/>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3A9D5BBE-566C-49FC-8976-13F6D32FFB21}"/>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58837</xdr:rowOff>
    </xdr:from>
    <xdr:to>
      <xdr:col>77</xdr:col>
      <xdr:colOff>44450</xdr:colOff>
      <xdr:row>60</xdr:row>
      <xdr:rowOff>72281</xdr:rowOff>
    </xdr:to>
    <xdr:cxnSp macro="">
      <xdr:nvCxnSpPr>
        <xdr:cNvPr id="321" name="直線コネクタ 320">
          <a:extLst>
            <a:ext uri="{FF2B5EF4-FFF2-40B4-BE49-F238E27FC236}">
              <a16:creationId xmlns:a16="http://schemas.microsoft.com/office/drawing/2014/main" id="{956C30EC-6A22-4E04-A4CF-7326056E3A19}"/>
            </a:ext>
          </a:extLst>
        </xdr:cNvPr>
        <xdr:cNvCxnSpPr/>
      </xdr:nvCxnSpPr>
      <xdr:spPr>
        <a:xfrm>
          <a:off x="15290800" y="10345837"/>
          <a:ext cx="8890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A2353984-3903-4490-A3C0-7DB4A5D3D8F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85A682D8-1D00-4A97-950C-C78C8959F097}"/>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45738</xdr:rowOff>
    </xdr:from>
    <xdr:to>
      <xdr:col>72</xdr:col>
      <xdr:colOff>203200</xdr:colOff>
      <xdr:row>60</xdr:row>
      <xdr:rowOff>58837</xdr:rowOff>
    </xdr:to>
    <xdr:cxnSp macro="">
      <xdr:nvCxnSpPr>
        <xdr:cNvPr id="324" name="直線コネクタ 323">
          <a:extLst>
            <a:ext uri="{FF2B5EF4-FFF2-40B4-BE49-F238E27FC236}">
              <a16:creationId xmlns:a16="http://schemas.microsoft.com/office/drawing/2014/main" id="{7167A45A-2819-45AA-BBDB-D1363C4B9156}"/>
            </a:ext>
          </a:extLst>
        </xdr:cNvPr>
        <xdr:cNvCxnSpPr/>
      </xdr:nvCxnSpPr>
      <xdr:spPr>
        <a:xfrm>
          <a:off x="14401800" y="10332738"/>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5FC00806-02AA-461D-B16F-61A3A4DBF66B}"/>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C490756F-D08D-4D75-A631-05D726AFB006}"/>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45738</xdr:rowOff>
    </xdr:from>
    <xdr:to>
      <xdr:col>68</xdr:col>
      <xdr:colOff>152400</xdr:colOff>
      <xdr:row>60</xdr:row>
      <xdr:rowOff>71592</xdr:rowOff>
    </xdr:to>
    <xdr:cxnSp macro="">
      <xdr:nvCxnSpPr>
        <xdr:cNvPr id="327" name="直線コネクタ 326">
          <a:extLst>
            <a:ext uri="{FF2B5EF4-FFF2-40B4-BE49-F238E27FC236}">
              <a16:creationId xmlns:a16="http://schemas.microsoft.com/office/drawing/2014/main" id="{8BCDAEF6-4565-48AE-9F6A-25C6B9F3534B}"/>
            </a:ext>
          </a:extLst>
        </xdr:cNvPr>
        <xdr:cNvCxnSpPr/>
      </xdr:nvCxnSpPr>
      <xdr:spPr>
        <a:xfrm flipV="1">
          <a:off x="13512800" y="10332738"/>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C39F36D-5690-461C-BDA0-1B9A4E8DA3F4}"/>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BA9AA8D-3460-491D-8186-B844896F9319}"/>
            </a:ext>
          </a:extLst>
        </xdr:cNvPr>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9343C49F-4EE5-4019-944F-73EA0C07CD65}"/>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F52A05B8-23CF-4C0E-A835-9D423FF1E8B7}"/>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C02E54DC-78C1-48DB-965A-F72176BF463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B0A650E6-3202-48CD-94E8-CA98C2F375F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62CBC205-2CC1-48B8-8F2A-7D76686588B7}"/>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DFD35EF2-7A6E-4DEA-B7D1-A21DE76877FE}"/>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DECB0372-68D3-4BB9-B0FA-5B75BA6E8378}"/>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107315</xdr:rowOff>
    </xdr:from>
    <xdr:to>
      <xdr:col>81</xdr:col>
      <xdr:colOff>95250</xdr:colOff>
      <xdr:row>61</xdr:row>
      <xdr:rowOff>37465</xdr:rowOff>
    </xdr:to>
    <xdr:sp macro="" textlink="">
      <xdr:nvSpPr>
        <xdr:cNvPr id="337" name="楕円 336">
          <a:extLst>
            <a:ext uri="{FF2B5EF4-FFF2-40B4-BE49-F238E27FC236}">
              <a16:creationId xmlns:a16="http://schemas.microsoft.com/office/drawing/2014/main" id="{5AFCB7DE-3CC0-4C4C-9E96-58EB12C63962}"/>
            </a:ext>
          </a:extLst>
        </xdr:cNvPr>
        <xdr:cNvSpPr/>
      </xdr:nvSpPr>
      <xdr:spPr>
        <a:xfrm>
          <a:off x="16967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79392</xdr:rowOff>
    </xdr:from>
    <xdr:ext cx="762000" cy="259045"/>
    <xdr:sp macro="" textlink="">
      <xdr:nvSpPr>
        <xdr:cNvPr id="338" name="定員管理の状況該当値テキスト">
          <a:extLst>
            <a:ext uri="{FF2B5EF4-FFF2-40B4-BE49-F238E27FC236}">
              <a16:creationId xmlns:a16="http://schemas.microsoft.com/office/drawing/2014/main" id="{5C6010DE-4D7C-429B-B98E-12D5ECB75B3A}"/>
            </a:ext>
          </a:extLst>
        </xdr:cNvPr>
        <xdr:cNvSpPr txBox="1"/>
      </xdr:nvSpPr>
      <xdr:spPr>
        <a:xfrm>
          <a:off x="17106900" y="1036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21481</xdr:rowOff>
    </xdr:from>
    <xdr:to>
      <xdr:col>77</xdr:col>
      <xdr:colOff>95250</xdr:colOff>
      <xdr:row>60</xdr:row>
      <xdr:rowOff>123081</xdr:rowOff>
    </xdr:to>
    <xdr:sp macro="" textlink="">
      <xdr:nvSpPr>
        <xdr:cNvPr id="339" name="楕円 338">
          <a:extLst>
            <a:ext uri="{FF2B5EF4-FFF2-40B4-BE49-F238E27FC236}">
              <a16:creationId xmlns:a16="http://schemas.microsoft.com/office/drawing/2014/main" id="{84566376-A399-4FCD-AAA6-EF5F4AA9D210}"/>
            </a:ext>
          </a:extLst>
        </xdr:cNvPr>
        <xdr:cNvSpPr/>
      </xdr:nvSpPr>
      <xdr:spPr>
        <a:xfrm>
          <a:off x="16129000" y="103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133258</xdr:rowOff>
    </xdr:from>
    <xdr:ext cx="736600" cy="259045"/>
    <xdr:sp macro="" textlink="">
      <xdr:nvSpPr>
        <xdr:cNvPr id="340" name="テキスト ボックス 339">
          <a:extLst>
            <a:ext uri="{FF2B5EF4-FFF2-40B4-BE49-F238E27FC236}">
              <a16:creationId xmlns:a16="http://schemas.microsoft.com/office/drawing/2014/main" id="{AB8D702F-B2B8-4ED8-B570-E51AF1BC757F}"/>
            </a:ext>
          </a:extLst>
        </xdr:cNvPr>
        <xdr:cNvSpPr txBox="1"/>
      </xdr:nvSpPr>
      <xdr:spPr>
        <a:xfrm>
          <a:off x="15798800" y="1007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8037</xdr:rowOff>
    </xdr:from>
    <xdr:to>
      <xdr:col>73</xdr:col>
      <xdr:colOff>44450</xdr:colOff>
      <xdr:row>60</xdr:row>
      <xdr:rowOff>109637</xdr:rowOff>
    </xdr:to>
    <xdr:sp macro="" textlink="">
      <xdr:nvSpPr>
        <xdr:cNvPr id="341" name="楕円 340">
          <a:extLst>
            <a:ext uri="{FF2B5EF4-FFF2-40B4-BE49-F238E27FC236}">
              <a16:creationId xmlns:a16="http://schemas.microsoft.com/office/drawing/2014/main" id="{055C2B59-02B2-4C75-BB56-197995E7CEF5}"/>
            </a:ext>
          </a:extLst>
        </xdr:cNvPr>
        <xdr:cNvSpPr/>
      </xdr:nvSpPr>
      <xdr:spPr>
        <a:xfrm>
          <a:off x="15240000" y="1029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119814</xdr:rowOff>
    </xdr:from>
    <xdr:ext cx="762000" cy="259045"/>
    <xdr:sp macro="" textlink="">
      <xdr:nvSpPr>
        <xdr:cNvPr id="342" name="テキスト ボックス 341">
          <a:extLst>
            <a:ext uri="{FF2B5EF4-FFF2-40B4-BE49-F238E27FC236}">
              <a16:creationId xmlns:a16="http://schemas.microsoft.com/office/drawing/2014/main" id="{8DCE3886-9B44-42E9-96DF-EDEBD7AD3BBE}"/>
            </a:ext>
          </a:extLst>
        </xdr:cNvPr>
        <xdr:cNvSpPr txBox="1"/>
      </xdr:nvSpPr>
      <xdr:spPr>
        <a:xfrm>
          <a:off x="14909800" y="10063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166388</xdr:rowOff>
    </xdr:from>
    <xdr:to>
      <xdr:col>68</xdr:col>
      <xdr:colOff>203200</xdr:colOff>
      <xdr:row>60</xdr:row>
      <xdr:rowOff>96538</xdr:rowOff>
    </xdr:to>
    <xdr:sp macro="" textlink="">
      <xdr:nvSpPr>
        <xdr:cNvPr id="343" name="楕円 342">
          <a:extLst>
            <a:ext uri="{FF2B5EF4-FFF2-40B4-BE49-F238E27FC236}">
              <a16:creationId xmlns:a16="http://schemas.microsoft.com/office/drawing/2014/main" id="{95145636-8211-45DE-9D57-C1530B02C79C}"/>
            </a:ext>
          </a:extLst>
        </xdr:cNvPr>
        <xdr:cNvSpPr/>
      </xdr:nvSpPr>
      <xdr:spPr>
        <a:xfrm>
          <a:off x="14351000" y="102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106715</xdr:rowOff>
    </xdr:from>
    <xdr:ext cx="762000" cy="259045"/>
    <xdr:sp macro="" textlink="">
      <xdr:nvSpPr>
        <xdr:cNvPr id="344" name="テキスト ボックス 343">
          <a:extLst>
            <a:ext uri="{FF2B5EF4-FFF2-40B4-BE49-F238E27FC236}">
              <a16:creationId xmlns:a16="http://schemas.microsoft.com/office/drawing/2014/main" id="{95DBA9A6-C76F-4E68-B701-3B9098AA8A3D}"/>
            </a:ext>
          </a:extLst>
        </xdr:cNvPr>
        <xdr:cNvSpPr txBox="1"/>
      </xdr:nvSpPr>
      <xdr:spPr>
        <a:xfrm>
          <a:off x="14020800" y="100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20792</xdr:rowOff>
    </xdr:from>
    <xdr:to>
      <xdr:col>64</xdr:col>
      <xdr:colOff>152400</xdr:colOff>
      <xdr:row>60</xdr:row>
      <xdr:rowOff>122392</xdr:rowOff>
    </xdr:to>
    <xdr:sp macro="" textlink="">
      <xdr:nvSpPr>
        <xdr:cNvPr id="345" name="楕円 344">
          <a:extLst>
            <a:ext uri="{FF2B5EF4-FFF2-40B4-BE49-F238E27FC236}">
              <a16:creationId xmlns:a16="http://schemas.microsoft.com/office/drawing/2014/main" id="{CCF8362C-1FBC-410C-A808-74EB57E905A4}"/>
            </a:ext>
          </a:extLst>
        </xdr:cNvPr>
        <xdr:cNvSpPr/>
      </xdr:nvSpPr>
      <xdr:spPr>
        <a:xfrm>
          <a:off x="13462000" y="103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107169</xdr:rowOff>
    </xdr:from>
    <xdr:ext cx="762000" cy="259045"/>
    <xdr:sp macro="" textlink="">
      <xdr:nvSpPr>
        <xdr:cNvPr id="346" name="テキスト ボックス 345">
          <a:extLst>
            <a:ext uri="{FF2B5EF4-FFF2-40B4-BE49-F238E27FC236}">
              <a16:creationId xmlns:a16="http://schemas.microsoft.com/office/drawing/2014/main" id="{9D8BD58F-7351-4FE4-B9A5-09FE0F599B53}"/>
            </a:ext>
          </a:extLst>
        </xdr:cNvPr>
        <xdr:cNvSpPr txBox="1"/>
      </xdr:nvSpPr>
      <xdr:spPr>
        <a:xfrm>
          <a:off x="13131800" y="103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7E887736-A6C1-48D8-8EDF-68CFADF3FEE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BABE04C1-FD61-4C35-B817-C0AA24CCDFD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3A458889-2FE3-438D-B2A7-A320F89A5DB5}"/>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74C8D3A5-7A68-4F37-AA45-B765E4BDFEB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A06F594-F53A-45F9-9B0E-03CBB4FF551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49F669F9-561C-436B-BCD8-A537AFF5C679}"/>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446281C9-7175-4CC6-A838-C6DEAAB5876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9625769D-FCA3-4352-9312-B39627B3AE3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B07C2E84-EED0-4A49-8139-0E596BE01BCE}"/>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BDA69674-4A14-4CD5-AFCB-DEDA0194BDF6}"/>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B378F67-A138-4F7B-AA37-B8BF0B72791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608614CB-71E7-4816-B892-697DCECB02AA}"/>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2532F410-DE25-442E-A9D2-DCE98BB51185}"/>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類似団体と比べると４．４ポイント上回っているが、昨年度と比べて１．１ポイント減少した。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今後も起債の減少となるよう新規発行を抑制することにより、実質公債費比率の減少に努める。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EA4A17ED-FD0A-449C-9857-258EAC78D80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5F5911DF-E462-4375-A4E9-197D48BCBC1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94A02F2B-FE77-4972-BBFC-A3BBE0FD4D24}"/>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BFF0B5ED-3BD8-4281-86E7-E0DECD35A781}"/>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CC09982B-B982-4FC6-A273-4CFB8A44585D}"/>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31EE73C1-B711-4AB8-958E-662A4E0EDEB8}"/>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9BC15AD4-E308-4BFA-9307-4D83F2B9C2A4}"/>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D6E15904-212C-4AA5-A000-A9B5C5A03438}"/>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2B61EEDE-EF83-4C63-A025-0B0588BA30B5}"/>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50B7402C-B414-42AA-8D3C-F7D64AA9B057}"/>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5D7F9442-905E-42FC-8DC5-C53B894B9656}"/>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A88CA3C8-93A0-4880-BE8F-557E3B6E1334}"/>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E842E9C4-15DD-412E-BFEB-DD2A85C8FBD9}"/>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E53F9920-B33F-4165-8BAC-EC202C74B628}"/>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F843CA9E-5A99-472D-BE6D-FE636F59DC0C}"/>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394C84CE-7723-49FB-9CDB-034DFD1B7AF9}"/>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9DD03735-DCC1-4754-9C2B-5516145E9A7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9EFF2E94-4562-4775-A9A1-43FDCC935944}"/>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5D2A014E-3E5D-4BF8-B96D-66F10633D63A}"/>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167640</xdr:rowOff>
    </xdr:from>
    <xdr:to>
      <xdr:col>81</xdr:col>
      <xdr:colOff>44450</xdr:colOff>
      <xdr:row>44</xdr:row>
      <xdr:rowOff>84667</xdr:rowOff>
    </xdr:to>
    <xdr:cxnSp macro="">
      <xdr:nvCxnSpPr>
        <xdr:cNvPr id="379" name="直線コネクタ 378">
          <a:extLst>
            <a:ext uri="{FF2B5EF4-FFF2-40B4-BE49-F238E27FC236}">
              <a16:creationId xmlns:a16="http://schemas.microsoft.com/office/drawing/2014/main" id="{B799B769-DFF4-4F59-9DB1-78C01E514008}"/>
            </a:ext>
          </a:extLst>
        </xdr:cNvPr>
        <xdr:cNvCxnSpPr/>
      </xdr:nvCxnSpPr>
      <xdr:spPr>
        <a:xfrm flipV="1">
          <a:off x="16179800" y="753999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a:extLst>
            <a:ext uri="{FF2B5EF4-FFF2-40B4-BE49-F238E27FC236}">
              <a16:creationId xmlns:a16="http://schemas.microsoft.com/office/drawing/2014/main" id="{399E4CD7-34B3-4B67-81DE-7FF365452EAC}"/>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DEC94864-0496-4179-ABA6-08AAA0562904}"/>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84667</xdr:rowOff>
    </xdr:from>
    <xdr:to>
      <xdr:col>77</xdr:col>
      <xdr:colOff>44450</xdr:colOff>
      <xdr:row>45</xdr:row>
      <xdr:rowOff>33867</xdr:rowOff>
    </xdr:to>
    <xdr:cxnSp macro="">
      <xdr:nvCxnSpPr>
        <xdr:cNvPr id="382" name="直線コネクタ 381">
          <a:extLst>
            <a:ext uri="{FF2B5EF4-FFF2-40B4-BE49-F238E27FC236}">
              <a16:creationId xmlns:a16="http://schemas.microsoft.com/office/drawing/2014/main" id="{1E40E7AD-5884-475A-986A-9A877AD82449}"/>
            </a:ext>
          </a:extLst>
        </xdr:cNvPr>
        <xdr:cNvCxnSpPr/>
      </xdr:nvCxnSpPr>
      <xdr:spPr>
        <a:xfrm flipV="1">
          <a:off x="15290800" y="76284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1189FE0B-13D3-425A-82E1-5A96983DBC25}"/>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A495B6E2-403C-496E-8FA4-5CE87739FD8B}"/>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33867</xdr:rowOff>
    </xdr:from>
    <xdr:to>
      <xdr:col>72</xdr:col>
      <xdr:colOff>203200</xdr:colOff>
      <xdr:row>45</xdr:row>
      <xdr:rowOff>74083</xdr:rowOff>
    </xdr:to>
    <xdr:cxnSp macro="">
      <xdr:nvCxnSpPr>
        <xdr:cNvPr id="385" name="直線コネクタ 384">
          <a:extLst>
            <a:ext uri="{FF2B5EF4-FFF2-40B4-BE49-F238E27FC236}">
              <a16:creationId xmlns:a16="http://schemas.microsoft.com/office/drawing/2014/main" id="{9F6170C4-4F98-4885-B1C4-B0D39B8F71B3}"/>
            </a:ext>
          </a:extLst>
        </xdr:cNvPr>
        <xdr:cNvCxnSpPr/>
      </xdr:nvCxnSpPr>
      <xdr:spPr>
        <a:xfrm flipV="1">
          <a:off x="14401800" y="77491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CD026F00-1D0A-4DDE-96DE-0C937F454B06}"/>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7D21E09B-1732-425F-BBC3-23522185649D}"/>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41910</xdr:rowOff>
    </xdr:from>
    <xdr:to>
      <xdr:col>68</xdr:col>
      <xdr:colOff>152400</xdr:colOff>
      <xdr:row>45</xdr:row>
      <xdr:rowOff>74083</xdr:rowOff>
    </xdr:to>
    <xdr:cxnSp macro="">
      <xdr:nvCxnSpPr>
        <xdr:cNvPr id="388" name="直線コネクタ 387">
          <a:extLst>
            <a:ext uri="{FF2B5EF4-FFF2-40B4-BE49-F238E27FC236}">
              <a16:creationId xmlns:a16="http://schemas.microsoft.com/office/drawing/2014/main" id="{EDC05E1D-0259-4175-97C1-3A382577F89D}"/>
            </a:ext>
          </a:extLst>
        </xdr:cNvPr>
        <xdr:cNvCxnSpPr/>
      </xdr:nvCxnSpPr>
      <xdr:spPr>
        <a:xfrm>
          <a:off x="13512800" y="77571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37829E04-915C-4A85-A3D2-351DCC8CF664}"/>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B971D12B-CFC4-46C0-922D-B692E43D27D3}"/>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1290F755-9B21-466B-8863-932F8B8B7926}"/>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F5641025-6CF1-47D8-99DA-BCF74DEE8AC1}"/>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61177040-FD7C-45C2-95AC-B609C4963B1E}"/>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AD76FF4E-B57E-4169-99BF-F3EF08F778B8}"/>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48E3333D-D07C-46D9-804C-9FDA82502B2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20B2CDE9-A440-4B7F-A7D7-226ACF41B62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E55FE9AA-9EB9-4906-AACC-AE7A2C8FA1FA}"/>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116840</xdr:rowOff>
    </xdr:from>
    <xdr:to>
      <xdr:col>81</xdr:col>
      <xdr:colOff>95250</xdr:colOff>
      <xdr:row>44</xdr:row>
      <xdr:rowOff>46990</xdr:rowOff>
    </xdr:to>
    <xdr:sp macro="" textlink="">
      <xdr:nvSpPr>
        <xdr:cNvPr id="398" name="楕円 397">
          <a:extLst>
            <a:ext uri="{FF2B5EF4-FFF2-40B4-BE49-F238E27FC236}">
              <a16:creationId xmlns:a16="http://schemas.microsoft.com/office/drawing/2014/main" id="{4FC3DC13-D2A0-4B34-8590-2700FF303B75}"/>
            </a:ext>
          </a:extLst>
        </xdr:cNvPr>
        <xdr:cNvSpPr/>
      </xdr:nvSpPr>
      <xdr:spPr>
        <a:xfrm>
          <a:off x="16967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88917</xdr:rowOff>
    </xdr:from>
    <xdr:ext cx="762000" cy="259045"/>
    <xdr:sp macro="" textlink="">
      <xdr:nvSpPr>
        <xdr:cNvPr id="399" name="公債費負担の状況該当値テキスト">
          <a:extLst>
            <a:ext uri="{FF2B5EF4-FFF2-40B4-BE49-F238E27FC236}">
              <a16:creationId xmlns:a16="http://schemas.microsoft.com/office/drawing/2014/main" id="{D5DDC170-C0F0-4124-80E4-C11C806CAC3C}"/>
            </a:ext>
          </a:extLst>
        </xdr:cNvPr>
        <xdr:cNvSpPr txBox="1"/>
      </xdr:nvSpPr>
      <xdr:spPr>
        <a:xfrm>
          <a:off x="17106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33867</xdr:rowOff>
    </xdr:from>
    <xdr:to>
      <xdr:col>77</xdr:col>
      <xdr:colOff>95250</xdr:colOff>
      <xdr:row>44</xdr:row>
      <xdr:rowOff>135467</xdr:rowOff>
    </xdr:to>
    <xdr:sp macro="" textlink="">
      <xdr:nvSpPr>
        <xdr:cNvPr id="400" name="楕円 399">
          <a:extLst>
            <a:ext uri="{FF2B5EF4-FFF2-40B4-BE49-F238E27FC236}">
              <a16:creationId xmlns:a16="http://schemas.microsoft.com/office/drawing/2014/main" id="{D6C2A013-81AA-47BE-82E2-92EEC693042D}"/>
            </a:ext>
          </a:extLst>
        </xdr:cNvPr>
        <xdr:cNvSpPr/>
      </xdr:nvSpPr>
      <xdr:spPr>
        <a:xfrm>
          <a:off x="16129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120244</xdr:rowOff>
    </xdr:from>
    <xdr:ext cx="736600" cy="259045"/>
    <xdr:sp macro="" textlink="">
      <xdr:nvSpPr>
        <xdr:cNvPr id="401" name="テキスト ボックス 400">
          <a:extLst>
            <a:ext uri="{FF2B5EF4-FFF2-40B4-BE49-F238E27FC236}">
              <a16:creationId xmlns:a16="http://schemas.microsoft.com/office/drawing/2014/main" id="{9A6B577B-474B-426D-A44B-06C2032192CA}"/>
            </a:ext>
          </a:extLst>
        </xdr:cNvPr>
        <xdr:cNvSpPr txBox="1"/>
      </xdr:nvSpPr>
      <xdr:spPr>
        <a:xfrm>
          <a:off x="15798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154517</xdr:rowOff>
    </xdr:from>
    <xdr:to>
      <xdr:col>73</xdr:col>
      <xdr:colOff>44450</xdr:colOff>
      <xdr:row>45</xdr:row>
      <xdr:rowOff>84667</xdr:rowOff>
    </xdr:to>
    <xdr:sp macro="" textlink="">
      <xdr:nvSpPr>
        <xdr:cNvPr id="402" name="楕円 401">
          <a:extLst>
            <a:ext uri="{FF2B5EF4-FFF2-40B4-BE49-F238E27FC236}">
              <a16:creationId xmlns:a16="http://schemas.microsoft.com/office/drawing/2014/main" id="{17AAA5D5-1219-48ED-BA9A-DC3132A136E8}"/>
            </a:ext>
          </a:extLst>
        </xdr:cNvPr>
        <xdr:cNvSpPr/>
      </xdr:nvSpPr>
      <xdr:spPr>
        <a:xfrm>
          <a:off x="15240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69444</xdr:rowOff>
    </xdr:from>
    <xdr:ext cx="762000" cy="259045"/>
    <xdr:sp macro="" textlink="">
      <xdr:nvSpPr>
        <xdr:cNvPr id="403" name="テキスト ボックス 402">
          <a:extLst>
            <a:ext uri="{FF2B5EF4-FFF2-40B4-BE49-F238E27FC236}">
              <a16:creationId xmlns:a16="http://schemas.microsoft.com/office/drawing/2014/main" id="{649E7A13-0438-4BCE-8A1B-15EF8AA8A543}"/>
            </a:ext>
          </a:extLst>
        </xdr:cNvPr>
        <xdr:cNvSpPr txBox="1"/>
      </xdr:nvSpPr>
      <xdr:spPr>
        <a:xfrm>
          <a:off x="14909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23283</xdr:rowOff>
    </xdr:from>
    <xdr:to>
      <xdr:col>68</xdr:col>
      <xdr:colOff>203200</xdr:colOff>
      <xdr:row>45</xdr:row>
      <xdr:rowOff>124883</xdr:rowOff>
    </xdr:to>
    <xdr:sp macro="" textlink="">
      <xdr:nvSpPr>
        <xdr:cNvPr id="404" name="楕円 403">
          <a:extLst>
            <a:ext uri="{FF2B5EF4-FFF2-40B4-BE49-F238E27FC236}">
              <a16:creationId xmlns:a16="http://schemas.microsoft.com/office/drawing/2014/main" id="{610FC35C-C2CF-49FB-BCFF-A5E4307D3CEB}"/>
            </a:ext>
          </a:extLst>
        </xdr:cNvPr>
        <xdr:cNvSpPr/>
      </xdr:nvSpPr>
      <xdr:spPr>
        <a:xfrm>
          <a:off x="14351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109660</xdr:rowOff>
    </xdr:from>
    <xdr:ext cx="762000" cy="259045"/>
    <xdr:sp macro="" textlink="">
      <xdr:nvSpPr>
        <xdr:cNvPr id="405" name="テキスト ボックス 404">
          <a:extLst>
            <a:ext uri="{FF2B5EF4-FFF2-40B4-BE49-F238E27FC236}">
              <a16:creationId xmlns:a16="http://schemas.microsoft.com/office/drawing/2014/main" id="{899AD218-4826-4F2B-99D8-4964142E1CA0}"/>
            </a:ext>
          </a:extLst>
        </xdr:cNvPr>
        <xdr:cNvSpPr txBox="1"/>
      </xdr:nvSpPr>
      <xdr:spPr>
        <a:xfrm>
          <a:off x="14020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162560</xdr:rowOff>
    </xdr:from>
    <xdr:to>
      <xdr:col>64</xdr:col>
      <xdr:colOff>152400</xdr:colOff>
      <xdr:row>45</xdr:row>
      <xdr:rowOff>92710</xdr:rowOff>
    </xdr:to>
    <xdr:sp macro="" textlink="">
      <xdr:nvSpPr>
        <xdr:cNvPr id="406" name="楕円 405">
          <a:extLst>
            <a:ext uri="{FF2B5EF4-FFF2-40B4-BE49-F238E27FC236}">
              <a16:creationId xmlns:a16="http://schemas.microsoft.com/office/drawing/2014/main" id="{6EEFE1DC-89D9-4B1E-8553-DB831125587B}"/>
            </a:ext>
          </a:extLst>
        </xdr:cNvPr>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77487</xdr:rowOff>
    </xdr:from>
    <xdr:ext cx="762000" cy="259045"/>
    <xdr:sp macro="" textlink="">
      <xdr:nvSpPr>
        <xdr:cNvPr id="407" name="テキスト ボックス 406">
          <a:extLst>
            <a:ext uri="{FF2B5EF4-FFF2-40B4-BE49-F238E27FC236}">
              <a16:creationId xmlns:a16="http://schemas.microsoft.com/office/drawing/2014/main" id="{3FB54074-4C31-4747-906A-0E18E3CF151E}"/>
            </a:ext>
          </a:extLst>
        </xdr:cNvPr>
        <xdr:cNvSpPr txBox="1"/>
      </xdr:nvSpPr>
      <xdr:spPr>
        <a:xfrm>
          <a:off x="13131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793B0F48-7919-4066-B659-46D90E5DF72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A310C50A-DB90-4E8A-8B33-E7053946D18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6B3F7C84-3F8E-4B73-8F6A-202766BCB4C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F0D4BABB-A1ED-4FA4-92BE-9293340686C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CD72FB9F-3599-41B3-B484-A19DEA1EC9FE}"/>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FBAFCF6D-70E4-4A01-AB27-575A1AB01B1F}"/>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E6D647BE-E6AA-4302-84B1-B471D67A2B3B}"/>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BFB6C4D9-B2D5-4A6C-B6F1-1C49A7B83FBA}"/>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6A19BC56-876A-43DE-A6F4-CE19D337A50A}"/>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190A78EF-3EB7-4530-BD62-075A67AE4F54}"/>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75BA2CEC-3FEB-413D-A202-29F8BB74136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A5F6739F-E2E0-47F7-BBF0-C9396788D005}"/>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26EE76C9-CF3B-4494-A73D-A4F613E90B57}"/>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では、財政の健全化を図るため、平成１７年度より地方債の発行を伴う普通建設事業の段階的縮減を図ってきたことと、地方債の償還額等に充てることのできる基金が増加したことにより、将来負担比率は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今後も新規事業を含め実施事業の適正化を図り、財政の健全化に努める。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32D724EB-9064-4C05-BEBF-EC6DE6E8349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C8012FD6-B98D-45CC-B1A3-A656CC20B2DC}"/>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EED90D5E-4BFB-4B0B-8BA3-F518C5A17D4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B9E59FAC-D69F-4055-99DE-8069E13F49DF}"/>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596A9D53-7837-4246-BA27-DB28000245B2}"/>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598A6A7D-A31D-45E8-A550-872E88E0EA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7E5EDDA3-4F3B-43D0-B6F0-144620B1674E}"/>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EC4D3809-333F-4214-9ADF-7727F78A911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97124F91-31C9-441F-888B-605BA138626C}"/>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CBE438C3-CACB-4193-B133-8CB54D1E06AC}"/>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1CFDF724-5E7B-4648-A6EB-41F5B909B6B4}"/>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23B4F10B-711C-4EF8-BB1D-E9657880F8D7}"/>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4C8DD2E0-6FA7-4996-B875-D3C449EE7E79}"/>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1E878E8D-8534-41F3-B20B-4B9E73D9D0EC}"/>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999D55F7-1471-4C17-943B-C29C7FFBB00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7DF9A5FB-0A70-443F-8DCF-2C2A09BFC0DE}"/>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4657B63A-4A98-4D09-B205-FE3FB9C9C417}"/>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2785612D-B873-4B6E-8222-BAAB5F4A74C5}"/>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10C9F917-BC71-4383-9E57-A18DE10B097E}"/>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BE41CF1E-C529-4B86-9A4B-6A66C3F347FB}"/>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1613B0E9-22EC-4B39-A949-D810BF7C304E}"/>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808CCC02-66F4-4335-8935-8DED82C82E3C}"/>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78F9B71A-A007-48B2-A7FC-88E78E1E8F6A}"/>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B7F23731-1FD9-44CE-8F3D-70DCC9E3322A}"/>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CEFF954C-668C-4013-BB9F-41F426E6F0EA}"/>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4A20A15A-3989-4980-9653-8E83AB0D429F}"/>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DC41E14E-BF0D-40F7-9315-73AB9B3EB35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A91B3908-C209-4BEC-B304-1ADDEEC312FC}"/>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25C74B9-06D7-4D7F-8DE9-9BB403480F1E}"/>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B4129FFF-03FB-4546-A4ED-8684516AED3F}"/>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81F6002F-9743-44E8-B333-DA0A9567DB5F}"/>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967B8FB0-629B-4901-91EF-D3E43575DCD2}"/>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CC9D201-9AED-4A46-B49F-8CD7EB49F55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7EFB3E70-CB0E-446F-8FB0-712119B7E801}"/>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407712F2-1923-477C-A5AC-AAABA9BC2F26}"/>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3,702
3,647
520.69
6,968,701
6,362,455
606,246
3,464,394
4,731,371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人件費に係る経常収支比率は、類似団体平均を４．４ポイント下回る結果となっている。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今後においても、効率的な人員配置等に伴う職員数の削減等による人件費の削減や行財政改革への取組みを通じて、人件費の抑制を図っていきたい。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120142</xdr:rowOff>
    </xdr:from>
    <xdr:to>
      <xdr:col>24</xdr:col>
      <xdr:colOff>25400</xdr:colOff>
      <xdr:row>35</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2089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120142</xdr:rowOff>
    </xdr:from>
    <xdr:to>
      <xdr:col>19</xdr:col>
      <xdr:colOff>187325</xdr:colOff>
      <xdr:row>35</xdr:row>
      <xdr:rowOff>152146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20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35</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20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120142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16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69342</xdr:rowOff>
    </xdr:from>
    <xdr:to>
      <xdr:col>20</xdr:col>
      <xdr:colOff>38100</xdr:colOff>
      <xdr:row>35</xdr:row>
      <xdr:rowOff>170942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101346</xdr:rowOff>
    </xdr:from>
    <xdr:to>
      <xdr:col>15</xdr:col>
      <xdr:colOff>149225</xdr:colOff>
      <xdr:row>36</xdr:row>
      <xdr:rowOff>31496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41673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69342</xdr:rowOff>
    </xdr:from>
    <xdr:to>
      <xdr:col>11</xdr:col>
      <xdr:colOff>60325</xdr:colOff>
      <xdr:row>35</xdr:row>
      <xdr:rowOff>170942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物件費に係る経常収支比率は、類似団体平均を４．５ポイント下回る結果となっている。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今後においても、物件費の効率的な執行や制度の運用・あり方等を見直し、経費縮減に努める。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165862</xdr:rowOff>
    </xdr:from>
    <xdr:to>
      <xdr:col>82</xdr:col>
      <xdr:colOff>107950</xdr:colOff>
      <xdr:row>16</xdr:row>
      <xdr:rowOff>40132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376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165862</xdr:rowOff>
    </xdr:from>
    <xdr:to>
      <xdr:col>78</xdr:col>
      <xdr:colOff>69850</xdr:colOff>
      <xdr:row>16</xdr:row>
      <xdr:rowOff>26416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376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26416</xdr:rowOff>
    </xdr:from>
    <xdr:to>
      <xdr:col>73</xdr:col>
      <xdr:colOff>180975</xdr:colOff>
      <xdr:row>16</xdr:row>
      <xdr:rowOff>67564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7696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26416</xdr:rowOff>
    </xdr:from>
    <xdr:to>
      <xdr:col>69</xdr:col>
      <xdr:colOff>92075</xdr:colOff>
      <xdr:row>16</xdr:row>
      <xdr:rowOff>67564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696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115062</xdr:rowOff>
    </xdr:from>
    <xdr:to>
      <xdr:col>78</xdr:col>
      <xdr:colOff>120650</xdr:colOff>
      <xdr:row>16</xdr:row>
      <xdr:rowOff>45212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147066</xdr:rowOff>
    </xdr:from>
    <xdr:to>
      <xdr:col>74</xdr:col>
      <xdr:colOff>31750</xdr:colOff>
      <xdr:row>16</xdr:row>
      <xdr:rowOff>77216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87393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xdr:rowOff>
    </xdr:from>
    <xdr:to>
      <xdr:col>69</xdr:col>
      <xdr:colOff>142875</xdr:colOff>
      <xdr:row>16</xdr:row>
      <xdr:rowOff>118364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147066</xdr:rowOff>
    </xdr:from>
    <xdr:to>
      <xdr:col>65</xdr:col>
      <xdr:colOff>53975</xdr:colOff>
      <xdr:row>16</xdr:row>
      <xdr:rowOff>77216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87393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扶助費に係る経常収支比率は、類似団体平均を０．７ポイント下回る結果となっている。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今後は、医療や介護に係る負担金のさらなる増加等が見込まれるため、増加傾向にある扶助費の現状を分析して抑制の可能性を探る。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036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54</xdr:row>
      <xdr:rowOff>45357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03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45357</xdr:rowOff>
    </xdr:from>
    <xdr:to>
      <xdr:col>15</xdr:col>
      <xdr:colOff>98425</xdr:colOff>
      <xdr:row>54</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その他に係る経常収支比率は、類似団体平均を４．１ポイント下回る結果となっている。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老朽化した施設の維持補修費や特別会計の繰出金が増加傾向にあるため、今後においても経費の削減に努める。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41275</xdr:rowOff>
    </xdr:from>
    <xdr:to>
      <xdr:col>82</xdr:col>
      <xdr:colOff>107950</xdr:colOff>
      <xdr:row>56</xdr:row>
      <xdr:rowOff>92710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64247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92710</xdr:rowOff>
    </xdr:from>
    <xdr:to>
      <xdr:col>78</xdr:col>
      <xdr:colOff>69850</xdr:colOff>
      <xdr:row>56</xdr:row>
      <xdr:rowOff>121285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6939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144145</xdr:rowOff>
    </xdr:from>
    <xdr:to>
      <xdr:col>73</xdr:col>
      <xdr:colOff>180975</xdr:colOff>
      <xdr:row>56</xdr:row>
      <xdr:rowOff>121285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57389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144145</xdr:rowOff>
    </xdr:from>
    <xdr:to>
      <xdr:col>69</xdr:col>
      <xdr:colOff>92075</xdr:colOff>
      <xdr:row>55</xdr:row>
      <xdr:rowOff>144145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573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161925</xdr:rowOff>
    </xdr:from>
    <xdr:to>
      <xdr:col>82</xdr:col>
      <xdr:colOff>158750</xdr:colOff>
      <xdr:row>56</xdr:row>
      <xdr:rowOff>92075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7002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41910</xdr:rowOff>
    </xdr:from>
    <xdr:to>
      <xdr:col>78</xdr:col>
      <xdr:colOff>120650</xdr:colOff>
      <xdr:row>56</xdr:row>
      <xdr:rowOff>143510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153687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1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70485</xdr:rowOff>
    </xdr:from>
    <xdr:to>
      <xdr:col>74</xdr:col>
      <xdr:colOff>31750</xdr:colOff>
      <xdr:row>57</xdr:row>
      <xdr:rowOff>635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10812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4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93345</xdr:rowOff>
    </xdr:from>
    <xdr:to>
      <xdr:col>69</xdr:col>
      <xdr:colOff>142875</xdr:colOff>
      <xdr:row>56</xdr:row>
      <xdr:rowOff>23495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33672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9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93345</xdr:rowOff>
    </xdr:from>
    <xdr:to>
      <xdr:col>65</xdr:col>
      <xdr:colOff>53975</xdr:colOff>
      <xdr:row>56</xdr:row>
      <xdr:rowOff>23495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33672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9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補助費等に係る経常収支比率は、類似団体平均を２．０ポイント下回る結果となっている。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今後も引き続き、公営企業会計の経営改善や補助金等の見直しをさらに進め、補助費等の抑制に努める。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44704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216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99568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2169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99568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1574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113284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1574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公債費に係る経常収支比率は、類似団体を１．１ポイント上回る結果となっている。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今後においても、地方債の発行を伴う普通建設事業の段階的縮減を図り、さらに財政の健全化に努める。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35561</xdr:rowOff>
    </xdr:from>
    <xdr:to>
      <xdr:col>24</xdr:col>
      <xdr:colOff>25400</xdr:colOff>
      <xdr:row>77</xdr:row>
      <xdr:rowOff>46989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2372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78</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2486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38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43180</xdr:rowOff>
    </xdr:from>
    <xdr:to>
      <xdr:col>11</xdr:col>
      <xdr:colOff>9525</xdr:colOff>
      <xdr:row>78</xdr:row>
      <xdr:rowOff>54611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4162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156211</xdr:rowOff>
    </xdr:from>
    <xdr:to>
      <xdr:col>24</xdr:col>
      <xdr:colOff>76200</xdr:colOff>
      <xdr:row>77</xdr:row>
      <xdr:rowOff>86361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128288</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163830</xdr:rowOff>
    </xdr:from>
    <xdr:to>
      <xdr:col>11</xdr:col>
      <xdr:colOff>60325</xdr:colOff>
      <xdr:row>78</xdr:row>
      <xdr:rowOff>93980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78757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3811</xdr:rowOff>
    </xdr:from>
    <xdr:to>
      <xdr:col>6</xdr:col>
      <xdr:colOff>171450</xdr:colOff>
      <xdr:row>78</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90188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公債費以外に係る経常収支比率は、類似団体平均を１５．７ポイント下回る結果となっている。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今後においても、効率的な人員配置等による人件費の削減、行財政改革への取組みを通じて物件費などの効率的な執行や制度の運用・あり方を精査し、経費縮減に努める。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また、増加が見込まれる扶助費や補助費等については、現状を分析しながら、見直しをさらに進め経費抑制の可能性を探る。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75</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28143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127000</xdr:rowOff>
    </xdr:from>
    <xdr:to>
      <xdr:col>78</xdr:col>
      <xdr:colOff>69850</xdr:colOff>
      <xdr:row>75</xdr:row>
      <xdr:rowOff>73660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281430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62230</xdr:rowOff>
    </xdr:from>
    <xdr:to>
      <xdr:col>73</xdr:col>
      <xdr:colOff>180975</xdr:colOff>
      <xdr:row>75</xdr:row>
      <xdr:rowOff>73660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274953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62230</xdr:rowOff>
    </xdr:from>
    <xdr:to>
      <xdr:col>69</xdr:col>
      <xdr:colOff>92075</xdr:colOff>
      <xdr:row>74</xdr:row>
      <xdr:rowOff>130810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27495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125730</xdr:rowOff>
    </xdr:from>
    <xdr:to>
      <xdr:col>82</xdr:col>
      <xdr:colOff>158750</xdr:colOff>
      <xdr:row>75</xdr:row>
      <xdr:rowOff>55880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142257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76200</xdr:rowOff>
    </xdr:from>
    <xdr:to>
      <xdr:col>78</xdr:col>
      <xdr:colOff>120650</xdr:colOff>
      <xdr:row>75</xdr:row>
      <xdr:rowOff>6350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22860</xdr:rowOff>
    </xdr:from>
    <xdr:to>
      <xdr:col>74</xdr:col>
      <xdr:colOff>31750</xdr:colOff>
      <xdr:row>75</xdr:row>
      <xdr:rowOff>124460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134637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11430</xdr:rowOff>
    </xdr:from>
    <xdr:to>
      <xdr:col>69</xdr:col>
      <xdr:colOff>142875</xdr:colOff>
      <xdr:row>74</xdr:row>
      <xdr:rowOff>113030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123207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46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80010</xdr:rowOff>
    </xdr:from>
    <xdr:to>
      <xdr:col>65</xdr:col>
      <xdr:colOff>53975</xdr:colOff>
      <xdr:row>75</xdr:row>
      <xdr:rowOff>10160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20337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104422</xdr:rowOff>
    </xdr:from>
    <xdr:to>
      <xdr:col>29</xdr:col>
      <xdr:colOff>127000</xdr:colOff>
      <xdr:row>18</xdr:row>
      <xdr:rowOff>104671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38147"/>
          <a:ext cx="647700" cy="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84387</xdr:rowOff>
    </xdr:from>
    <xdr:to>
      <xdr:col>26</xdr:col>
      <xdr:colOff>50800</xdr:colOff>
      <xdr:row>18</xdr:row>
      <xdr:rowOff>104671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218112"/>
          <a:ext cx="698500" cy="20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84387</xdr:rowOff>
    </xdr:from>
    <xdr:to>
      <xdr:col>22</xdr:col>
      <xdr:colOff>114300</xdr:colOff>
      <xdr:row>18</xdr:row>
      <xdr:rowOff>152647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18112"/>
          <a:ext cx="698500" cy="68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152647</xdr:rowOff>
    </xdr:from>
    <xdr:to>
      <xdr:col>18</xdr:col>
      <xdr:colOff>177800</xdr:colOff>
      <xdr:row>18</xdr:row>
      <xdr:rowOff>166174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86372"/>
          <a:ext cx="698500" cy="1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53622</xdr:rowOff>
    </xdr:from>
    <xdr:to>
      <xdr:col>29</xdr:col>
      <xdr:colOff>177800</xdr:colOff>
      <xdr:row>18</xdr:row>
      <xdr:rowOff>155222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87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70149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3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53871</xdr:rowOff>
    </xdr:from>
    <xdr:to>
      <xdr:col>26</xdr:col>
      <xdr:colOff>101600</xdr:colOff>
      <xdr:row>18</xdr:row>
      <xdr:rowOff>155471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87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165648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56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33587</xdr:rowOff>
    </xdr:from>
    <xdr:to>
      <xdr:col>22</xdr:col>
      <xdr:colOff>165100</xdr:colOff>
      <xdr:row>18</xdr:row>
      <xdr:rowOff>135187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67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145364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3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101847</xdr:rowOff>
    </xdr:from>
    <xdr:to>
      <xdr:col>19</xdr:col>
      <xdr:colOff>38100</xdr:colOff>
      <xdr:row>19</xdr:row>
      <xdr:rowOff>31997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35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42174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0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115374</xdr:rowOff>
    </xdr:from>
    <xdr:to>
      <xdr:col>15</xdr:col>
      <xdr:colOff>101600</xdr:colOff>
      <xdr:row>19</xdr:row>
      <xdr:rowOff>45524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49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55701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1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117005</xdr:rowOff>
    </xdr:from>
    <xdr:to>
      <xdr:col>29</xdr:col>
      <xdr:colOff>127000</xdr:colOff>
      <xdr:row>36</xdr:row>
      <xdr:rowOff>140999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070255"/>
          <a:ext cx="647700" cy="23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16026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40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62603</xdr:rowOff>
    </xdr:from>
    <xdr:to>
      <xdr:col>26</xdr:col>
      <xdr:colOff>50800</xdr:colOff>
      <xdr:row>36</xdr:row>
      <xdr:rowOff>140999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015853"/>
          <a:ext cx="698500" cy="78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60752</xdr:rowOff>
    </xdr:from>
    <xdr:to>
      <xdr:col>22</xdr:col>
      <xdr:colOff>114300</xdr:colOff>
      <xdr:row>36</xdr:row>
      <xdr:rowOff>62603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014002"/>
          <a:ext cx="698500" cy="1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60752</xdr:rowOff>
    </xdr:from>
    <xdr:to>
      <xdr:col>18</xdr:col>
      <xdr:colOff>177800</xdr:colOff>
      <xdr:row>36</xdr:row>
      <xdr:rowOff>61630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014002"/>
          <a:ext cx="698500" cy="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66205</xdr:rowOff>
    </xdr:from>
    <xdr:to>
      <xdr:col>29</xdr:col>
      <xdr:colOff>177800</xdr:colOff>
      <xdr:row>36</xdr:row>
      <xdr:rowOff>167805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01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254182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6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90199</xdr:rowOff>
    </xdr:from>
    <xdr:to>
      <xdr:col>26</xdr:col>
      <xdr:colOff>101600</xdr:colOff>
      <xdr:row>37</xdr:row>
      <xdr:rowOff>20349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04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201976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12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11803</xdr:rowOff>
    </xdr:from>
    <xdr:to>
      <xdr:col>22</xdr:col>
      <xdr:colOff>165100</xdr:colOff>
      <xdr:row>36</xdr:row>
      <xdr:rowOff>113403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65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123580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73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9952</xdr:rowOff>
    </xdr:from>
    <xdr:to>
      <xdr:col>19</xdr:col>
      <xdr:colOff>38100</xdr:colOff>
      <xdr:row>36</xdr:row>
      <xdr:rowOff>111552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63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121729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73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10830</xdr:rowOff>
    </xdr:from>
    <xdr:to>
      <xdr:col>15</xdr:col>
      <xdr:colOff>101600</xdr:colOff>
      <xdr:row>36</xdr:row>
      <xdr:rowOff>112430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64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122607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73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3,702
3,647
520.69
6,968,701
6,362,455
606,246
3,464,394
4,731,371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147105</xdr:rowOff>
    </xdr:from>
    <xdr:to>
      <xdr:col>24</xdr:col>
      <xdr:colOff>63500</xdr:colOff>
      <xdr:row>36</xdr:row>
      <xdr:rowOff>171283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19305"/>
          <a:ext cx="838200" cy="2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171283</xdr:rowOff>
    </xdr:from>
    <xdr:to>
      <xdr:col>19</xdr:col>
      <xdr:colOff>177800</xdr:colOff>
      <xdr:row>37</xdr:row>
      <xdr:rowOff>13415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43483"/>
          <a:ext cx="889000" cy="1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13415</xdr:rowOff>
    </xdr:from>
    <xdr:to>
      <xdr:col>15</xdr:col>
      <xdr:colOff>50800</xdr:colOff>
      <xdr:row>37</xdr:row>
      <xdr:rowOff>54970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57065"/>
          <a:ext cx="889000" cy="4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54970</xdr:rowOff>
    </xdr:from>
    <xdr:to>
      <xdr:col>10</xdr:col>
      <xdr:colOff>114300</xdr:colOff>
      <xdr:row>37</xdr:row>
      <xdr:rowOff>66558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98620"/>
          <a:ext cx="889000" cy="1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96305</xdr:rowOff>
    </xdr:from>
    <xdr:to>
      <xdr:col>24</xdr:col>
      <xdr:colOff>114300</xdr:colOff>
      <xdr:row>37</xdr:row>
      <xdr:rowOff>26455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6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74732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4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120483</xdr:rowOff>
    </xdr:from>
    <xdr:to>
      <xdr:col>20</xdr:col>
      <xdr:colOff>38100</xdr:colOff>
      <xdr:row>37</xdr:row>
      <xdr:rowOff>50633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9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41760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8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134065</xdr:rowOff>
    </xdr:from>
    <xdr:to>
      <xdr:col>15</xdr:col>
      <xdr:colOff>101600</xdr:colOff>
      <xdr:row>37</xdr:row>
      <xdr:rowOff>64215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0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55342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9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4170</xdr:rowOff>
    </xdr:from>
    <xdr:to>
      <xdr:col>10</xdr:col>
      <xdr:colOff>165100</xdr:colOff>
      <xdr:row>37</xdr:row>
      <xdr:rowOff>105770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96897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15758</xdr:rowOff>
    </xdr:from>
    <xdr:to>
      <xdr:col>6</xdr:col>
      <xdr:colOff>38100</xdr:colOff>
      <xdr:row>37</xdr:row>
      <xdr:rowOff>117358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5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108485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52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167129</xdr:rowOff>
    </xdr:from>
    <xdr:to>
      <xdr:col>24</xdr:col>
      <xdr:colOff>63500</xdr:colOff>
      <xdr:row>58</xdr:row>
      <xdr:rowOff>16218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39779"/>
          <a:ext cx="838200" cy="2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16218</xdr:rowOff>
    </xdr:from>
    <xdr:to>
      <xdr:col>19</xdr:col>
      <xdr:colOff>177800</xdr:colOff>
      <xdr:row>58</xdr:row>
      <xdr:rowOff>27825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60318"/>
          <a:ext cx="889000" cy="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27825</xdr:rowOff>
    </xdr:from>
    <xdr:to>
      <xdr:col>15</xdr:col>
      <xdr:colOff>50800</xdr:colOff>
      <xdr:row>58</xdr:row>
      <xdr:rowOff>47245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71925"/>
          <a:ext cx="889000" cy="1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47245</xdr:rowOff>
    </xdr:from>
    <xdr:to>
      <xdr:col>10</xdr:col>
      <xdr:colOff>114300</xdr:colOff>
      <xdr:row>58</xdr:row>
      <xdr:rowOff>65237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91345"/>
          <a:ext cx="889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116329</xdr:rowOff>
    </xdr:from>
    <xdr:to>
      <xdr:col>24</xdr:col>
      <xdr:colOff>114300</xdr:colOff>
      <xdr:row>58</xdr:row>
      <xdr:rowOff>46479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8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94756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6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136868</xdr:rowOff>
    </xdr:from>
    <xdr:to>
      <xdr:col>20</xdr:col>
      <xdr:colOff>38100</xdr:colOff>
      <xdr:row>58</xdr:row>
      <xdr:rowOff>67018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58145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0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148475</xdr:rowOff>
    </xdr:from>
    <xdr:to>
      <xdr:col>15</xdr:col>
      <xdr:colOff>101600</xdr:colOff>
      <xdr:row>58</xdr:row>
      <xdr:rowOff>78625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69752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1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167895</xdr:rowOff>
    </xdr:from>
    <xdr:to>
      <xdr:col>10</xdr:col>
      <xdr:colOff>165100</xdr:colOff>
      <xdr:row>58</xdr:row>
      <xdr:rowOff>98045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89172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3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14437</xdr:rowOff>
    </xdr:from>
    <xdr:to>
      <xdr:col>6</xdr:col>
      <xdr:colOff>38100</xdr:colOff>
      <xdr:row>58</xdr:row>
      <xdr:rowOff>116037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107164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5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409</xdr:rowOff>
    </xdr:from>
    <xdr:to>
      <xdr:col>24</xdr:col>
      <xdr:colOff>63500</xdr:colOff>
      <xdr:row>75</xdr:row>
      <xdr:rowOff>67583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859159"/>
          <a:ext cx="838200" cy="6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409</xdr:rowOff>
    </xdr:from>
    <xdr:to>
      <xdr:col>19</xdr:col>
      <xdr:colOff>177800</xdr:colOff>
      <xdr:row>75</xdr:row>
      <xdr:rowOff>103598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859159"/>
          <a:ext cx="889000" cy="10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103598</xdr:rowOff>
    </xdr:from>
    <xdr:to>
      <xdr:col>15</xdr:col>
      <xdr:colOff>50800</xdr:colOff>
      <xdr:row>76</xdr:row>
      <xdr:rowOff>65125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962348"/>
          <a:ext cx="889000" cy="1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47820</xdr:rowOff>
    </xdr:from>
    <xdr:to>
      <xdr:col>10</xdr:col>
      <xdr:colOff>114300</xdr:colOff>
      <xdr:row>76</xdr:row>
      <xdr:rowOff>65125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078020"/>
          <a:ext cx="889000" cy="1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16783</xdr:rowOff>
    </xdr:from>
    <xdr:to>
      <xdr:col>24</xdr:col>
      <xdr:colOff>114300</xdr:colOff>
      <xdr:row>75</xdr:row>
      <xdr:rowOff>118383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8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39660</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72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121059</xdr:rowOff>
    </xdr:from>
    <xdr:to>
      <xdr:col>20</xdr:col>
      <xdr:colOff>38100</xdr:colOff>
      <xdr:row>75</xdr:row>
      <xdr:rowOff>51209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80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67736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58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52798</xdr:rowOff>
    </xdr:from>
    <xdr:to>
      <xdr:col>15</xdr:col>
      <xdr:colOff>101600</xdr:colOff>
      <xdr:row>75</xdr:row>
      <xdr:rowOff>154398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9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170925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68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14325</xdr:rowOff>
    </xdr:from>
    <xdr:to>
      <xdr:col>10</xdr:col>
      <xdr:colOff>165100</xdr:colOff>
      <xdr:row>76</xdr:row>
      <xdr:rowOff>115925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132452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8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168470</xdr:rowOff>
    </xdr:from>
    <xdr:to>
      <xdr:col>6</xdr:col>
      <xdr:colOff>38100</xdr:colOff>
      <xdr:row>76</xdr:row>
      <xdr:rowOff>98620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2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115147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8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41974</xdr:rowOff>
    </xdr:from>
    <xdr:to>
      <xdr:col>24</xdr:col>
      <xdr:colOff>63500</xdr:colOff>
      <xdr:row>96</xdr:row>
      <xdr:rowOff>15791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329724"/>
          <a:ext cx="838200" cy="14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41974</xdr:rowOff>
    </xdr:from>
    <xdr:to>
      <xdr:col>19</xdr:col>
      <xdr:colOff>177800</xdr:colOff>
      <xdr:row>96</xdr:row>
      <xdr:rowOff>87168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29724"/>
          <a:ext cx="889000" cy="21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87168</xdr:rowOff>
    </xdr:from>
    <xdr:to>
      <xdr:col>15</xdr:col>
      <xdr:colOff>50800</xdr:colOff>
      <xdr:row>96</xdr:row>
      <xdr:rowOff>96022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46368"/>
          <a:ext cx="889000" cy="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96022</xdr:rowOff>
    </xdr:from>
    <xdr:to>
      <xdr:col>10</xdr:col>
      <xdr:colOff>114300</xdr:colOff>
      <xdr:row>96</xdr:row>
      <xdr:rowOff>107750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55222"/>
          <a:ext cx="8890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136441</xdr:rowOff>
    </xdr:from>
    <xdr:to>
      <xdr:col>24</xdr:col>
      <xdr:colOff>114300</xdr:colOff>
      <xdr:row>96</xdr:row>
      <xdr:rowOff>66591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2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114868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0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162624</xdr:rowOff>
    </xdr:from>
    <xdr:to>
      <xdr:col>20</xdr:col>
      <xdr:colOff>38100</xdr:colOff>
      <xdr:row>95</xdr:row>
      <xdr:rowOff>92774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7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83901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37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36368</xdr:rowOff>
    </xdr:from>
    <xdr:to>
      <xdr:col>15</xdr:col>
      <xdr:colOff>101600</xdr:colOff>
      <xdr:row>96</xdr:row>
      <xdr:rowOff>137968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129095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8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45222</xdr:rowOff>
    </xdr:from>
    <xdr:to>
      <xdr:col>10</xdr:col>
      <xdr:colOff>165100</xdr:colOff>
      <xdr:row>96</xdr:row>
      <xdr:rowOff>146822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0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137949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9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56950</xdr:rowOff>
    </xdr:from>
    <xdr:to>
      <xdr:col>6</xdr:col>
      <xdr:colOff>38100</xdr:colOff>
      <xdr:row>96</xdr:row>
      <xdr:rowOff>158550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149677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0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54368</xdr:rowOff>
    </xdr:from>
    <xdr:to>
      <xdr:col>55</xdr:col>
      <xdr:colOff>0</xdr:colOff>
      <xdr:row>35</xdr:row>
      <xdr:rowOff>148659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055118"/>
          <a:ext cx="838200" cy="9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153784</xdr:rowOff>
    </xdr:from>
    <xdr:to>
      <xdr:col>50</xdr:col>
      <xdr:colOff>114300</xdr:colOff>
      <xdr:row>35</xdr:row>
      <xdr:rowOff>148659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811634"/>
          <a:ext cx="889000" cy="33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153784</xdr:rowOff>
    </xdr:from>
    <xdr:to>
      <xdr:col>45</xdr:col>
      <xdr:colOff>177800</xdr:colOff>
      <xdr:row>36</xdr:row>
      <xdr:rowOff>73669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811634"/>
          <a:ext cx="889000" cy="43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70676</xdr:rowOff>
    </xdr:from>
    <xdr:to>
      <xdr:col>41</xdr:col>
      <xdr:colOff>50800</xdr:colOff>
      <xdr:row>36</xdr:row>
      <xdr:rowOff>73669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42876"/>
          <a:ext cx="8890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3568</xdr:rowOff>
    </xdr:from>
    <xdr:to>
      <xdr:col>55</xdr:col>
      <xdr:colOff>50800</xdr:colOff>
      <xdr:row>35</xdr:row>
      <xdr:rowOff>105168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0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26445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97859</xdr:rowOff>
    </xdr:from>
    <xdr:to>
      <xdr:col>50</xdr:col>
      <xdr:colOff>165100</xdr:colOff>
      <xdr:row>36</xdr:row>
      <xdr:rowOff>28009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9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44536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7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102984</xdr:rowOff>
    </xdr:from>
    <xdr:to>
      <xdr:col>46</xdr:col>
      <xdr:colOff>38100</xdr:colOff>
      <xdr:row>34</xdr:row>
      <xdr:rowOff>33134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7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49661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53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22869</xdr:rowOff>
    </xdr:from>
    <xdr:to>
      <xdr:col>41</xdr:col>
      <xdr:colOff>101600</xdr:colOff>
      <xdr:row>36</xdr:row>
      <xdr:rowOff>124469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140996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7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19876</xdr:rowOff>
    </xdr:from>
    <xdr:to>
      <xdr:col>36</xdr:col>
      <xdr:colOff>165100</xdr:colOff>
      <xdr:row>36</xdr:row>
      <xdr:rowOff>121476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9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138003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64852</xdr:rowOff>
    </xdr:from>
    <xdr:to>
      <xdr:col>55</xdr:col>
      <xdr:colOff>0</xdr:colOff>
      <xdr:row>57</xdr:row>
      <xdr:rowOff>120688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837502"/>
          <a:ext cx="838200" cy="5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92539</xdr:rowOff>
    </xdr:from>
    <xdr:to>
      <xdr:col>50</xdr:col>
      <xdr:colOff>114300</xdr:colOff>
      <xdr:row>57</xdr:row>
      <xdr:rowOff>120688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865189"/>
          <a:ext cx="889000" cy="2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92539</xdr:rowOff>
    </xdr:from>
    <xdr:to>
      <xdr:col>45</xdr:col>
      <xdr:colOff>177800</xdr:colOff>
      <xdr:row>57</xdr:row>
      <xdr:rowOff>105003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865189"/>
          <a:ext cx="889000" cy="1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105003</xdr:rowOff>
    </xdr:from>
    <xdr:to>
      <xdr:col>41</xdr:col>
      <xdr:colOff>50800</xdr:colOff>
      <xdr:row>57</xdr:row>
      <xdr:rowOff>113741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877653"/>
          <a:ext cx="889000" cy="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14052</xdr:rowOff>
    </xdr:from>
    <xdr:to>
      <xdr:col>55</xdr:col>
      <xdr:colOff>50800</xdr:colOff>
      <xdr:row>57</xdr:row>
      <xdr:rowOff>115652</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8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134618</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3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69888</xdr:rowOff>
    </xdr:from>
    <xdr:to>
      <xdr:col>50</xdr:col>
      <xdr:colOff>165100</xdr:colOff>
      <xdr:row>58</xdr:row>
      <xdr:rowOff>38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162615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93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41739</xdr:rowOff>
    </xdr:from>
    <xdr:to>
      <xdr:col>46</xdr:col>
      <xdr:colOff>38100</xdr:colOff>
      <xdr:row>57</xdr:row>
      <xdr:rowOff>143339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134466</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90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54203</xdr:rowOff>
    </xdr:from>
    <xdr:to>
      <xdr:col>41</xdr:col>
      <xdr:colOff>101600</xdr:colOff>
      <xdr:row>57</xdr:row>
      <xdr:rowOff>155803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146930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1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62941</xdr:rowOff>
    </xdr:from>
    <xdr:to>
      <xdr:col>36</xdr:col>
      <xdr:colOff>165100</xdr:colOff>
      <xdr:row>57</xdr:row>
      <xdr:rowOff>164541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155668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92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12466</xdr:rowOff>
    </xdr:from>
    <xdr:to>
      <xdr:col>55</xdr:col>
      <xdr:colOff>0</xdr:colOff>
      <xdr:row>78</xdr:row>
      <xdr:rowOff>18670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85566"/>
          <a:ext cx="8382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744</xdr:rowOff>
    </xdr:from>
    <xdr:to>
      <xdr:col>50</xdr:col>
      <xdr:colOff>114300</xdr:colOff>
      <xdr:row>78</xdr:row>
      <xdr:rowOff>12466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73844"/>
          <a:ext cx="889000" cy="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169135</xdr:rowOff>
    </xdr:from>
    <xdr:to>
      <xdr:col>45</xdr:col>
      <xdr:colOff>177800</xdr:colOff>
      <xdr:row>78</xdr:row>
      <xdr:rowOff>744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70785"/>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169135</xdr:rowOff>
    </xdr:from>
    <xdr:to>
      <xdr:col>41</xdr:col>
      <xdr:colOff>50800</xdr:colOff>
      <xdr:row>78</xdr:row>
      <xdr:rowOff>3620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70785"/>
          <a:ext cx="889000" cy="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139320</xdr:rowOff>
    </xdr:from>
    <xdr:to>
      <xdr:col>55</xdr:col>
      <xdr:colOff>50800</xdr:colOff>
      <xdr:row>78</xdr:row>
      <xdr:rowOff>69470</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79823</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133116</xdr:rowOff>
    </xdr:from>
    <xdr:to>
      <xdr:col>50</xdr:col>
      <xdr:colOff>165100</xdr:colOff>
      <xdr:row>78</xdr:row>
      <xdr:rowOff>63266</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54393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2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121394</xdr:rowOff>
    </xdr:from>
    <xdr:to>
      <xdr:col>46</xdr:col>
      <xdr:colOff>38100</xdr:colOff>
      <xdr:row>78</xdr:row>
      <xdr:rowOff>51544</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42671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1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118335</xdr:rowOff>
    </xdr:from>
    <xdr:to>
      <xdr:col>41</xdr:col>
      <xdr:colOff>101600</xdr:colOff>
      <xdr:row>78</xdr:row>
      <xdr:rowOff>48485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1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39612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1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124270</xdr:rowOff>
    </xdr:from>
    <xdr:to>
      <xdr:col>36</xdr:col>
      <xdr:colOff>165100</xdr:colOff>
      <xdr:row>78</xdr:row>
      <xdr:rowOff>54420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45547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1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35176</xdr:rowOff>
    </xdr:from>
    <xdr:to>
      <xdr:col>55</xdr:col>
      <xdr:colOff>0</xdr:colOff>
      <xdr:row>98</xdr:row>
      <xdr:rowOff>31426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665826"/>
          <a:ext cx="838200" cy="16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161333</xdr:rowOff>
    </xdr:from>
    <xdr:to>
      <xdr:col>50</xdr:col>
      <xdr:colOff>114300</xdr:colOff>
      <xdr:row>98</xdr:row>
      <xdr:rowOff>31426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791983"/>
          <a:ext cx="889000" cy="4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161333</xdr:rowOff>
    </xdr:from>
    <xdr:to>
      <xdr:col>45</xdr:col>
      <xdr:colOff>177800</xdr:colOff>
      <xdr:row>98</xdr:row>
      <xdr:rowOff>48202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791983"/>
          <a:ext cx="889000" cy="5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48202</xdr:rowOff>
    </xdr:from>
    <xdr:to>
      <xdr:col>41</xdr:col>
      <xdr:colOff>50800</xdr:colOff>
      <xdr:row>98</xdr:row>
      <xdr:rowOff>83993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850302"/>
          <a:ext cx="889000" cy="3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155826</xdr:rowOff>
    </xdr:from>
    <xdr:to>
      <xdr:col>55</xdr:col>
      <xdr:colOff>50800</xdr:colOff>
      <xdr:row>97</xdr:row>
      <xdr:rowOff>85976</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61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7253</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46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152076</xdr:rowOff>
    </xdr:from>
    <xdr:to>
      <xdr:col>50</xdr:col>
      <xdr:colOff>165100</xdr:colOff>
      <xdr:row>98</xdr:row>
      <xdr:rowOff>82226</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73353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7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110533</xdr:rowOff>
    </xdr:from>
    <xdr:to>
      <xdr:col>46</xdr:col>
      <xdr:colOff>38100</xdr:colOff>
      <xdr:row>98</xdr:row>
      <xdr:rowOff>40683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4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31810</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83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168852</xdr:rowOff>
    </xdr:from>
    <xdr:to>
      <xdr:col>41</xdr:col>
      <xdr:colOff>101600</xdr:colOff>
      <xdr:row>98</xdr:row>
      <xdr:rowOff>99002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9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90129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89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33193</xdr:rowOff>
    </xdr:from>
    <xdr:to>
      <xdr:col>36</xdr:col>
      <xdr:colOff>165100</xdr:colOff>
      <xdr:row>98</xdr:row>
      <xdr:rowOff>134793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8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125920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92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34780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21330"/>
          <a:ext cx="8890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34780</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721330"/>
          <a:ext cx="8890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155430</xdr:rowOff>
    </xdr:from>
    <xdr:to>
      <xdr:col>76</xdr:col>
      <xdr:colOff>165100</xdr:colOff>
      <xdr:row>39</xdr:row>
      <xdr:rowOff>85580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76707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76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7150</xdr:rowOff>
    </xdr:from>
    <xdr:to>
      <xdr:col>85</xdr:col>
      <xdr:colOff>127000</xdr:colOff>
      <xdr:row>77</xdr:row>
      <xdr:rowOff>18523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208800"/>
          <a:ext cx="8382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150437</xdr:rowOff>
    </xdr:from>
    <xdr:to>
      <xdr:col>81</xdr:col>
      <xdr:colOff>50800</xdr:colOff>
      <xdr:row>77</xdr:row>
      <xdr:rowOff>7150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180637"/>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150437</xdr:rowOff>
    </xdr:from>
    <xdr:to>
      <xdr:col>76</xdr:col>
      <xdr:colOff>114300</xdr:colOff>
      <xdr:row>76</xdr:row>
      <xdr:rowOff>151067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180637"/>
          <a:ext cx="8890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151067</xdr:rowOff>
    </xdr:from>
    <xdr:to>
      <xdr:col>71</xdr:col>
      <xdr:colOff>177800</xdr:colOff>
      <xdr:row>76</xdr:row>
      <xdr:rowOff>153202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181267"/>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139173</xdr:rowOff>
    </xdr:from>
    <xdr:to>
      <xdr:col>85</xdr:col>
      <xdr:colOff>177800</xdr:colOff>
      <xdr:row>77</xdr:row>
      <xdr:rowOff>69323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6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162050</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2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127800</xdr:rowOff>
    </xdr:from>
    <xdr:to>
      <xdr:col>81</xdr:col>
      <xdr:colOff>101600</xdr:colOff>
      <xdr:row>77</xdr:row>
      <xdr:rowOff>57950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74477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3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99637</xdr:rowOff>
    </xdr:from>
    <xdr:to>
      <xdr:col>76</xdr:col>
      <xdr:colOff>165100</xdr:colOff>
      <xdr:row>77</xdr:row>
      <xdr:rowOff>29787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46314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0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100267</xdr:rowOff>
    </xdr:from>
    <xdr:to>
      <xdr:col>72</xdr:col>
      <xdr:colOff>38100</xdr:colOff>
      <xdr:row>77</xdr:row>
      <xdr:rowOff>30417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46944</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0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102402</xdr:rowOff>
    </xdr:from>
    <xdr:to>
      <xdr:col>67</xdr:col>
      <xdr:colOff>101600</xdr:colOff>
      <xdr:row>77</xdr:row>
      <xdr:rowOff>32552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49078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0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159269</xdr:rowOff>
    </xdr:from>
    <xdr:to>
      <xdr:col>85</xdr:col>
      <xdr:colOff>127000</xdr:colOff>
      <xdr:row>98</xdr:row>
      <xdr:rowOff>2299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89919"/>
          <a:ext cx="8382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159269</xdr:rowOff>
    </xdr:from>
    <xdr:to>
      <xdr:col>81</xdr:col>
      <xdr:colOff>50800</xdr:colOff>
      <xdr:row>98</xdr:row>
      <xdr:rowOff>19999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89919"/>
          <a:ext cx="889000" cy="3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19999</xdr:rowOff>
    </xdr:from>
    <xdr:to>
      <xdr:col>76</xdr:col>
      <xdr:colOff>114300</xdr:colOff>
      <xdr:row>98</xdr:row>
      <xdr:rowOff>42745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22099"/>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42745</xdr:rowOff>
    </xdr:from>
    <xdr:to>
      <xdr:col>71</xdr:col>
      <xdr:colOff>177800</xdr:colOff>
      <xdr:row>98</xdr:row>
      <xdr:rowOff>43385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4484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122949</xdr:rowOff>
    </xdr:from>
    <xdr:to>
      <xdr:col>85</xdr:col>
      <xdr:colOff>177800</xdr:colOff>
      <xdr:row>98</xdr:row>
      <xdr:rowOff>53099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145826</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0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108469</xdr:rowOff>
    </xdr:from>
    <xdr:to>
      <xdr:col>81</xdr:col>
      <xdr:colOff>101600</xdr:colOff>
      <xdr:row>98</xdr:row>
      <xdr:rowOff>38619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55146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51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140649</xdr:rowOff>
    </xdr:from>
    <xdr:to>
      <xdr:col>76</xdr:col>
      <xdr:colOff>165100</xdr:colOff>
      <xdr:row>98</xdr:row>
      <xdr:rowOff>70799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87326</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4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163395</xdr:rowOff>
    </xdr:from>
    <xdr:to>
      <xdr:col>72</xdr:col>
      <xdr:colOff>38100</xdr:colOff>
      <xdr:row>98</xdr:row>
      <xdr:rowOff>93545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110072</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5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164035</xdr:rowOff>
    </xdr:from>
    <xdr:to>
      <xdr:col>67</xdr:col>
      <xdr:colOff>101600</xdr:colOff>
      <xdr:row>98</xdr:row>
      <xdr:rowOff>94185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9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110712</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6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145796</xdr:rowOff>
    </xdr:from>
    <xdr:to>
      <xdr:col>116</xdr:col>
      <xdr:colOff>63500</xdr:colOff>
      <xdr:row>39</xdr:row>
      <xdr:rowOff>10960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5803646"/>
          <a:ext cx="838200" cy="89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38523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53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157417</xdr:rowOff>
    </xdr:from>
    <xdr:to>
      <xdr:col>111</xdr:col>
      <xdr:colOff>177800</xdr:colOff>
      <xdr:row>39</xdr:row>
      <xdr:rowOff>10960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72517"/>
          <a:ext cx="889000" cy="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72492</xdr:rowOff>
    </xdr:from>
    <xdr:to>
      <xdr:col>107</xdr:col>
      <xdr:colOff>50800</xdr:colOff>
      <xdr:row>38</xdr:row>
      <xdr:rowOff>157417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587592"/>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72492</xdr:rowOff>
    </xdr:from>
    <xdr:to>
      <xdr:col>102</xdr:col>
      <xdr:colOff>114300</xdr:colOff>
      <xdr:row>39</xdr:row>
      <xdr:rowOff>19989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587592"/>
          <a:ext cx="889000" cy="11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45420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73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94996</xdr:rowOff>
    </xdr:from>
    <xdr:to>
      <xdr:col>116</xdr:col>
      <xdr:colOff>114300</xdr:colOff>
      <xdr:row>34</xdr:row>
      <xdr:rowOff>25146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117873</xdr:rowOff>
    </xdr:from>
    <xdr:ext cx="534377"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56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131610</xdr:rowOff>
    </xdr:from>
    <xdr:to>
      <xdr:col>112</xdr:col>
      <xdr:colOff>38100</xdr:colOff>
      <xdr:row>39</xdr:row>
      <xdr:rowOff>61760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52887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739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106617</xdr:rowOff>
    </xdr:from>
    <xdr:to>
      <xdr:col>107</xdr:col>
      <xdr:colOff>101600</xdr:colOff>
      <xdr:row>39</xdr:row>
      <xdr:rowOff>36767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27894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71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21692</xdr:rowOff>
    </xdr:from>
    <xdr:to>
      <xdr:col>102</xdr:col>
      <xdr:colOff>165100</xdr:colOff>
      <xdr:row>38</xdr:row>
      <xdr:rowOff>123292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139819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1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140639</xdr:rowOff>
    </xdr:from>
    <xdr:to>
      <xdr:col>98</xdr:col>
      <xdr:colOff>38100</xdr:colOff>
      <xdr:row>39</xdr:row>
      <xdr:rowOff>70789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61916</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48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71448</xdr:rowOff>
    </xdr:from>
    <xdr:to>
      <xdr:col>116</xdr:col>
      <xdr:colOff>63500</xdr:colOff>
      <xdr:row>58</xdr:row>
      <xdr:rowOff>88090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15548"/>
          <a:ext cx="8382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82704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26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83754</xdr:rowOff>
    </xdr:from>
    <xdr:to>
      <xdr:col>111</xdr:col>
      <xdr:colOff>177800</xdr:colOff>
      <xdr:row>58</xdr:row>
      <xdr:rowOff>88090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27854"/>
          <a:ext cx="889000" cy="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83754</xdr:rowOff>
    </xdr:from>
    <xdr:to>
      <xdr:col>107</xdr:col>
      <xdr:colOff>50800</xdr:colOff>
      <xdr:row>58</xdr:row>
      <xdr:rowOff>91031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27854"/>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91031</xdr:rowOff>
    </xdr:from>
    <xdr:to>
      <xdr:col>102</xdr:col>
      <xdr:colOff>114300</xdr:colOff>
      <xdr:row>58</xdr:row>
      <xdr:rowOff>103726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35131"/>
          <a:ext cx="8890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20648</xdr:rowOff>
    </xdr:from>
    <xdr:to>
      <xdr:col>116</xdr:col>
      <xdr:colOff>114300</xdr:colOff>
      <xdr:row>58</xdr:row>
      <xdr:rowOff>122248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6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43525</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1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37290</xdr:rowOff>
    </xdr:from>
    <xdr:to>
      <xdr:col>112</xdr:col>
      <xdr:colOff>38100</xdr:colOff>
      <xdr:row>58</xdr:row>
      <xdr:rowOff>138890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8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155417</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32954</xdr:rowOff>
    </xdr:from>
    <xdr:to>
      <xdr:col>107</xdr:col>
      <xdr:colOff>101600</xdr:colOff>
      <xdr:row>58</xdr:row>
      <xdr:rowOff>134554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7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151081</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75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40231</xdr:rowOff>
    </xdr:from>
    <xdr:to>
      <xdr:col>102</xdr:col>
      <xdr:colOff>165100</xdr:colOff>
      <xdr:row>58</xdr:row>
      <xdr:rowOff>141831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158358</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75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52926</xdr:rowOff>
    </xdr:from>
    <xdr:to>
      <xdr:col>98</xdr:col>
      <xdr:colOff>38100</xdr:colOff>
      <xdr:row>58</xdr:row>
      <xdr:rowOff>154526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171053</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77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68324</xdr:rowOff>
    </xdr:from>
    <xdr:to>
      <xdr:col>116</xdr:col>
      <xdr:colOff>63500</xdr:colOff>
      <xdr:row>76</xdr:row>
      <xdr:rowOff>88554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927074"/>
          <a:ext cx="838200" cy="19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160887</xdr:rowOff>
    </xdr:from>
    <xdr:to>
      <xdr:col>111</xdr:col>
      <xdr:colOff>177800</xdr:colOff>
      <xdr:row>75</xdr:row>
      <xdr:rowOff>68324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848187"/>
          <a:ext cx="889000" cy="7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160887</xdr:rowOff>
    </xdr:from>
    <xdr:to>
      <xdr:col>107</xdr:col>
      <xdr:colOff>50800</xdr:colOff>
      <xdr:row>75</xdr:row>
      <xdr:rowOff>81308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848187"/>
          <a:ext cx="889000" cy="9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51323</xdr:rowOff>
    </xdr:from>
    <xdr:to>
      <xdr:col>102</xdr:col>
      <xdr:colOff>114300</xdr:colOff>
      <xdr:row>75</xdr:row>
      <xdr:rowOff>81308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910073"/>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37754</xdr:rowOff>
    </xdr:from>
    <xdr:to>
      <xdr:col>116</xdr:col>
      <xdr:colOff>114300</xdr:colOff>
      <xdr:row>76</xdr:row>
      <xdr:rowOff>139354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6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60631</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1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17524</xdr:rowOff>
    </xdr:from>
    <xdr:to>
      <xdr:col>112</xdr:col>
      <xdr:colOff>38100</xdr:colOff>
      <xdr:row>75</xdr:row>
      <xdr:rowOff>119124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87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135651</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65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110087</xdr:rowOff>
    </xdr:from>
    <xdr:to>
      <xdr:col>107</xdr:col>
      <xdr:colOff>101600</xdr:colOff>
      <xdr:row>75</xdr:row>
      <xdr:rowOff>40237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79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56764</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57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30508</xdr:rowOff>
    </xdr:from>
    <xdr:to>
      <xdr:col>102</xdr:col>
      <xdr:colOff>165100</xdr:colOff>
      <xdr:row>75</xdr:row>
      <xdr:rowOff>132108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88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148635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66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523</xdr:rowOff>
    </xdr:from>
    <xdr:to>
      <xdr:col>98</xdr:col>
      <xdr:colOff>38100</xdr:colOff>
      <xdr:row>75</xdr:row>
      <xdr:rowOff>102123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8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118650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63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投資及び出資金について、類似団体平均に比べ突出して高い状態である。その要因は、豊富町公共下水道事業会計に対する出資金が多くなっていることが挙げられる。今後は、経営改善をさらに進め経費抑制に努める。維持補修費についても投資及び出資金と同様に高い状態であるため、老朽化した公共施設等の現状分析を進めて計画的な維持に努めるとともに、維持補修経費の見直し等を実施し経費抑制に努める。補助費等についても類似団体平均と比べて高い状態が続いているため、必要性の低い補助金の見直しを行うなどの事業見直しを実施することにより経費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3,702
3,647
520.69
6,968,701
6,362,455
606,246
3,464,394
4,731,371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100762</xdr:rowOff>
    </xdr:from>
    <xdr:to>
      <xdr:col>24</xdr:col>
      <xdr:colOff>63500</xdr:colOff>
      <xdr:row>37</xdr:row>
      <xdr:rowOff>113983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44412"/>
          <a:ext cx="8382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111563</xdr:rowOff>
    </xdr:from>
    <xdr:to>
      <xdr:col>19</xdr:col>
      <xdr:colOff>177800</xdr:colOff>
      <xdr:row>37</xdr:row>
      <xdr:rowOff>113983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55213"/>
          <a:ext cx="8890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111563</xdr:rowOff>
    </xdr:from>
    <xdr:to>
      <xdr:col>15</xdr:col>
      <xdr:colOff>50800</xdr:colOff>
      <xdr:row>37</xdr:row>
      <xdr:rowOff>112859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55213"/>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112859</xdr:rowOff>
    </xdr:from>
    <xdr:to>
      <xdr:col>10</xdr:col>
      <xdr:colOff>114300</xdr:colOff>
      <xdr:row>37</xdr:row>
      <xdr:rowOff>132671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56509"/>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49962</xdr:rowOff>
    </xdr:from>
    <xdr:to>
      <xdr:col>24</xdr:col>
      <xdr:colOff>114300</xdr:colOff>
      <xdr:row>37</xdr:row>
      <xdr:rowOff>151562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143394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1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63183</xdr:rowOff>
    </xdr:from>
    <xdr:to>
      <xdr:col>20</xdr:col>
      <xdr:colOff>38100</xdr:colOff>
      <xdr:row>37</xdr:row>
      <xdr:rowOff>164782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06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155909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9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60763</xdr:rowOff>
    </xdr:from>
    <xdr:to>
      <xdr:col>15</xdr:col>
      <xdr:colOff>101600</xdr:colOff>
      <xdr:row>37</xdr:row>
      <xdr:rowOff>162363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153490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9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62059</xdr:rowOff>
    </xdr:from>
    <xdr:to>
      <xdr:col>10</xdr:col>
      <xdr:colOff>165100</xdr:colOff>
      <xdr:row>37</xdr:row>
      <xdr:rowOff>163658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057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154785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81871</xdr:rowOff>
    </xdr:from>
    <xdr:to>
      <xdr:col>6</xdr:col>
      <xdr:colOff>38100</xdr:colOff>
      <xdr:row>38</xdr:row>
      <xdr:rowOff>12021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3147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56796</xdr:rowOff>
    </xdr:from>
    <xdr:to>
      <xdr:col>24</xdr:col>
      <xdr:colOff>63500</xdr:colOff>
      <xdr:row>57</xdr:row>
      <xdr:rowOff>103466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29446"/>
          <a:ext cx="838200" cy="4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58838</xdr:rowOff>
    </xdr:from>
    <xdr:to>
      <xdr:col>19</xdr:col>
      <xdr:colOff>177800</xdr:colOff>
      <xdr:row>57</xdr:row>
      <xdr:rowOff>103466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31488"/>
          <a:ext cx="889000" cy="4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58838</xdr:rowOff>
    </xdr:from>
    <xdr:to>
      <xdr:col>15</xdr:col>
      <xdr:colOff>50800</xdr:colOff>
      <xdr:row>57</xdr:row>
      <xdr:rowOff>168773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31488"/>
          <a:ext cx="889000" cy="10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168773</xdr:rowOff>
    </xdr:from>
    <xdr:to>
      <xdr:col>10</xdr:col>
      <xdr:colOff>114300</xdr:colOff>
      <xdr:row>58</xdr:row>
      <xdr:rowOff>32345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41423"/>
          <a:ext cx="889000" cy="3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5996</xdr:rowOff>
    </xdr:from>
    <xdr:to>
      <xdr:col>24</xdr:col>
      <xdr:colOff>114300</xdr:colOff>
      <xdr:row>57</xdr:row>
      <xdr:rowOff>107596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7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28873</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3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52666</xdr:rowOff>
    </xdr:from>
    <xdr:to>
      <xdr:col>20</xdr:col>
      <xdr:colOff>38100</xdr:colOff>
      <xdr:row>57</xdr:row>
      <xdr:rowOff>154266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2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170793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60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8038</xdr:rowOff>
    </xdr:from>
    <xdr:to>
      <xdr:col>15</xdr:col>
      <xdr:colOff>101600</xdr:colOff>
      <xdr:row>57</xdr:row>
      <xdr:rowOff>109638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8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126165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55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117973</xdr:rowOff>
    </xdr:from>
    <xdr:to>
      <xdr:col>10</xdr:col>
      <xdr:colOff>165100</xdr:colOff>
      <xdr:row>58</xdr:row>
      <xdr:rowOff>48123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64650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152995</xdr:rowOff>
    </xdr:from>
    <xdr:to>
      <xdr:col>6</xdr:col>
      <xdr:colOff>38100</xdr:colOff>
      <xdr:row>58</xdr:row>
      <xdr:rowOff>83145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2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74272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1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73516</xdr:rowOff>
    </xdr:from>
    <xdr:to>
      <xdr:col>24</xdr:col>
      <xdr:colOff>63500</xdr:colOff>
      <xdr:row>77</xdr:row>
      <xdr:rowOff>120272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275166"/>
          <a:ext cx="838200" cy="4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73516</xdr:rowOff>
    </xdr:from>
    <xdr:to>
      <xdr:col>19</xdr:col>
      <xdr:colOff>177800</xdr:colOff>
      <xdr:row>78</xdr:row>
      <xdr:rowOff>6254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75166"/>
          <a:ext cx="889000" cy="10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6254</xdr:rowOff>
    </xdr:from>
    <xdr:to>
      <xdr:col>15</xdr:col>
      <xdr:colOff>50800</xdr:colOff>
      <xdr:row>78</xdr:row>
      <xdr:rowOff>42966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79354"/>
          <a:ext cx="889000" cy="3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26451</xdr:rowOff>
    </xdr:from>
    <xdr:to>
      <xdr:col>10</xdr:col>
      <xdr:colOff>114300</xdr:colOff>
      <xdr:row>78</xdr:row>
      <xdr:rowOff>42966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399551"/>
          <a:ext cx="889000" cy="1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69472</xdr:rowOff>
    </xdr:from>
    <xdr:to>
      <xdr:col>24</xdr:col>
      <xdr:colOff>114300</xdr:colOff>
      <xdr:row>77</xdr:row>
      <xdr:rowOff>171072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7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47899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4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22716</xdr:rowOff>
    </xdr:from>
    <xdr:to>
      <xdr:col>20</xdr:col>
      <xdr:colOff>38100</xdr:colOff>
      <xdr:row>77</xdr:row>
      <xdr:rowOff>124316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2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115443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1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126904</xdr:rowOff>
    </xdr:from>
    <xdr:to>
      <xdr:col>15</xdr:col>
      <xdr:colOff>101600</xdr:colOff>
      <xdr:row>78</xdr:row>
      <xdr:rowOff>57054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48181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2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163616</xdr:rowOff>
    </xdr:from>
    <xdr:to>
      <xdr:col>10</xdr:col>
      <xdr:colOff>165100</xdr:colOff>
      <xdr:row>78</xdr:row>
      <xdr:rowOff>93766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84893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5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147101</xdr:rowOff>
    </xdr:from>
    <xdr:to>
      <xdr:col>6</xdr:col>
      <xdr:colOff>38100</xdr:colOff>
      <xdr:row>78</xdr:row>
      <xdr:rowOff>77251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4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68378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4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94376</xdr:rowOff>
    </xdr:from>
    <xdr:to>
      <xdr:col>24</xdr:col>
      <xdr:colOff>63500</xdr:colOff>
      <xdr:row>96</xdr:row>
      <xdr:rowOff>126141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53576"/>
          <a:ext cx="838200" cy="3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3435</xdr:rowOff>
    </xdr:from>
    <xdr:to>
      <xdr:col>19</xdr:col>
      <xdr:colOff>177800</xdr:colOff>
      <xdr:row>96</xdr:row>
      <xdr:rowOff>94376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462635"/>
          <a:ext cx="889000" cy="9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3435</xdr:rowOff>
    </xdr:from>
    <xdr:to>
      <xdr:col>15</xdr:col>
      <xdr:colOff>50800</xdr:colOff>
      <xdr:row>96</xdr:row>
      <xdr:rowOff>76130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62635"/>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76130</xdr:rowOff>
    </xdr:from>
    <xdr:to>
      <xdr:col>10</xdr:col>
      <xdr:colOff>114300</xdr:colOff>
      <xdr:row>96</xdr:row>
      <xdr:rowOff>94503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35330"/>
          <a:ext cx="889000" cy="1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75341</xdr:rowOff>
    </xdr:from>
    <xdr:to>
      <xdr:col>24</xdr:col>
      <xdr:colOff>114300</xdr:colOff>
      <xdr:row>97</xdr:row>
      <xdr:rowOff>5491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3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98218</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8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43576</xdr:rowOff>
    </xdr:from>
    <xdr:to>
      <xdr:col>20</xdr:col>
      <xdr:colOff>38100</xdr:colOff>
      <xdr:row>96</xdr:row>
      <xdr:rowOff>145176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0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161703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27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124085</xdr:rowOff>
    </xdr:from>
    <xdr:to>
      <xdr:col>15</xdr:col>
      <xdr:colOff>101600</xdr:colOff>
      <xdr:row>96</xdr:row>
      <xdr:rowOff>54235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70762</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18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25330</xdr:rowOff>
    </xdr:from>
    <xdr:to>
      <xdr:col>10</xdr:col>
      <xdr:colOff>165100</xdr:colOff>
      <xdr:row>96</xdr:row>
      <xdr:rowOff>126930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143457</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25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43703</xdr:rowOff>
    </xdr:from>
    <xdr:to>
      <xdr:col>6</xdr:col>
      <xdr:colOff>38100</xdr:colOff>
      <xdr:row>96</xdr:row>
      <xdr:rowOff>145303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0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161830</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27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47371</xdr:rowOff>
    </xdr:from>
    <xdr:to>
      <xdr:col>55</xdr:col>
      <xdr:colOff>0</xdr:colOff>
      <xdr:row>38</xdr:row>
      <xdr:rowOff>152019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562471"/>
          <a:ext cx="838200" cy="10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47371</xdr:rowOff>
    </xdr:from>
    <xdr:to>
      <xdr:col>50</xdr:col>
      <xdr:colOff>114300</xdr:colOff>
      <xdr:row>38</xdr:row>
      <xdr:rowOff>68834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562471"/>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168165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6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45212</xdr:rowOff>
    </xdr:from>
    <xdr:to>
      <xdr:col>45</xdr:col>
      <xdr:colOff>177800</xdr:colOff>
      <xdr:row>38</xdr:row>
      <xdr:rowOff>68834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560312"/>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164990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29464</xdr:rowOff>
    </xdr:from>
    <xdr:to>
      <xdr:col>41</xdr:col>
      <xdr:colOff>50800</xdr:colOff>
      <xdr:row>38</xdr:row>
      <xdr:rowOff>45212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544564"/>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14749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19448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101219</xdr:rowOff>
    </xdr:from>
    <xdr:to>
      <xdr:col>55</xdr:col>
      <xdr:colOff>50800</xdr:colOff>
      <xdr:row>39</xdr:row>
      <xdr:rowOff>31369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61104</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76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168021</xdr:rowOff>
    </xdr:from>
    <xdr:to>
      <xdr:col>50</xdr:col>
      <xdr:colOff>165100</xdr:colOff>
      <xdr:row>38</xdr:row>
      <xdr:rowOff>98171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114698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28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18034</xdr:rowOff>
    </xdr:from>
    <xdr:to>
      <xdr:col>46</xdr:col>
      <xdr:colOff>38100</xdr:colOff>
      <xdr:row>38</xdr:row>
      <xdr:rowOff>119634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136161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30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165862</xdr:rowOff>
    </xdr:from>
    <xdr:to>
      <xdr:col>41</xdr:col>
      <xdr:colOff>101600</xdr:colOff>
      <xdr:row>38</xdr:row>
      <xdr:rowOff>96012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112539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2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150114</xdr:rowOff>
    </xdr:from>
    <xdr:to>
      <xdr:col>36</xdr:col>
      <xdr:colOff>165100</xdr:colOff>
      <xdr:row>38</xdr:row>
      <xdr:rowOff>80264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9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96791</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2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35412</xdr:rowOff>
    </xdr:from>
    <xdr:to>
      <xdr:col>55</xdr:col>
      <xdr:colOff>0</xdr:colOff>
      <xdr:row>58</xdr:row>
      <xdr:rowOff>48628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79512"/>
          <a:ext cx="838200" cy="1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169569</xdr:rowOff>
    </xdr:from>
    <xdr:to>
      <xdr:col>50</xdr:col>
      <xdr:colOff>114300</xdr:colOff>
      <xdr:row>58</xdr:row>
      <xdr:rowOff>48628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42219"/>
          <a:ext cx="889000" cy="5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169569</xdr:rowOff>
    </xdr:from>
    <xdr:to>
      <xdr:col>45</xdr:col>
      <xdr:colOff>177800</xdr:colOff>
      <xdr:row>58</xdr:row>
      <xdr:rowOff>55906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42219"/>
          <a:ext cx="889000" cy="5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55906</xdr:rowOff>
    </xdr:from>
    <xdr:to>
      <xdr:col>41</xdr:col>
      <xdr:colOff>50800</xdr:colOff>
      <xdr:row>58</xdr:row>
      <xdr:rowOff>57730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00006"/>
          <a:ext cx="889000" cy="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156062</xdr:rowOff>
    </xdr:from>
    <xdr:to>
      <xdr:col>55</xdr:col>
      <xdr:colOff>50800</xdr:colOff>
      <xdr:row>58</xdr:row>
      <xdr:rowOff>86212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2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115439</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1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169278</xdr:rowOff>
    </xdr:from>
    <xdr:to>
      <xdr:col>50</xdr:col>
      <xdr:colOff>165100</xdr:colOff>
      <xdr:row>58</xdr:row>
      <xdr:rowOff>99428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115955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71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118769</xdr:rowOff>
    </xdr:from>
    <xdr:to>
      <xdr:col>46</xdr:col>
      <xdr:colOff>38100</xdr:colOff>
      <xdr:row>58</xdr:row>
      <xdr:rowOff>48919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9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65446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6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5106</xdr:rowOff>
    </xdr:from>
    <xdr:to>
      <xdr:col>41</xdr:col>
      <xdr:colOff>101600</xdr:colOff>
      <xdr:row>58</xdr:row>
      <xdr:rowOff>106706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123233</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72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6930</xdr:rowOff>
    </xdr:from>
    <xdr:to>
      <xdr:col>36</xdr:col>
      <xdr:colOff>165100</xdr:colOff>
      <xdr:row>58</xdr:row>
      <xdr:rowOff>108530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5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125057</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2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10404</xdr:rowOff>
    </xdr:from>
    <xdr:to>
      <xdr:col>55</xdr:col>
      <xdr:colOff>0</xdr:colOff>
      <xdr:row>77</xdr:row>
      <xdr:rowOff>94790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12054"/>
          <a:ext cx="838200" cy="8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94790</xdr:rowOff>
    </xdr:from>
    <xdr:to>
      <xdr:col>50</xdr:col>
      <xdr:colOff>114300</xdr:colOff>
      <xdr:row>77</xdr:row>
      <xdr:rowOff>116808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96440"/>
          <a:ext cx="889000" cy="2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98428</xdr:rowOff>
    </xdr:from>
    <xdr:to>
      <xdr:col>45</xdr:col>
      <xdr:colOff>177800</xdr:colOff>
      <xdr:row>77</xdr:row>
      <xdr:rowOff>116808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00078"/>
          <a:ext cx="8890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98428</xdr:rowOff>
    </xdr:from>
    <xdr:to>
      <xdr:col>41</xdr:col>
      <xdr:colOff>50800</xdr:colOff>
      <xdr:row>77</xdr:row>
      <xdr:rowOff>109305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00078"/>
          <a:ext cx="889000" cy="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131054</xdr:rowOff>
    </xdr:from>
    <xdr:to>
      <xdr:col>55</xdr:col>
      <xdr:colOff>50800</xdr:colOff>
      <xdr:row>77</xdr:row>
      <xdr:rowOff>61204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153931</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12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43990</xdr:rowOff>
    </xdr:from>
    <xdr:to>
      <xdr:col>50</xdr:col>
      <xdr:colOff>165100</xdr:colOff>
      <xdr:row>77</xdr:row>
      <xdr:rowOff>145590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4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162117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66008</xdr:rowOff>
    </xdr:from>
    <xdr:to>
      <xdr:col>46</xdr:col>
      <xdr:colOff>38100</xdr:colOff>
      <xdr:row>77</xdr:row>
      <xdr:rowOff>167608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6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12685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47628</xdr:rowOff>
    </xdr:from>
    <xdr:to>
      <xdr:col>41</xdr:col>
      <xdr:colOff>101600</xdr:colOff>
      <xdr:row>77</xdr:row>
      <xdr:rowOff>149228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165755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02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58505</xdr:rowOff>
    </xdr:from>
    <xdr:to>
      <xdr:col>36</xdr:col>
      <xdr:colOff>165100</xdr:colOff>
      <xdr:row>77</xdr:row>
      <xdr:rowOff>160105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5182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56218</xdr:rowOff>
    </xdr:from>
    <xdr:to>
      <xdr:col>55</xdr:col>
      <xdr:colOff>0</xdr:colOff>
      <xdr:row>96</xdr:row>
      <xdr:rowOff>98881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515418"/>
          <a:ext cx="838200" cy="4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69594</xdr:rowOff>
    </xdr:from>
    <xdr:to>
      <xdr:col>50</xdr:col>
      <xdr:colOff>114300</xdr:colOff>
      <xdr:row>96</xdr:row>
      <xdr:rowOff>98881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528794"/>
          <a:ext cx="889000" cy="2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69594</xdr:rowOff>
    </xdr:from>
    <xdr:to>
      <xdr:col>45</xdr:col>
      <xdr:colOff>177800</xdr:colOff>
      <xdr:row>97</xdr:row>
      <xdr:rowOff>47275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528794"/>
          <a:ext cx="889000" cy="14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47275</xdr:rowOff>
    </xdr:from>
    <xdr:to>
      <xdr:col>41</xdr:col>
      <xdr:colOff>50800</xdr:colOff>
      <xdr:row>97</xdr:row>
      <xdr:rowOff>82210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677925"/>
          <a:ext cx="889000" cy="3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5418</xdr:rowOff>
    </xdr:from>
    <xdr:to>
      <xdr:col>55</xdr:col>
      <xdr:colOff>50800</xdr:colOff>
      <xdr:row>96</xdr:row>
      <xdr:rowOff>107018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6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28295</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1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48081</xdr:rowOff>
    </xdr:from>
    <xdr:to>
      <xdr:col>50</xdr:col>
      <xdr:colOff>165100</xdr:colOff>
      <xdr:row>96</xdr:row>
      <xdr:rowOff>149681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0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166208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28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18794</xdr:rowOff>
    </xdr:from>
    <xdr:to>
      <xdr:col>46</xdr:col>
      <xdr:colOff>38100</xdr:colOff>
      <xdr:row>96</xdr:row>
      <xdr:rowOff>120394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7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136921</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25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167925</xdr:rowOff>
    </xdr:from>
    <xdr:to>
      <xdr:col>41</xdr:col>
      <xdr:colOff>101600</xdr:colOff>
      <xdr:row>97</xdr:row>
      <xdr:rowOff>98075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114602</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40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31410</xdr:rowOff>
    </xdr:from>
    <xdr:to>
      <xdr:col>36</xdr:col>
      <xdr:colOff>165100</xdr:colOff>
      <xdr:row>97</xdr:row>
      <xdr:rowOff>133010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6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124137</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75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157437</xdr:rowOff>
    </xdr:from>
    <xdr:to>
      <xdr:col>85</xdr:col>
      <xdr:colOff>127000</xdr:colOff>
      <xdr:row>38</xdr:row>
      <xdr:rowOff>16263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01087"/>
          <a:ext cx="838200" cy="3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157437</xdr:rowOff>
    </xdr:from>
    <xdr:to>
      <xdr:col>81</xdr:col>
      <xdr:colOff>50800</xdr:colOff>
      <xdr:row>38</xdr:row>
      <xdr:rowOff>32962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01087"/>
          <a:ext cx="889000" cy="4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32962</xdr:rowOff>
    </xdr:from>
    <xdr:to>
      <xdr:col>76</xdr:col>
      <xdr:colOff>114300</xdr:colOff>
      <xdr:row>38</xdr:row>
      <xdr:rowOff>38181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48062"/>
          <a:ext cx="8890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11423</xdr:rowOff>
    </xdr:from>
    <xdr:to>
      <xdr:col>71</xdr:col>
      <xdr:colOff>177800</xdr:colOff>
      <xdr:row>38</xdr:row>
      <xdr:rowOff>38181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26523"/>
          <a:ext cx="889000" cy="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136913</xdr:rowOff>
    </xdr:from>
    <xdr:to>
      <xdr:col>85</xdr:col>
      <xdr:colOff>177800</xdr:colOff>
      <xdr:row>38</xdr:row>
      <xdr:rowOff>67063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8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106637</xdr:rowOff>
    </xdr:from>
    <xdr:to>
      <xdr:col>81</xdr:col>
      <xdr:colOff>101600</xdr:colOff>
      <xdr:row>38</xdr:row>
      <xdr:rowOff>36787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53314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2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153612</xdr:rowOff>
    </xdr:from>
    <xdr:to>
      <xdr:col>76</xdr:col>
      <xdr:colOff>165100</xdr:colOff>
      <xdr:row>38</xdr:row>
      <xdr:rowOff>83762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74889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8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158831</xdr:rowOff>
    </xdr:from>
    <xdr:to>
      <xdr:col>72</xdr:col>
      <xdr:colOff>38100</xdr:colOff>
      <xdr:row>38</xdr:row>
      <xdr:rowOff>88981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0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80108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9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132073</xdr:rowOff>
    </xdr:from>
    <xdr:to>
      <xdr:col>67</xdr:col>
      <xdr:colOff>101600</xdr:colOff>
      <xdr:row>38</xdr:row>
      <xdr:rowOff>62223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7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78750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5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25967</xdr:rowOff>
    </xdr:from>
    <xdr:to>
      <xdr:col>85</xdr:col>
      <xdr:colOff>127000</xdr:colOff>
      <xdr:row>58</xdr:row>
      <xdr:rowOff>27949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70067"/>
          <a:ext cx="8382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23872</xdr:rowOff>
    </xdr:from>
    <xdr:to>
      <xdr:col>81</xdr:col>
      <xdr:colOff>50800</xdr:colOff>
      <xdr:row>58</xdr:row>
      <xdr:rowOff>27949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67972"/>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23872</xdr:rowOff>
    </xdr:from>
    <xdr:to>
      <xdr:col>76</xdr:col>
      <xdr:colOff>114300</xdr:colOff>
      <xdr:row>58</xdr:row>
      <xdr:rowOff>48071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67972"/>
          <a:ext cx="889000" cy="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167555</xdr:rowOff>
    </xdr:from>
    <xdr:to>
      <xdr:col>71</xdr:col>
      <xdr:colOff>177800</xdr:colOff>
      <xdr:row>58</xdr:row>
      <xdr:rowOff>48071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40205"/>
          <a:ext cx="889000" cy="5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146617</xdr:rowOff>
    </xdr:from>
    <xdr:to>
      <xdr:col>85</xdr:col>
      <xdr:colOff>177800</xdr:colOff>
      <xdr:row>58</xdr:row>
      <xdr:rowOff>76767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1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61544</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3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148599</xdr:rowOff>
    </xdr:from>
    <xdr:to>
      <xdr:col>81</xdr:col>
      <xdr:colOff>101600</xdr:colOff>
      <xdr:row>58</xdr:row>
      <xdr:rowOff>78749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2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69876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1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144522</xdr:rowOff>
    </xdr:from>
    <xdr:to>
      <xdr:col>76</xdr:col>
      <xdr:colOff>165100</xdr:colOff>
      <xdr:row>58</xdr:row>
      <xdr:rowOff>74672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1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65799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1000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168721</xdr:rowOff>
    </xdr:from>
    <xdr:to>
      <xdr:col>72</xdr:col>
      <xdr:colOff>38100</xdr:colOff>
      <xdr:row>58</xdr:row>
      <xdr:rowOff>98871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4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89998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116755</xdr:rowOff>
    </xdr:from>
    <xdr:to>
      <xdr:col>67</xdr:col>
      <xdr:colOff>101600</xdr:colOff>
      <xdr:row>58</xdr:row>
      <xdr:rowOff>46905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8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38032</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98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34781</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79331"/>
          <a:ext cx="889000" cy="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34781</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79331"/>
          <a:ext cx="889000" cy="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155431</xdr:rowOff>
    </xdr:from>
    <xdr:to>
      <xdr:col>76</xdr:col>
      <xdr:colOff>165100</xdr:colOff>
      <xdr:row>79</xdr:row>
      <xdr:rowOff>85581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76708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7150</xdr:rowOff>
    </xdr:from>
    <xdr:to>
      <xdr:col>85</xdr:col>
      <xdr:colOff>127000</xdr:colOff>
      <xdr:row>97</xdr:row>
      <xdr:rowOff>18523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637800"/>
          <a:ext cx="8382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150437</xdr:rowOff>
    </xdr:from>
    <xdr:to>
      <xdr:col>81</xdr:col>
      <xdr:colOff>50800</xdr:colOff>
      <xdr:row>97</xdr:row>
      <xdr:rowOff>7150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609637"/>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150437</xdr:rowOff>
    </xdr:from>
    <xdr:to>
      <xdr:col>76</xdr:col>
      <xdr:colOff>114300</xdr:colOff>
      <xdr:row>96</xdr:row>
      <xdr:rowOff>151067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609637"/>
          <a:ext cx="8890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151067</xdr:rowOff>
    </xdr:from>
    <xdr:to>
      <xdr:col>71</xdr:col>
      <xdr:colOff>177800</xdr:colOff>
      <xdr:row>96</xdr:row>
      <xdr:rowOff>153202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10267"/>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139173</xdr:rowOff>
    </xdr:from>
    <xdr:to>
      <xdr:col>85</xdr:col>
      <xdr:colOff>177800</xdr:colOff>
      <xdr:row>97</xdr:row>
      <xdr:rowOff>69323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162050</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4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127800</xdr:rowOff>
    </xdr:from>
    <xdr:to>
      <xdr:col>81</xdr:col>
      <xdr:colOff>101600</xdr:colOff>
      <xdr:row>97</xdr:row>
      <xdr:rowOff>57950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74477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36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99637</xdr:rowOff>
    </xdr:from>
    <xdr:to>
      <xdr:col>76</xdr:col>
      <xdr:colOff>165100</xdr:colOff>
      <xdr:row>97</xdr:row>
      <xdr:rowOff>29787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5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46314</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33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100267</xdr:rowOff>
    </xdr:from>
    <xdr:to>
      <xdr:col>72</xdr:col>
      <xdr:colOff>38100</xdr:colOff>
      <xdr:row>97</xdr:row>
      <xdr:rowOff>30417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46944</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33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102402</xdr:rowOff>
    </xdr:from>
    <xdr:to>
      <xdr:col>67</xdr:col>
      <xdr:colOff>101600</xdr:colOff>
      <xdr:row>97</xdr:row>
      <xdr:rowOff>32552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6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49079</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33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13490</xdr:rowOff>
    </xdr:from>
    <xdr:to>
      <xdr:col>116</xdr:col>
      <xdr:colOff>63500</xdr:colOff>
      <xdr:row>38</xdr:row>
      <xdr:rowOff>55141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1323300" y="6528590"/>
          <a:ext cx="838200" cy="4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46799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61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12347</xdr:rowOff>
    </xdr:from>
    <xdr:to>
      <xdr:col>111</xdr:col>
      <xdr:colOff>177800</xdr:colOff>
      <xdr:row>38</xdr:row>
      <xdr:rowOff>55141</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527447"/>
          <a:ext cx="8890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165716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680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146512</xdr:rowOff>
    </xdr:from>
    <xdr:to>
      <xdr:col>107</xdr:col>
      <xdr:colOff>50800</xdr:colOff>
      <xdr:row>38</xdr:row>
      <xdr:rowOff>12347</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490162"/>
          <a:ext cx="889000" cy="3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169946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685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146512</xdr:rowOff>
    </xdr:from>
    <xdr:to>
      <xdr:col>102</xdr:col>
      <xdr:colOff>114300</xdr:colOff>
      <xdr:row>38</xdr:row>
      <xdr:rowOff>44191</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8656300" y="6490162"/>
          <a:ext cx="889000" cy="6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68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3867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690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134140</xdr:rowOff>
    </xdr:from>
    <xdr:to>
      <xdr:col>116</xdr:col>
      <xdr:colOff>114300</xdr:colOff>
      <xdr:row>38</xdr:row>
      <xdr:rowOff>64290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4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93517</xdr:rowOff>
    </xdr:from>
    <xdr:ext cx="469744"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26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4341</xdr:rowOff>
    </xdr:from>
    <xdr:to>
      <xdr:col>112</xdr:col>
      <xdr:colOff>38100</xdr:colOff>
      <xdr:row>38</xdr:row>
      <xdr:rowOff>105941</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51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122468</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629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132997</xdr:rowOff>
    </xdr:from>
    <xdr:to>
      <xdr:col>107</xdr:col>
      <xdr:colOff>101600</xdr:colOff>
      <xdr:row>38</xdr:row>
      <xdr:rowOff>63147</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47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79674</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199428" y="625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95712</xdr:rowOff>
    </xdr:from>
    <xdr:to>
      <xdr:col>102</xdr:col>
      <xdr:colOff>165100</xdr:colOff>
      <xdr:row>38</xdr:row>
      <xdr:rowOff>25862</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43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42389</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21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164841</xdr:rowOff>
    </xdr:from>
    <xdr:to>
      <xdr:col>98</xdr:col>
      <xdr:colOff>38100</xdr:colOff>
      <xdr:row>38</xdr:row>
      <xdr:rowOff>94991</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5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111518</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について類似団体平均に比べ高い水準が続いているが、その要因は、豊富町国民健康保険診療所直診勘定特別会計に対する繰出金が多くなっていることが挙げられる。引き続き、診療所の経営改善を進めてさらに経費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行財政改革を着実に進めていることから、実質収支額は継続的に黒字を確保している。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財政調整基金残高については、標準財政規模比では増加している状況である。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今後も、行財政改革や実施事業等の見直しを実施し、健全な財政運営に努めていく。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一般会計については、国の経済対策や繰越金などにより、一定の黒字額を維持している状況である。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豊富町国民健康保険診療所直診勘定特別会計については、一般会計からの繰出金が多額となっているものの資金不足は発生していない。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その他の特別会計についても、一般会計からの繰出金はあるものの黒字決算となっており、近年はほぼ横ばい状態である。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本町では、財政の健全化を図るため、平成１７年度より地方債の発行を伴う普通建設事業の段階的縮減を図ってきている。それにより、元利償還金が減少傾向にあることから、徐々に改善されている。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では、財政の健全化を図るため、平成１７年度より地方債の発行を伴う普通建設事業の段階的縮減を図ってきているため、一般会計等に係る地方債の現在高は減少傾向にある。また、充当可能基金の計画的な積み立てを行い、将来負担比率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北海道豊富町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地域活性化や地域課題の解決に向けた事業を推進するため「豊富町ふるさと応援基金」を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百万円、森林整備及びその促進に関する費用として「森林環境譲与税基金」を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百万円取り崩した一方、今後の地域活性化や地域課題の解決のため「豊富町ふるさと応援基金」を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百万円、今後の財政需要に対応するため「財政調整基金」を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百万円それぞれ積み立てたこと等により、基金全体では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計画、まち・ひと・しごと創生総合戦略や公共施設等総合管理計画などの各種計画を達成するための財政需要を適切に把握するとともに、将来負担比率の推計などを踏まえながら積み立てていくことを想定している。また、基金の使途の明確化を図るために、豊富町ふるさと応援基金や公共施設整備基金などの特定目的基金を中心に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豊富町ふるさと応援基金：個性豊かで活力あるまちづくりに資する。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公共施設整備基金：公共施設整備事業の推進に必要な財源の確保に資する。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豊富町ふるさと応援基金：寄附金額は減少したものの、取り崩した金額よりも積み立てた金額の方が大きいため。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豊富町ふるさと応援基金：今後もふるさと応援寄附金事業を推進し、地域活性化や地域課題の解決に向けた事業の推進に必要な財源の確保として、今後も基金への積み立てを継続する。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公共施設整備基金：老朽化した各公共施設の整備・改修等の対策が必要となった際には大きな負担が生じることから、それらの財政支出に備えるべく引き続き一定程度の積み立てを実施する。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今後の突発的な災害等の財政需要に対応するため、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原油・物価高騰の影響により大きな影響を受けることによる町税の減収や、突発的な災害の発生などに対する財政調整に伴う一時的な減少は見込まれるものの、中長期的には大規模な取り崩しは行わない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利子のみ積み立てていることから、今年度は増減なし。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地方債償還のピークは過ぎているため、自発的に大規模な積み立てや取り崩しは行わない予定である。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27177D4-86B9-4D27-AB1D-75EC3D4C98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D7247FD-4EFC-4E54-A2DD-0B734C299F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64CBD940-E1F9-4E7C-A822-DE6A14B78D4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430BEC96-5437-46E2-80F6-7F39DBE68FD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338DC960-E285-4E6A-999F-DF5385BABC9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50E3E290-CC2A-4D44-8C10-722776A3794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55812CE2-E587-4B44-B6DD-A3F50B3ECB1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7CB9B85C-EA22-4ADD-B02C-B1713E7599F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B4E72EE-2BD9-4EA1-8266-23A13447D53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8241452-59DB-4BAF-BF8B-D8414C155DD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A98F6A77-190E-47CF-B4E9-EA9ED661C50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F433BBEB-9D0D-4336-BD78-3BDD87C5D46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57F72402-BE75-4819-B9FE-01D8EF03C2F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66443256-7A68-45EE-9E69-98153CA961E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688E25BD-6638-4D13-86A9-3F61BEDA56C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43F150BA-E2E5-4D52-8FA8-982AD32F341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9AC76280-751B-45B5-BE6E-6FCC6B85796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19BCF3E-BB0E-402A-8484-6414DCAE6B3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563C41EF-7C99-471E-B841-E6B79BAEFAF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2DA93176-4D10-44AC-B69D-2241D6D48FF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3,702
3,647
520.69
6,968,701
6,362,455
606,246
3,464,394
4,731,371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646312B9-E3A7-45D7-B01E-449CC24C236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12A861C1-7A74-4927-A0E5-C38576C6028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F25FA265-8153-4221-8758-4FF1DDA08E3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7FA87EB7-AE5F-4BF1-AF23-3D54FAD4111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8FB79432-EAEB-4B72-B5B5-A87D3ACE7EA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1F16FF31-CE70-4558-AEF8-18D09713DAC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9BB41E79-60E1-4A25-A35B-51DEE7D2139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6257ACC5-57D2-4921-A6F7-8DB94DB7D73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6D5A68EF-9CFB-414D-9914-FCCA499A441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B3EC0D8C-3CAC-45A0-A1A6-8DFF5775F3C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B5FE0A4A-31D1-4545-8928-42406031F49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98BE3BEA-A985-4652-B21B-A3D4CF789B4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1AA0F9AA-7FA9-4058-AD78-B4BC274390E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B193CB22-161A-4378-8249-96B56027A52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F29531F0-AEF8-4FA1-85B7-740D29A88E0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87984149-B856-4196-87B5-C3773348323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671169CF-9492-44A6-8160-0BA9C436C2A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F3CC2E91-5EBB-49D7-96BA-974EE369D6F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FDCBC98B-8973-480C-97F8-87049A46EDD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F756E125-F98F-4335-8A9D-56668E256F5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56CA41B7-99BB-4B28-BE06-F6FF5BC32189}"/>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580753C2-CDD5-4A69-A9F5-B50F311AD33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2E29969F-93A6-4EF0-8635-585BBBD4662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65FBA42D-0F06-478D-B376-E978FD81BF0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8F8DD4C3-DE18-46B2-AAB3-3D779D44961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7A280D7-AFBB-4B06-92EE-B92014D4443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478C4B6-C108-4177-96F8-6C89543996D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A4B06D41-5845-4E36-B6A6-5E3484F1C79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C25124C9-7E91-4317-994B-EAF7CD186FD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4700387E-E3F3-4C31-A52F-678B132A87E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5D7214C9-C6F6-44EE-A70D-F59D392F518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DCE47E9-94A0-4FE6-89AD-E7241130089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C81369E8-C8BE-421C-8F22-48813D19E6A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4FAF23D1-6245-484E-A8BE-73F8D81AE45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EFB11966-8F07-4D6B-B7EE-E0D17C448D1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年度改訂</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の公共施設等総合管理計画において、公共施設等の維持管理費用の縮減及び老朽施設の統廃合のため、延べ床面積の２５％削減を目標としている。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有形固定資産減価償却率については、類似団体平均程度となっており、今後も公共施設等総合管理計画に基づき、老朽化対策に努める。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B65DE1E6-5DD3-4BF4-B1D4-BEAB1F601EC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5CC6CA6F-18B5-4AF5-B47B-B29C393855F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C50CC9BC-5B85-4065-B0E3-2EB6B310F72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5173EFE1-3C92-47C8-BFA3-1CAD5282405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E332804B-2586-46ED-900A-550361E408E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AEFA8536-6E53-403E-8DE0-B985170C9BB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BF252903-A0A7-4762-AB86-43B089EC009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5BB4C48D-2188-4D29-9529-AF438545808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F977A534-43FC-4379-BE84-D4C1FCF0208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E23D14AD-831E-4C7D-9479-A2AFC2FA285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11F69EBC-6DAD-4070-BEA3-59217BB21605}"/>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7AE8C951-3A92-4EC2-935D-2E982973F7A2}"/>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DCD2BDB0-68CB-480D-86EE-E5DAE2E8B8C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4787ED45-D14F-4E9F-BFA5-D6C41447DED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98D00BE0-2E38-49C5-89B3-3347AB5F990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D1FE5D0A-D21C-4D75-8ED3-0F99384E797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72A00FDD-B228-4AEA-B4F2-857265E4E46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EC4AF976-EB06-4F3A-9644-A7704432498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5" name="直線コネクタ 74">
          <a:extLst>
            <a:ext uri="{FF2B5EF4-FFF2-40B4-BE49-F238E27FC236}">
              <a16:creationId xmlns:a16="http://schemas.microsoft.com/office/drawing/2014/main" id="{ED45DF2E-50C1-4CFB-A4EB-34D592DDD055}"/>
            </a:ext>
          </a:extLst>
        </xdr:cNvPr>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6" name="有形固定資産減価償却率最小値テキスト">
          <a:extLst>
            <a:ext uri="{FF2B5EF4-FFF2-40B4-BE49-F238E27FC236}">
              <a16:creationId xmlns:a16="http://schemas.microsoft.com/office/drawing/2014/main" id="{438B3F22-697F-4909-85EB-D2B00D4CFAB3}"/>
            </a:ext>
          </a:extLst>
        </xdr:cNvPr>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7" name="直線コネクタ 76">
          <a:extLst>
            <a:ext uri="{FF2B5EF4-FFF2-40B4-BE49-F238E27FC236}">
              <a16:creationId xmlns:a16="http://schemas.microsoft.com/office/drawing/2014/main" id="{6302C883-6FC8-4AE0-ADEA-46E591A03207}"/>
            </a:ext>
          </a:extLst>
        </xdr:cNvPr>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8" name="有形固定資産減価償却率最大値テキスト">
          <a:extLst>
            <a:ext uri="{FF2B5EF4-FFF2-40B4-BE49-F238E27FC236}">
              <a16:creationId xmlns:a16="http://schemas.microsoft.com/office/drawing/2014/main" id="{DEE6113F-379F-4E51-A1F5-A4E41C1242EC}"/>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9" name="直線コネクタ 78">
          <a:extLst>
            <a:ext uri="{FF2B5EF4-FFF2-40B4-BE49-F238E27FC236}">
              <a16:creationId xmlns:a16="http://schemas.microsoft.com/office/drawing/2014/main" id="{237B2AAD-8B4A-4F10-B7B4-05B05C5B3FB6}"/>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80" name="有形固定資産減価償却率平均値テキスト">
          <a:extLst>
            <a:ext uri="{FF2B5EF4-FFF2-40B4-BE49-F238E27FC236}">
              <a16:creationId xmlns:a16="http://schemas.microsoft.com/office/drawing/2014/main" id="{7F3E8562-0ECD-4F8B-985F-FC1FEE139D0E}"/>
            </a:ext>
          </a:extLst>
        </xdr:cNvPr>
        <xdr:cNvSpPr txBox="1"/>
      </xdr:nvSpPr>
      <xdr:spPr>
        <a:xfrm>
          <a:off x="4813300" y="6101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1" name="フローチャート: 判断 80">
          <a:extLst>
            <a:ext uri="{FF2B5EF4-FFF2-40B4-BE49-F238E27FC236}">
              <a16:creationId xmlns:a16="http://schemas.microsoft.com/office/drawing/2014/main" id="{93206EE3-D8C7-4774-95D3-C401EF4DA213}"/>
            </a:ext>
          </a:extLst>
        </xdr:cNvPr>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2" name="フローチャート: 判断 81">
          <a:extLst>
            <a:ext uri="{FF2B5EF4-FFF2-40B4-BE49-F238E27FC236}">
              <a16:creationId xmlns:a16="http://schemas.microsoft.com/office/drawing/2014/main" id="{9D04DD24-92CA-4725-902A-603A0ECD99C1}"/>
            </a:ext>
          </a:extLst>
        </xdr:cNvPr>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3" name="フローチャート: 判断 82">
          <a:extLst>
            <a:ext uri="{FF2B5EF4-FFF2-40B4-BE49-F238E27FC236}">
              <a16:creationId xmlns:a16="http://schemas.microsoft.com/office/drawing/2014/main" id="{EBCECDF4-5FC6-4FE4-8404-B034BBF56C67}"/>
            </a:ext>
          </a:extLst>
        </xdr:cNvPr>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4" name="フローチャート: 判断 83">
          <a:extLst>
            <a:ext uri="{FF2B5EF4-FFF2-40B4-BE49-F238E27FC236}">
              <a16:creationId xmlns:a16="http://schemas.microsoft.com/office/drawing/2014/main" id="{64DBF42D-7A5D-49CB-B020-CAAD58C2498D}"/>
            </a:ext>
          </a:extLst>
        </xdr:cNvPr>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5" name="フローチャート: 判断 84">
          <a:extLst>
            <a:ext uri="{FF2B5EF4-FFF2-40B4-BE49-F238E27FC236}">
              <a16:creationId xmlns:a16="http://schemas.microsoft.com/office/drawing/2014/main" id="{B8574F6D-B5BD-4FB4-8A7F-444866BE976A}"/>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F4C584B-A6C4-4804-9559-C510A706FE2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DFE13E2E-4EFE-4F8B-93EE-F635F53F44F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15095F2-987B-4D70-AC56-D2459D2AB2A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80A15D9-22F3-42C3-A1A6-133FAB4E796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BBAB826-89FB-4673-B94F-39CF677EADD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72299</xdr:rowOff>
    </xdr:from>
    <xdr:to>
      <xdr:col>23</xdr:col>
      <xdr:colOff>136525</xdr:colOff>
      <xdr:row>33</xdr:row>
      <xdr:rowOff>2449</xdr:rowOff>
    </xdr:to>
    <xdr:sp macro="" textlink="">
      <xdr:nvSpPr>
        <xdr:cNvPr id="91" name="楕円 90">
          <a:extLst>
            <a:ext uri="{FF2B5EF4-FFF2-40B4-BE49-F238E27FC236}">
              <a16:creationId xmlns:a16="http://schemas.microsoft.com/office/drawing/2014/main" id="{CD7ADA6A-774A-40B2-81F9-5D10FB18C015}"/>
            </a:ext>
          </a:extLst>
        </xdr:cNvPr>
        <xdr:cNvSpPr/>
      </xdr:nvSpPr>
      <xdr:spPr>
        <a:xfrm>
          <a:off x="4711700" y="63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50726</xdr:rowOff>
    </xdr:from>
    <xdr:ext cx="405111" cy="259045"/>
    <xdr:sp macro="" textlink="">
      <xdr:nvSpPr>
        <xdr:cNvPr id="92" name="有形固定資産減価償却率該当値テキスト">
          <a:extLst>
            <a:ext uri="{FF2B5EF4-FFF2-40B4-BE49-F238E27FC236}">
              <a16:creationId xmlns:a16="http://schemas.microsoft.com/office/drawing/2014/main" id="{6DF06968-4476-4BB3-9D31-697163667351}"/>
            </a:ext>
          </a:extLst>
        </xdr:cNvPr>
        <xdr:cNvSpPr txBox="1"/>
      </xdr:nvSpPr>
      <xdr:spPr>
        <a:xfrm>
          <a:off x="4813300"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93" name="楕円 92">
          <a:extLst>
            <a:ext uri="{FF2B5EF4-FFF2-40B4-BE49-F238E27FC236}">
              <a16:creationId xmlns:a16="http://schemas.microsoft.com/office/drawing/2014/main" id="{BC95A990-7D0F-4955-AC0D-EAADADEE9136}"/>
            </a:ext>
          </a:extLst>
        </xdr:cNvPr>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32</xdr:row>
      <xdr:rowOff>123099</xdr:rowOff>
    </xdr:to>
    <xdr:cxnSp macro="">
      <xdr:nvCxnSpPr>
        <xdr:cNvPr id="94" name="直線コネクタ 93">
          <a:extLst>
            <a:ext uri="{FF2B5EF4-FFF2-40B4-BE49-F238E27FC236}">
              <a16:creationId xmlns:a16="http://schemas.microsoft.com/office/drawing/2014/main" id="{BA320947-D082-4164-B2CE-EC0F626D001D}"/>
            </a:ext>
          </a:extLst>
        </xdr:cNvPr>
        <xdr:cNvCxnSpPr/>
      </xdr:nvCxnSpPr>
      <xdr:spPr>
        <a:xfrm>
          <a:off x="4051300" y="6118860"/>
          <a:ext cx="711200" cy="26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95703</xdr:rowOff>
    </xdr:from>
    <xdr:to>
      <xdr:col>15</xdr:col>
      <xdr:colOff>187325</xdr:colOff>
      <xdr:row>32</xdr:row>
      <xdr:rowOff>25853</xdr:rowOff>
    </xdr:to>
    <xdr:sp macro="" textlink="">
      <xdr:nvSpPr>
        <xdr:cNvPr id="95" name="楕円 94">
          <a:extLst>
            <a:ext uri="{FF2B5EF4-FFF2-40B4-BE49-F238E27FC236}">
              <a16:creationId xmlns:a16="http://schemas.microsoft.com/office/drawing/2014/main" id="{30E32BF3-7476-4667-BC48-65AF9CD5728E}"/>
            </a:ext>
          </a:extLst>
        </xdr:cNvPr>
        <xdr:cNvSpPr/>
      </xdr:nvSpPr>
      <xdr:spPr>
        <a:xfrm>
          <a:off x="32385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146503</xdr:rowOff>
    </xdr:to>
    <xdr:cxnSp macro="">
      <xdr:nvCxnSpPr>
        <xdr:cNvPr id="96" name="直線コネクタ 95">
          <a:extLst>
            <a:ext uri="{FF2B5EF4-FFF2-40B4-BE49-F238E27FC236}">
              <a16:creationId xmlns:a16="http://schemas.microsoft.com/office/drawing/2014/main" id="{DD7B0357-C3FF-4D02-BDDF-BC0A142D24F7}"/>
            </a:ext>
          </a:extLst>
        </xdr:cNvPr>
        <xdr:cNvCxnSpPr/>
      </xdr:nvCxnSpPr>
      <xdr:spPr>
        <a:xfrm flipV="1">
          <a:off x="3289300" y="6118860"/>
          <a:ext cx="762000" cy="1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41655</xdr:rowOff>
    </xdr:from>
    <xdr:ext cx="405111" cy="259045"/>
    <xdr:sp macro="" textlink="">
      <xdr:nvSpPr>
        <xdr:cNvPr id="97" name="n_1aveValue有形固定資産減価償却率">
          <a:extLst>
            <a:ext uri="{FF2B5EF4-FFF2-40B4-BE49-F238E27FC236}">
              <a16:creationId xmlns:a16="http://schemas.microsoft.com/office/drawing/2014/main" id="{D5BE5972-8255-430E-A39F-D88974D99C12}"/>
            </a:ext>
          </a:extLst>
        </xdr:cNvPr>
        <xdr:cNvSpPr txBox="1"/>
      </xdr:nvSpPr>
      <xdr:spPr>
        <a:xfrm>
          <a:off x="38360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98" name="n_2aveValue有形固定資産減価償却率">
          <a:extLst>
            <a:ext uri="{FF2B5EF4-FFF2-40B4-BE49-F238E27FC236}">
              <a16:creationId xmlns:a16="http://schemas.microsoft.com/office/drawing/2014/main" id="{D9FAB242-2B5B-40A0-A114-42A7225A74ED}"/>
            </a:ext>
          </a:extLst>
        </xdr:cNvPr>
        <xdr:cNvSpPr txBox="1"/>
      </xdr:nvSpPr>
      <xdr:spPr>
        <a:xfrm>
          <a:off x="3086744" y="5941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99" name="n_3aveValue有形固定資産減価償却率">
          <a:extLst>
            <a:ext uri="{FF2B5EF4-FFF2-40B4-BE49-F238E27FC236}">
              <a16:creationId xmlns:a16="http://schemas.microsoft.com/office/drawing/2014/main" id="{FF3B2AFA-8D5E-49B0-8332-9F7D5D27CCA1}"/>
            </a:ext>
          </a:extLst>
        </xdr:cNvPr>
        <xdr:cNvSpPr txBox="1"/>
      </xdr:nvSpPr>
      <xdr:spPr>
        <a:xfrm>
          <a:off x="2324744" y="5920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0" name="n_4aveValue有形固定資産減価償却率">
          <a:extLst>
            <a:ext uri="{FF2B5EF4-FFF2-40B4-BE49-F238E27FC236}">
              <a16:creationId xmlns:a16="http://schemas.microsoft.com/office/drawing/2014/main" id="{F46A0143-C173-4B05-965B-1BF7284B2E35}"/>
            </a:ext>
          </a:extLst>
        </xdr:cNvPr>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99712</xdr:rowOff>
    </xdr:from>
    <xdr:ext cx="405111" cy="259045"/>
    <xdr:sp macro="" textlink="">
      <xdr:nvSpPr>
        <xdr:cNvPr id="101" name="n_1mainValue有形固定資産減価償却率">
          <a:extLst>
            <a:ext uri="{FF2B5EF4-FFF2-40B4-BE49-F238E27FC236}">
              <a16:creationId xmlns:a16="http://schemas.microsoft.com/office/drawing/2014/main" id="{58FD46D6-4662-4520-B9FE-AFB20B73577F}"/>
            </a:ext>
          </a:extLst>
        </xdr:cNvPr>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16980</xdr:rowOff>
    </xdr:from>
    <xdr:ext cx="405111" cy="259045"/>
    <xdr:sp macro="" textlink="">
      <xdr:nvSpPr>
        <xdr:cNvPr id="102" name="n_2mainValue有形固定資産減価償却率">
          <a:extLst>
            <a:ext uri="{FF2B5EF4-FFF2-40B4-BE49-F238E27FC236}">
              <a16:creationId xmlns:a16="http://schemas.microsoft.com/office/drawing/2014/main" id="{6B1160F0-136B-4E5D-9A01-9BDEE961AC22}"/>
            </a:ext>
          </a:extLst>
        </xdr:cNvPr>
        <xdr:cNvSpPr txBox="1"/>
      </xdr:nvSpPr>
      <xdr:spPr>
        <a:xfrm>
          <a:off x="3086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73F83215-B8B0-4D9E-9E7E-CAFA6BC3148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1E0DDABD-3F2F-4117-9674-28E93DA731B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5" name="正方形/長方形 104">
          <a:extLst>
            <a:ext uri="{FF2B5EF4-FFF2-40B4-BE49-F238E27FC236}">
              <a16:creationId xmlns:a16="http://schemas.microsoft.com/office/drawing/2014/main" id="{1DBEF15C-4A4C-4A58-979B-DE2558DE0F26}"/>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9E99B05B-827A-42E1-885A-FE27CDFA433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17D15F85-9B1F-4AE8-B378-987E5DAE44F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65192CA5-57CF-4079-A6EF-9869AA24176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74B48D85-E78D-4106-B0DD-A5DF06479D1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E42412F6-7801-48CA-949E-AAFC3E3B796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98D9FB9D-5E51-4DD7-863D-B046DD576F1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A0C6764A-D1F2-45BE-AB0B-4432C833C85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41729868-A0FB-4895-AB78-F01FCFB1D75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249A1679-C278-4938-9AE6-7E45DFA2BA0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77B3D688-1D3E-45D4-93BC-FA073FFC54F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債務償還比率は、類似団体を下回っている。これまでの財政の健全化を目的に、平成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より地方債の発行を伴う普通建設事業の段階的縮減を図ってきているため、比率は減少傾向にあるものの類似団体と比較して補助費等が高い水準にある。今後、公営企業会計の経営改善や補助金等の見直しをさらに進め、補助費等の抑制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3AA92EA8-8A99-427B-A97D-5BC4ACAC6E1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F32B38C9-D62E-409D-9496-F8724C33368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B7136A3B-39DA-4F18-B680-687A9A0B0D1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7D2D7C02-D38D-4E73-880B-78C70D60895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a:extLst>
            <a:ext uri="{FF2B5EF4-FFF2-40B4-BE49-F238E27FC236}">
              <a16:creationId xmlns:a16="http://schemas.microsoft.com/office/drawing/2014/main" id="{19737F90-5CF8-46BE-880D-F1BA3B2C6E3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C813AC62-4140-48D1-8DA9-7C2A21973CB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1E0D1808-333A-42A3-AC0B-1A94A995842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720BE857-B203-46FB-AD7C-1F3F728766C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1932BDCB-B473-4D80-A389-0F7034CC1B4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869DAAD3-8202-4AEF-B7B4-968B6BEC6F1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1DDF21A-93C9-4173-95E3-E96D26DDE07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83BF1E10-4911-4C1E-B9BE-1C305293487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5BF1FC06-B4D8-4B08-90B2-C29ED471ECE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2E5B3EEF-B3CB-4374-A9BA-5CDCF448757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86206D0C-1C57-45D1-892E-D4F41346616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1" name="直線コネクタ 130">
          <a:extLst>
            <a:ext uri="{FF2B5EF4-FFF2-40B4-BE49-F238E27FC236}">
              <a16:creationId xmlns:a16="http://schemas.microsoft.com/office/drawing/2014/main" id="{FE41910D-F351-4DD8-9896-228B55B53D98}"/>
            </a:ext>
          </a:extLst>
        </xdr:cNvPr>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32" name="債務償還比率最小値テキスト">
          <a:extLst>
            <a:ext uri="{FF2B5EF4-FFF2-40B4-BE49-F238E27FC236}">
              <a16:creationId xmlns:a16="http://schemas.microsoft.com/office/drawing/2014/main" id="{308CE7D7-145E-4681-BF29-F81EDE763BFD}"/>
            </a:ext>
          </a:extLst>
        </xdr:cNvPr>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33" name="直線コネクタ 132">
          <a:extLst>
            <a:ext uri="{FF2B5EF4-FFF2-40B4-BE49-F238E27FC236}">
              <a16:creationId xmlns:a16="http://schemas.microsoft.com/office/drawing/2014/main" id="{550D3583-2099-4A5A-B188-DEF1BB6642C2}"/>
            </a:ext>
          </a:extLst>
        </xdr:cNvPr>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E6C6CFB6-DCC4-43E1-A9D5-4787AB6609D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24ABF0CA-08A0-4841-BC3C-6184A54BC0E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36" name="債務償還比率平均値テキスト">
          <a:extLst>
            <a:ext uri="{FF2B5EF4-FFF2-40B4-BE49-F238E27FC236}">
              <a16:creationId xmlns:a16="http://schemas.microsoft.com/office/drawing/2014/main" id="{CEF7DF00-3E1C-4DA2-B913-BE67E875DFA7}"/>
            </a:ext>
          </a:extLst>
        </xdr:cNvPr>
        <xdr:cNvSpPr txBox="1"/>
      </xdr:nvSpPr>
      <xdr:spPr>
        <a:xfrm>
          <a:off x="14846300" y="560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37" name="フローチャート: 判断 136">
          <a:extLst>
            <a:ext uri="{FF2B5EF4-FFF2-40B4-BE49-F238E27FC236}">
              <a16:creationId xmlns:a16="http://schemas.microsoft.com/office/drawing/2014/main" id="{D8136CD2-DDF5-45F3-AFBA-48B4BBAA3719}"/>
            </a:ext>
          </a:extLst>
        </xdr:cNvPr>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38" name="フローチャート: 判断 137">
          <a:extLst>
            <a:ext uri="{FF2B5EF4-FFF2-40B4-BE49-F238E27FC236}">
              <a16:creationId xmlns:a16="http://schemas.microsoft.com/office/drawing/2014/main" id="{1858C254-769D-49D8-A731-12BDCC2FC043}"/>
            </a:ext>
          </a:extLst>
        </xdr:cNvPr>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39" name="フローチャート: 判断 138">
          <a:extLst>
            <a:ext uri="{FF2B5EF4-FFF2-40B4-BE49-F238E27FC236}">
              <a16:creationId xmlns:a16="http://schemas.microsoft.com/office/drawing/2014/main" id="{FDDE1773-FF1B-4E98-9DEC-50B3FAD80A2B}"/>
            </a:ext>
          </a:extLst>
        </xdr:cNvPr>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0" name="フローチャート: 判断 139">
          <a:extLst>
            <a:ext uri="{FF2B5EF4-FFF2-40B4-BE49-F238E27FC236}">
              <a16:creationId xmlns:a16="http://schemas.microsoft.com/office/drawing/2014/main" id="{15CE8DFE-D92E-42B7-9B1F-E55D51EDD4DB}"/>
            </a:ext>
          </a:extLst>
        </xdr:cNvPr>
        <xdr:cNvSpPr/>
      </xdr:nvSpPr>
      <xdr:spPr>
        <a:xfrm>
          <a:off x="12509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1" name="フローチャート: 判断 140">
          <a:extLst>
            <a:ext uri="{FF2B5EF4-FFF2-40B4-BE49-F238E27FC236}">
              <a16:creationId xmlns:a16="http://schemas.microsoft.com/office/drawing/2014/main" id="{C037B4D7-98FD-45E8-92C7-460D3790E07D}"/>
            </a:ext>
          </a:extLst>
        </xdr:cNvPr>
        <xdr:cNvSpPr/>
      </xdr:nvSpPr>
      <xdr:spPr>
        <a:xfrm>
          <a:off x="11747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80FADED-4528-4DAA-8136-97BEF229412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7180829-4AD8-4A96-9B72-08FC6A8C9B7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5862059-F3F0-4411-8398-D4247070A1D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69012578-44F9-454C-834B-3C7B2D00067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1D3EC03D-BF4C-4023-8CE2-402DE5E8599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24183</xdr:rowOff>
    </xdr:from>
    <xdr:to>
      <xdr:col>76</xdr:col>
      <xdr:colOff>73025</xdr:colOff>
      <xdr:row>27</xdr:row>
      <xdr:rowOff>125783</xdr:rowOff>
    </xdr:to>
    <xdr:sp macro="" textlink="">
      <xdr:nvSpPr>
        <xdr:cNvPr id="147" name="楕円 146">
          <a:extLst>
            <a:ext uri="{FF2B5EF4-FFF2-40B4-BE49-F238E27FC236}">
              <a16:creationId xmlns:a16="http://schemas.microsoft.com/office/drawing/2014/main" id="{A70C5E0C-1910-4592-9C9E-AA56C3934FF8}"/>
            </a:ext>
          </a:extLst>
        </xdr:cNvPr>
        <xdr:cNvSpPr/>
      </xdr:nvSpPr>
      <xdr:spPr>
        <a:xfrm>
          <a:off x="14744700" y="542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47060</xdr:rowOff>
    </xdr:from>
    <xdr:ext cx="405111" cy="259045"/>
    <xdr:sp macro="" textlink="">
      <xdr:nvSpPr>
        <xdr:cNvPr id="148" name="債務償還比率該当値テキスト">
          <a:extLst>
            <a:ext uri="{FF2B5EF4-FFF2-40B4-BE49-F238E27FC236}">
              <a16:creationId xmlns:a16="http://schemas.microsoft.com/office/drawing/2014/main" id="{C4489C64-CE64-4170-B15D-BC26DAC53F90}"/>
            </a:ext>
          </a:extLst>
        </xdr:cNvPr>
        <xdr:cNvSpPr txBox="1"/>
      </xdr:nvSpPr>
      <xdr:spPr>
        <a:xfrm>
          <a:off x="14846300" y="527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84095</xdr:rowOff>
    </xdr:from>
    <xdr:to>
      <xdr:col>72</xdr:col>
      <xdr:colOff>123825</xdr:colOff>
      <xdr:row>28</xdr:row>
      <xdr:rowOff>14245</xdr:rowOff>
    </xdr:to>
    <xdr:sp macro="" textlink="">
      <xdr:nvSpPr>
        <xdr:cNvPr id="149" name="楕円 148">
          <a:extLst>
            <a:ext uri="{FF2B5EF4-FFF2-40B4-BE49-F238E27FC236}">
              <a16:creationId xmlns:a16="http://schemas.microsoft.com/office/drawing/2014/main" id="{98E40798-8DB2-44DE-958F-65307B3FF51C}"/>
            </a:ext>
          </a:extLst>
        </xdr:cNvPr>
        <xdr:cNvSpPr/>
      </xdr:nvSpPr>
      <xdr:spPr>
        <a:xfrm>
          <a:off x="14033500" y="548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74983</xdr:rowOff>
    </xdr:from>
    <xdr:to>
      <xdr:col>76</xdr:col>
      <xdr:colOff>22225</xdr:colOff>
      <xdr:row>27</xdr:row>
      <xdr:rowOff>134895</xdr:rowOff>
    </xdr:to>
    <xdr:cxnSp macro="">
      <xdr:nvCxnSpPr>
        <xdr:cNvPr id="150" name="直線コネクタ 149">
          <a:extLst>
            <a:ext uri="{FF2B5EF4-FFF2-40B4-BE49-F238E27FC236}">
              <a16:creationId xmlns:a16="http://schemas.microsoft.com/office/drawing/2014/main" id="{FEF91494-652C-4EC4-8056-367DCC5AF59B}"/>
            </a:ext>
          </a:extLst>
        </xdr:cNvPr>
        <xdr:cNvCxnSpPr/>
      </xdr:nvCxnSpPr>
      <xdr:spPr>
        <a:xfrm flipV="1">
          <a:off x="14084300" y="5475658"/>
          <a:ext cx="711200" cy="5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36968</xdr:rowOff>
    </xdr:from>
    <xdr:to>
      <xdr:col>68</xdr:col>
      <xdr:colOff>123825</xdr:colOff>
      <xdr:row>28</xdr:row>
      <xdr:rowOff>138568</xdr:rowOff>
    </xdr:to>
    <xdr:sp macro="" textlink="">
      <xdr:nvSpPr>
        <xdr:cNvPr id="151" name="楕円 150">
          <a:extLst>
            <a:ext uri="{FF2B5EF4-FFF2-40B4-BE49-F238E27FC236}">
              <a16:creationId xmlns:a16="http://schemas.microsoft.com/office/drawing/2014/main" id="{B18CDA7E-9417-4122-A64F-F5519A2C50C8}"/>
            </a:ext>
          </a:extLst>
        </xdr:cNvPr>
        <xdr:cNvSpPr/>
      </xdr:nvSpPr>
      <xdr:spPr>
        <a:xfrm>
          <a:off x="13271500" y="56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134895</xdr:rowOff>
    </xdr:from>
    <xdr:to>
      <xdr:col>72</xdr:col>
      <xdr:colOff>73025</xdr:colOff>
      <xdr:row>28</xdr:row>
      <xdr:rowOff>87768</xdr:rowOff>
    </xdr:to>
    <xdr:cxnSp macro="">
      <xdr:nvCxnSpPr>
        <xdr:cNvPr id="152" name="直線コネクタ 151">
          <a:extLst>
            <a:ext uri="{FF2B5EF4-FFF2-40B4-BE49-F238E27FC236}">
              <a16:creationId xmlns:a16="http://schemas.microsoft.com/office/drawing/2014/main" id="{04BD235E-2507-4501-BC83-8E1C54777921}"/>
            </a:ext>
          </a:extLst>
        </xdr:cNvPr>
        <xdr:cNvCxnSpPr/>
      </xdr:nvCxnSpPr>
      <xdr:spPr>
        <a:xfrm flipV="1">
          <a:off x="13322300" y="5535570"/>
          <a:ext cx="762000" cy="1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83026</xdr:rowOff>
    </xdr:from>
    <xdr:to>
      <xdr:col>64</xdr:col>
      <xdr:colOff>123825</xdr:colOff>
      <xdr:row>29</xdr:row>
      <xdr:rowOff>13176</xdr:rowOff>
    </xdr:to>
    <xdr:sp macro="" textlink="">
      <xdr:nvSpPr>
        <xdr:cNvPr id="153" name="楕円 152">
          <a:extLst>
            <a:ext uri="{FF2B5EF4-FFF2-40B4-BE49-F238E27FC236}">
              <a16:creationId xmlns:a16="http://schemas.microsoft.com/office/drawing/2014/main" id="{4579B453-41D0-462E-813E-0D152BB29C49}"/>
            </a:ext>
          </a:extLst>
        </xdr:cNvPr>
        <xdr:cNvSpPr/>
      </xdr:nvSpPr>
      <xdr:spPr>
        <a:xfrm>
          <a:off x="12509500" y="56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87768</xdr:rowOff>
    </xdr:from>
    <xdr:to>
      <xdr:col>68</xdr:col>
      <xdr:colOff>73025</xdr:colOff>
      <xdr:row>28</xdr:row>
      <xdr:rowOff>133826</xdr:rowOff>
    </xdr:to>
    <xdr:cxnSp macro="">
      <xdr:nvCxnSpPr>
        <xdr:cNvPr id="154" name="直線コネクタ 153">
          <a:extLst>
            <a:ext uri="{FF2B5EF4-FFF2-40B4-BE49-F238E27FC236}">
              <a16:creationId xmlns:a16="http://schemas.microsoft.com/office/drawing/2014/main" id="{FE2D99FC-F45A-4002-BF4F-D51945EEA31E}"/>
            </a:ext>
          </a:extLst>
        </xdr:cNvPr>
        <xdr:cNvCxnSpPr/>
      </xdr:nvCxnSpPr>
      <xdr:spPr>
        <a:xfrm flipV="1">
          <a:off x="12560300" y="5659893"/>
          <a:ext cx="762000" cy="4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144018</xdr:rowOff>
    </xdr:from>
    <xdr:to>
      <xdr:col>60</xdr:col>
      <xdr:colOff>123825</xdr:colOff>
      <xdr:row>29</xdr:row>
      <xdr:rowOff>74168</xdr:rowOff>
    </xdr:to>
    <xdr:sp macro="" textlink="">
      <xdr:nvSpPr>
        <xdr:cNvPr id="155" name="楕円 154">
          <a:extLst>
            <a:ext uri="{FF2B5EF4-FFF2-40B4-BE49-F238E27FC236}">
              <a16:creationId xmlns:a16="http://schemas.microsoft.com/office/drawing/2014/main" id="{F7283BFA-0A73-4B73-BA71-0E091838C3BD}"/>
            </a:ext>
          </a:extLst>
        </xdr:cNvPr>
        <xdr:cNvSpPr/>
      </xdr:nvSpPr>
      <xdr:spPr>
        <a:xfrm>
          <a:off x="11747500" y="57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133826</xdr:rowOff>
    </xdr:from>
    <xdr:to>
      <xdr:col>64</xdr:col>
      <xdr:colOff>73025</xdr:colOff>
      <xdr:row>29</xdr:row>
      <xdr:rowOff>23368</xdr:rowOff>
    </xdr:to>
    <xdr:cxnSp macro="">
      <xdr:nvCxnSpPr>
        <xdr:cNvPr id="156" name="直線コネクタ 155">
          <a:extLst>
            <a:ext uri="{FF2B5EF4-FFF2-40B4-BE49-F238E27FC236}">
              <a16:creationId xmlns:a16="http://schemas.microsoft.com/office/drawing/2014/main" id="{B716A90D-A39A-4D19-ACCC-4E8F374E8E59}"/>
            </a:ext>
          </a:extLst>
        </xdr:cNvPr>
        <xdr:cNvCxnSpPr/>
      </xdr:nvCxnSpPr>
      <xdr:spPr>
        <a:xfrm flipV="1">
          <a:off x="11798300" y="5705951"/>
          <a:ext cx="762000" cy="6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163879</xdr:rowOff>
    </xdr:from>
    <xdr:ext cx="469744" cy="259045"/>
    <xdr:sp macro="" textlink="">
      <xdr:nvSpPr>
        <xdr:cNvPr id="157" name="n_1aveValue債務償還比率">
          <a:extLst>
            <a:ext uri="{FF2B5EF4-FFF2-40B4-BE49-F238E27FC236}">
              <a16:creationId xmlns:a16="http://schemas.microsoft.com/office/drawing/2014/main" id="{ED6D03B6-130D-492A-ADDC-0C381E0C5C35}"/>
            </a:ext>
          </a:extLst>
        </xdr:cNvPr>
        <xdr:cNvSpPr txBox="1"/>
      </xdr:nvSpPr>
      <xdr:spPr>
        <a:xfrm>
          <a:off x="13836727" y="573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132944</xdr:rowOff>
    </xdr:from>
    <xdr:ext cx="469744" cy="259045"/>
    <xdr:sp macro="" textlink="">
      <xdr:nvSpPr>
        <xdr:cNvPr id="158" name="n_2aveValue債務償還比率">
          <a:extLst>
            <a:ext uri="{FF2B5EF4-FFF2-40B4-BE49-F238E27FC236}">
              <a16:creationId xmlns:a16="http://schemas.microsoft.com/office/drawing/2014/main" id="{08B5F75D-2039-4F2A-9360-CEDD7E2F1194}"/>
            </a:ext>
          </a:extLst>
        </xdr:cNvPr>
        <xdr:cNvSpPr txBox="1"/>
      </xdr:nvSpPr>
      <xdr:spPr>
        <a:xfrm>
          <a:off x="130874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143739</xdr:rowOff>
    </xdr:from>
    <xdr:ext cx="469744" cy="259045"/>
    <xdr:sp macro="" textlink="">
      <xdr:nvSpPr>
        <xdr:cNvPr id="159" name="n_3aveValue債務償還比率">
          <a:extLst>
            <a:ext uri="{FF2B5EF4-FFF2-40B4-BE49-F238E27FC236}">
              <a16:creationId xmlns:a16="http://schemas.microsoft.com/office/drawing/2014/main" id="{AF3420DF-167D-4295-8D27-7A2A4681A09A}"/>
            </a:ext>
          </a:extLst>
        </xdr:cNvPr>
        <xdr:cNvSpPr txBox="1"/>
      </xdr:nvSpPr>
      <xdr:spPr>
        <a:xfrm>
          <a:off x="12325427" y="58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107935</xdr:rowOff>
    </xdr:from>
    <xdr:ext cx="469744" cy="259045"/>
    <xdr:sp macro="" textlink="">
      <xdr:nvSpPr>
        <xdr:cNvPr id="160" name="n_4aveValue債務償還比率">
          <a:extLst>
            <a:ext uri="{FF2B5EF4-FFF2-40B4-BE49-F238E27FC236}">
              <a16:creationId xmlns:a16="http://schemas.microsoft.com/office/drawing/2014/main" id="{D3710B8E-7D49-4D37-B9BD-605590D3740E}"/>
            </a:ext>
          </a:extLst>
        </xdr:cNvPr>
        <xdr:cNvSpPr txBox="1"/>
      </xdr:nvSpPr>
      <xdr:spPr>
        <a:xfrm>
          <a:off x="11563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30772</xdr:rowOff>
    </xdr:from>
    <xdr:ext cx="469744" cy="259045"/>
    <xdr:sp macro="" textlink="">
      <xdr:nvSpPr>
        <xdr:cNvPr id="161" name="n_1mainValue債務償還比率">
          <a:extLst>
            <a:ext uri="{FF2B5EF4-FFF2-40B4-BE49-F238E27FC236}">
              <a16:creationId xmlns:a16="http://schemas.microsoft.com/office/drawing/2014/main" id="{B73DDA4D-9717-44B2-B098-1CB70FF06E61}"/>
            </a:ext>
          </a:extLst>
        </xdr:cNvPr>
        <xdr:cNvSpPr txBox="1"/>
      </xdr:nvSpPr>
      <xdr:spPr>
        <a:xfrm>
          <a:off x="13836727" y="525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155095</xdr:rowOff>
    </xdr:from>
    <xdr:ext cx="469744" cy="259045"/>
    <xdr:sp macro="" textlink="">
      <xdr:nvSpPr>
        <xdr:cNvPr id="162" name="n_2mainValue債務償還比率">
          <a:extLst>
            <a:ext uri="{FF2B5EF4-FFF2-40B4-BE49-F238E27FC236}">
              <a16:creationId xmlns:a16="http://schemas.microsoft.com/office/drawing/2014/main" id="{936D1EDB-726D-4899-A1EA-79D6DF0327C2}"/>
            </a:ext>
          </a:extLst>
        </xdr:cNvPr>
        <xdr:cNvSpPr txBox="1"/>
      </xdr:nvSpPr>
      <xdr:spPr>
        <a:xfrm>
          <a:off x="13087427" y="538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29703</xdr:rowOff>
    </xdr:from>
    <xdr:ext cx="469744" cy="259045"/>
    <xdr:sp macro="" textlink="">
      <xdr:nvSpPr>
        <xdr:cNvPr id="163" name="n_3mainValue債務償還比率">
          <a:extLst>
            <a:ext uri="{FF2B5EF4-FFF2-40B4-BE49-F238E27FC236}">
              <a16:creationId xmlns:a16="http://schemas.microsoft.com/office/drawing/2014/main" id="{AD10160A-6B5F-4324-ADF9-542A535F04E5}"/>
            </a:ext>
          </a:extLst>
        </xdr:cNvPr>
        <xdr:cNvSpPr txBox="1"/>
      </xdr:nvSpPr>
      <xdr:spPr>
        <a:xfrm>
          <a:off x="12325427" y="543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90695</xdr:rowOff>
    </xdr:from>
    <xdr:ext cx="469744" cy="259045"/>
    <xdr:sp macro="" textlink="">
      <xdr:nvSpPr>
        <xdr:cNvPr id="164" name="n_4mainValue債務償還比率">
          <a:extLst>
            <a:ext uri="{FF2B5EF4-FFF2-40B4-BE49-F238E27FC236}">
              <a16:creationId xmlns:a16="http://schemas.microsoft.com/office/drawing/2014/main" id="{63568362-1FD7-4547-999A-39F36EC787C4}"/>
            </a:ext>
          </a:extLst>
        </xdr:cNvPr>
        <xdr:cNvSpPr txBox="1"/>
      </xdr:nvSpPr>
      <xdr:spPr>
        <a:xfrm>
          <a:off x="11563427" y="549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EB70DA33-C1FF-457A-BB84-F53BC30714B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6404EA49-88F1-4E5A-B8C2-E4DFE8B6C19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1D00462D-E91B-41C1-AFE9-875FD04DFAE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6E413DB6-9886-44FD-9E2E-B5BB8339D70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A5A7016E-66A4-4905-8C2E-C122D1E1C2A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E56F7998-9DCB-4C28-B1B7-B8A42186A22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09F9C3E-BB61-4026-9577-8FCC97D8364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82A635D-3EF9-46F1-B0B5-51F70C103F9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C3224F3-A358-4115-B7E2-C1D229984F5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6806FBA-046E-4411-81D6-C5244CDDA19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3D0E23C-90D7-4D04-ACD7-8E937596EDD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57949FB-38F9-4D6D-ABDE-C54907BAD7B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94DDD4E-BE84-453A-BFF9-9B8F29061BC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13AB7E7-A540-4A01-91A4-42338F0F724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067B9F8-47D0-4A4F-B19D-8DBC6275EC5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0ACBAEE-7A03-401B-80B4-A3214134493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3,702
3,647
520.69
6,968,701
6,362,455
606,246
3,464,394
4,731,371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6B56098-F66A-4620-BDF1-F968403B5F7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3161C06-4B87-4ADA-A3A0-3E84DFA88E8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2327AE-6003-4A4F-83B7-1548C54DA46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5BF55C0-CE83-4101-8303-CC2C8DCD2A9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8D832A1-8E06-4D4A-9096-3A2D332A421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FA6718D-7D4C-4F33-BAD5-F33E00D1018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35B8196-5C05-4D09-91B6-37DFB4D88BC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A890037-AD2E-4802-A910-D6A7BFA9F21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8367BAB-DF4A-40FD-96D3-ED64812D576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354F4E0-BD55-4C7A-9879-E5D222476BD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E11B97B-90A7-45D0-BCDB-968D2FA5D8B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D6DC5E-76C7-4036-B2E7-F68FAD223D7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85FD151-03EE-485A-92E8-44A551A91FC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F62994F-DDDF-4760-91F7-604ADE2CDCE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D418B4B-7A59-4F2C-9F2A-B050924C5CC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097FE47-DA77-41EE-A0AC-0DC0C2DF4CB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8A5816D-924E-4E52-B21D-8E755948552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8B7D3B0-958A-4B91-BE75-20177ABBF10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BBFDEE3-F938-4D71-A8F0-03B79B7BFFE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43EC6A2-4E5B-467A-9507-62D8D36FFC9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0FCDCA1-B6CF-47BB-8C01-C2AEE52B9C4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8B487B0-B637-4851-BD04-622672D3ECD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2B249D0-2EB6-4649-B366-556E152BC5E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DC84731-BB4B-4D91-BB0C-11AB7CD5161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F100C6E-0C53-4B0F-869B-0C5142C1DED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4AEBEB6-921C-43B6-B1A6-80E8B9B5C61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20F6D6B-3C41-4BA9-9ABD-BAB7C0B2472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02D9363-327A-4F30-826D-25D7D5F95C7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B98FF4B-86EF-4E0C-8A00-8F56376ABCF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A42A68F-1F47-4EB3-A440-7C72CBCDA48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1E84E0D-A411-4077-875B-ECF8509011C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25BD65F-13B7-4FA9-869A-9E30AD347B1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E8761BB-5037-46B8-89DE-8AE09B7D979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01B9DD2-5D8F-4A36-818B-B0CABE06F73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9404473-331F-443B-8D7A-574C469018E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9FC4002-0603-4555-B170-7C27A59E8AA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CEE9FF3-3C42-4D51-A663-3FCC9A580B9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DF13CB0-5237-4034-A08A-2BE0A87E03C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950177C-773D-4488-B0D1-A195B919002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141E0B0-BD75-4230-81BC-C54DC0CB280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FA32F9C-FCA7-49CA-A97F-33F5134E2B5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7061EFC-BDD1-4110-BEE5-AD7CEB14D9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40E9127-7F3C-4B06-9098-1F63210F42B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1AF6AB3-AF30-48FB-8A65-FB9820BA3A7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D6BAD8A-64C9-4EA2-BDD9-2256379639F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E7243F3-404C-4B5C-B4AF-6AECB30C773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58E7A015-4DC3-4BE0-980A-2E4A7EFA759A}"/>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C3AD6488-E914-4D5B-AABC-5EE16FB9F1AA}"/>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86257EEC-BD11-4BBD-A594-FE95FD844C13}"/>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A6265B23-9A0B-4953-AAE6-F5169D24FD6F}"/>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899F289-079E-47E5-B0B8-C5D6C57611D8}"/>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F0AEDA70-ED8C-4EB3-9CAD-FA91EBF86D24}"/>
            </a:ext>
          </a:extLst>
        </xdr:cNvPr>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A72385F1-EA62-4923-847B-57EA095B170F}"/>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37143789-50B9-4044-AEEB-07C20F2F1CAC}"/>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6B0BF630-1DF5-4127-92DB-B7DDC237199C}"/>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E455AEF9-978F-485F-9A45-FFE29C374B5D}"/>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974DDC99-2B90-48A8-8D58-5E464395054E}"/>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D341396-6308-4487-B0B9-04ECBF2FAA2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EE10131-764D-49E2-A075-3770749A222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1DA2FE6-3A0C-4768-BBF3-0BB087B8CAE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ADECC17-B2DB-4265-9ABB-223DEB583FE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F65849E-D1C6-48B2-BEC2-63F00DF41F7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89081</xdr:rowOff>
    </xdr:from>
    <xdr:to>
      <xdr:col>24</xdr:col>
      <xdr:colOff>114300</xdr:colOff>
      <xdr:row>40</xdr:row>
      <xdr:rowOff>19231</xdr:rowOff>
    </xdr:to>
    <xdr:sp macro="" textlink="">
      <xdr:nvSpPr>
        <xdr:cNvPr id="74" name="楕円 73">
          <a:extLst>
            <a:ext uri="{FF2B5EF4-FFF2-40B4-BE49-F238E27FC236}">
              <a16:creationId xmlns:a16="http://schemas.microsoft.com/office/drawing/2014/main" id="{86B04ED2-5E23-4DB7-B5C3-184B7F9BDAD9}"/>
            </a:ext>
          </a:extLst>
        </xdr:cNvPr>
        <xdr:cNvSpPr/>
      </xdr:nvSpPr>
      <xdr:spPr>
        <a:xfrm>
          <a:off x="45847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67508</xdr:rowOff>
    </xdr:from>
    <xdr:ext cx="405111" cy="259045"/>
    <xdr:sp macro="" textlink="">
      <xdr:nvSpPr>
        <xdr:cNvPr id="75" name="【道路】&#10;有形固定資産減価償却率該当値テキスト">
          <a:extLst>
            <a:ext uri="{FF2B5EF4-FFF2-40B4-BE49-F238E27FC236}">
              <a16:creationId xmlns:a16="http://schemas.microsoft.com/office/drawing/2014/main" id="{5874C1C1-8411-404D-BF86-0C47162A0181}"/>
            </a:ext>
          </a:extLst>
        </xdr:cNvPr>
        <xdr:cNvSpPr txBox="1"/>
      </xdr:nvSpPr>
      <xdr:spPr>
        <a:xfrm>
          <a:off x="4673600"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35197</xdr:rowOff>
    </xdr:from>
    <xdr:to>
      <xdr:col>20</xdr:col>
      <xdr:colOff>38100</xdr:colOff>
      <xdr:row>39</xdr:row>
      <xdr:rowOff>136797</xdr:rowOff>
    </xdr:to>
    <xdr:sp macro="" textlink="">
      <xdr:nvSpPr>
        <xdr:cNvPr id="76" name="楕円 75">
          <a:extLst>
            <a:ext uri="{FF2B5EF4-FFF2-40B4-BE49-F238E27FC236}">
              <a16:creationId xmlns:a16="http://schemas.microsoft.com/office/drawing/2014/main" id="{8805B38F-F80B-48A0-8046-20E0A97360B7}"/>
            </a:ext>
          </a:extLst>
        </xdr:cNvPr>
        <xdr:cNvSpPr/>
      </xdr:nvSpPr>
      <xdr:spPr>
        <a:xfrm>
          <a:off x="3746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85997</xdr:rowOff>
    </xdr:from>
    <xdr:to>
      <xdr:col>24</xdr:col>
      <xdr:colOff>63500</xdr:colOff>
      <xdr:row>39</xdr:row>
      <xdr:rowOff>139881</xdr:rowOff>
    </xdr:to>
    <xdr:cxnSp macro="">
      <xdr:nvCxnSpPr>
        <xdr:cNvPr id="77" name="直線コネクタ 76">
          <a:extLst>
            <a:ext uri="{FF2B5EF4-FFF2-40B4-BE49-F238E27FC236}">
              <a16:creationId xmlns:a16="http://schemas.microsoft.com/office/drawing/2014/main" id="{E524940E-93C6-49E5-A0B3-3D2B57473F8E}"/>
            </a:ext>
          </a:extLst>
        </xdr:cNvPr>
        <xdr:cNvCxnSpPr/>
      </xdr:nvCxnSpPr>
      <xdr:spPr>
        <a:xfrm>
          <a:off x="3797300" y="6772547"/>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23767</xdr:rowOff>
    </xdr:from>
    <xdr:to>
      <xdr:col>15</xdr:col>
      <xdr:colOff>101600</xdr:colOff>
      <xdr:row>39</xdr:row>
      <xdr:rowOff>125367</xdr:rowOff>
    </xdr:to>
    <xdr:sp macro="" textlink="">
      <xdr:nvSpPr>
        <xdr:cNvPr id="78" name="楕円 77">
          <a:extLst>
            <a:ext uri="{FF2B5EF4-FFF2-40B4-BE49-F238E27FC236}">
              <a16:creationId xmlns:a16="http://schemas.microsoft.com/office/drawing/2014/main" id="{37D37808-1D6A-49D6-A0BC-D4607345B875}"/>
            </a:ext>
          </a:extLst>
        </xdr:cNvPr>
        <xdr:cNvSpPr/>
      </xdr:nvSpPr>
      <xdr:spPr>
        <a:xfrm>
          <a:off x="2857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74567</xdr:rowOff>
    </xdr:from>
    <xdr:to>
      <xdr:col>19</xdr:col>
      <xdr:colOff>177800</xdr:colOff>
      <xdr:row>39</xdr:row>
      <xdr:rowOff>85997</xdr:rowOff>
    </xdr:to>
    <xdr:cxnSp macro="">
      <xdr:nvCxnSpPr>
        <xdr:cNvPr id="79" name="直線コネクタ 78">
          <a:extLst>
            <a:ext uri="{FF2B5EF4-FFF2-40B4-BE49-F238E27FC236}">
              <a16:creationId xmlns:a16="http://schemas.microsoft.com/office/drawing/2014/main" id="{595A30CE-097D-4442-8758-24131992E875}"/>
            </a:ext>
          </a:extLst>
        </xdr:cNvPr>
        <xdr:cNvCxnSpPr/>
      </xdr:nvCxnSpPr>
      <xdr:spPr>
        <a:xfrm>
          <a:off x="2908300" y="676111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0" name="n_1aveValue【道路】&#10;有形固定資産減価償却率">
          <a:extLst>
            <a:ext uri="{FF2B5EF4-FFF2-40B4-BE49-F238E27FC236}">
              <a16:creationId xmlns:a16="http://schemas.microsoft.com/office/drawing/2014/main" id="{330CD838-2889-40B5-B3EB-D641748E0227}"/>
            </a:ext>
          </a:extLst>
        </xdr:cNvPr>
        <xdr:cNvSpPr txBox="1"/>
      </xdr:nvSpPr>
      <xdr:spPr>
        <a:xfrm>
          <a:off x="35820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1" name="n_2aveValue【道路】&#10;有形固定資産減価償却率">
          <a:extLst>
            <a:ext uri="{FF2B5EF4-FFF2-40B4-BE49-F238E27FC236}">
              <a16:creationId xmlns:a16="http://schemas.microsoft.com/office/drawing/2014/main" id="{C73F86D0-7442-4800-8822-34307B56D522}"/>
            </a:ext>
          </a:extLst>
        </xdr:cNvPr>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2" name="n_3aveValue【道路】&#10;有形固定資産減価償却率">
          <a:extLst>
            <a:ext uri="{FF2B5EF4-FFF2-40B4-BE49-F238E27FC236}">
              <a16:creationId xmlns:a16="http://schemas.microsoft.com/office/drawing/2014/main" id="{7F37692F-FD3A-46AB-9EE9-14C86B26EF70}"/>
            </a:ext>
          </a:extLst>
        </xdr:cNvPr>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3" name="n_4aveValue【道路】&#10;有形固定資産減価償却率">
          <a:extLst>
            <a:ext uri="{FF2B5EF4-FFF2-40B4-BE49-F238E27FC236}">
              <a16:creationId xmlns:a16="http://schemas.microsoft.com/office/drawing/2014/main" id="{9573CC1E-4433-475C-B9FE-DA8EE985E831}"/>
            </a:ext>
          </a:extLst>
        </xdr:cNvPr>
        <xdr:cNvSpPr txBox="1"/>
      </xdr:nvSpPr>
      <xdr:spPr>
        <a:xfrm>
          <a:off x="927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127924</xdr:rowOff>
    </xdr:from>
    <xdr:ext cx="405111" cy="259045"/>
    <xdr:sp macro="" textlink="">
      <xdr:nvSpPr>
        <xdr:cNvPr id="84" name="n_1mainValue【道路】&#10;有形固定資産減価償却率">
          <a:extLst>
            <a:ext uri="{FF2B5EF4-FFF2-40B4-BE49-F238E27FC236}">
              <a16:creationId xmlns:a16="http://schemas.microsoft.com/office/drawing/2014/main" id="{F6E86886-7A70-4A9D-839F-E289105800BE}"/>
            </a:ext>
          </a:extLst>
        </xdr:cNvPr>
        <xdr:cNvSpPr txBox="1"/>
      </xdr:nvSpPr>
      <xdr:spPr>
        <a:xfrm>
          <a:off x="35820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116494</xdr:rowOff>
    </xdr:from>
    <xdr:ext cx="405111" cy="259045"/>
    <xdr:sp macro="" textlink="">
      <xdr:nvSpPr>
        <xdr:cNvPr id="85" name="n_2mainValue【道路】&#10;有形固定資産減価償却率">
          <a:extLst>
            <a:ext uri="{FF2B5EF4-FFF2-40B4-BE49-F238E27FC236}">
              <a16:creationId xmlns:a16="http://schemas.microsoft.com/office/drawing/2014/main" id="{25EE9415-1CD3-4A7F-B5E4-3697B226C7E6}"/>
            </a:ext>
          </a:extLst>
        </xdr:cNvPr>
        <xdr:cNvSpPr txBox="1"/>
      </xdr:nvSpPr>
      <xdr:spPr>
        <a:xfrm>
          <a:off x="2705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C0141CFD-2994-4B28-831C-8F561725FF1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F52483A5-353F-42B4-B095-AE3F03F9644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92054325-695C-402B-A951-92AC49E990D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1226AC94-0592-4F8B-9D99-F513257B7F3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D438784F-E1B6-4AD8-AF8A-282849D0D86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9CA47924-54F5-4E6C-B740-8776A5F8ECA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16532AE0-B4C9-4859-A540-B6313FE8ECB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2FAF73F3-E348-4F09-9473-E39661316FF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CE163550-72C4-40A6-B613-C61BD4E68D2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D946883D-8994-4ED4-A9A6-738F7B74182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85A09FCB-2336-499D-8022-9C478019EBD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E35C5F4-6EF6-4392-8934-0F7A483024B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E0CC7793-A473-4D51-9ABF-A2D5AA88EFF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B02AFBE5-6AC5-4B13-9153-A54A9BE412BB}"/>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C660470F-F1E6-4C74-978A-5EC76C70499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B8E98A5E-F25C-4C8F-8E37-5CB35EB8DBB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7BCC5436-2BD5-4DBF-BB9A-1383764C59E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8ABF9941-8D92-4F09-8F2E-31F8B36FE4E6}"/>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F347C44F-E13A-45DE-BC97-6FCB84CD6E2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FCD13B77-FE97-42C8-98C4-2FF7E4DB359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EB36E243-A320-4C2B-951C-D6976C85BCF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1F46C027-A402-4EC1-A7DD-48DF0F04441E}"/>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B834A237-3586-49CF-AFE7-ADE09CC707B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09" name="直線コネクタ 108">
          <a:extLst>
            <a:ext uri="{FF2B5EF4-FFF2-40B4-BE49-F238E27FC236}">
              <a16:creationId xmlns:a16="http://schemas.microsoft.com/office/drawing/2014/main" id="{01A6C5F9-C1CD-4188-BDEF-E8310B4E80A2}"/>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0" name="【道路】&#10;一人当たり延長最小値テキスト">
          <a:extLst>
            <a:ext uri="{FF2B5EF4-FFF2-40B4-BE49-F238E27FC236}">
              <a16:creationId xmlns:a16="http://schemas.microsoft.com/office/drawing/2014/main" id="{DA0637AD-3957-47EC-A334-347C3E620677}"/>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1" name="直線コネクタ 110">
          <a:extLst>
            <a:ext uri="{FF2B5EF4-FFF2-40B4-BE49-F238E27FC236}">
              <a16:creationId xmlns:a16="http://schemas.microsoft.com/office/drawing/2014/main" id="{128E19DF-030B-4F56-899B-7303C88F77F9}"/>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2" name="【道路】&#10;一人当たり延長最大値テキスト">
          <a:extLst>
            <a:ext uri="{FF2B5EF4-FFF2-40B4-BE49-F238E27FC236}">
              <a16:creationId xmlns:a16="http://schemas.microsoft.com/office/drawing/2014/main" id="{4FF72498-75ED-4095-8466-EB80431879EE}"/>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3" name="直線コネクタ 112">
          <a:extLst>
            <a:ext uri="{FF2B5EF4-FFF2-40B4-BE49-F238E27FC236}">
              <a16:creationId xmlns:a16="http://schemas.microsoft.com/office/drawing/2014/main" id="{1FB2874E-60F4-4768-A3CD-5411985235D3}"/>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133821</xdr:rowOff>
    </xdr:from>
    <xdr:ext cx="534377" cy="259045"/>
    <xdr:sp macro="" textlink="">
      <xdr:nvSpPr>
        <xdr:cNvPr id="114" name="【道路】&#10;一人当たり延長平均値テキスト">
          <a:extLst>
            <a:ext uri="{FF2B5EF4-FFF2-40B4-BE49-F238E27FC236}">
              <a16:creationId xmlns:a16="http://schemas.microsoft.com/office/drawing/2014/main" id="{0E63B02A-93FF-4A81-A0CA-A44F37F7012F}"/>
            </a:ext>
          </a:extLst>
        </xdr:cNvPr>
        <xdr:cNvSpPr txBox="1"/>
      </xdr:nvSpPr>
      <xdr:spPr>
        <a:xfrm>
          <a:off x="10515600" y="699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15" name="フローチャート: 判断 114">
          <a:extLst>
            <a:ext uri="{FF2B5EF4-FFF2-40B4-BE49-F238E27FC236}">
              <a16:creationId xmlns:a16="http://schemas.microsoft.com/office/drawing/2014/main" id="{B2A9123D-EEB1-4D64-92B9-1DEF728E9E2B}"/>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16" name="フローチャート: 判断 115">
          <a:extLst>
            <a:ext uri="{FF2B5EF4-FFF2-40B4-BE49-F238E27FC236}">
              <a16:creationId xmlns:a16="http://schemas.microsoft.com/office/drawing/2014/main" id="{90B593F4-24DF-4AB1-926D-A3FF13583FD4}"/>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17" name="フローチャート: 判断 116">
          <a:extLst>
            <a:ext uri="{FF2B5EF4-FFF2-40B4-BE49-F238E27FC236}">
              <a16:creationId xmlns:a16="http://schemas.microsoft.com/office/drawing/2014/main" id="{EF0FAECE-1483-4DE9-A891-919A9A08A5D9}"/>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18" name="フローチャート: 判断 117">
          <a:extLst>
            <a:ext uri="{FF2B5EF4-FFF2-40B4-BE49-F238E27FC236}">
              <a16:creationId xmlns:a16="http://schemas.microsoft.com/office/drawing/2014/main" id="{C4251A1C-47A9-4A2A-9860-EEC74446B6A9}"/>
            </a:ext>
          </a:extLst>
        </xdr:cNvPr>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19" name="フローチャート: 判断 118">
          <a:extLst>
            <a:ext uri="{FF2B5EF4-FFF2-40B4-BE49-F238E27FC236}">
              <a16:creationId xmlns:a16="http://schemas.microsoft.com/office/drawing/2014/main" id="{1225CE0F-58CF-4C0C-8939-F23D121B3023}"/>
            </a:ext>
          </a:extLst>
        </xdr:cNvPr>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34E91DD-3E1D-41A3-8770-359E651DAA3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1B16499-666E-4FB4-9567-7FDFB33469F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BB12A57-F69C-4D8E-AD76-F659449A7FA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C7FE602-567E-463C-BF6E-F8E99014305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35E0A2F-C5D0-4555-BE36-DBCC4F06DA2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147207</xdr:rowOff>
    </xdr:from>
    <xdr:to>
      <xdr:col>55</xdr:col>
      <xdr:colOff>50800</xdr:colOff>
      <xdr:row>41</xdr:row>
      <xdr:rowOff>77357</xdr:rowOff>
    </xdr:to>
    <xdr:sp macro="" textlink="">
      <xdr:nvSpPr>
        <xdr:cNvPr id="125" name="楕円 124">
          <a:extLst>
            <a:ext uri="{FF2B5EF4-FFF2-40B4-BE49-F238E27FC236}">
              <a16:creationId xmlns:a16="http://schemas.microsoft.com/office/drawing/2014/main" id="{86365029-47FC-4341-95D6-D6786BDC7A63}"/>
            </a:ext>
          </a:extLst>
        </xdr:cNvPr>
        <xdr:cNvSpPr/>
      </xdr:nvSpPr>
      <xdr:spPr>
        <a:xfrm>
          <a:off x="10426700" y="700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170084</xdr:rowOff>
    </xdr:from>
    <xdr:ext cx="534377" cy="259045"/>
    <xdr:sp macro="" textlink="">
      <xdr:nvSpPr>
        <xdr:cNvPr id="126" name="【道路】&#10;一人当たり延長該当値テキスト">
          <a:extLst>
            <a:ext uri="{FF2B5EF4-FFF2-40B4-BE49-F238E27FC236}">
              <a16:creationId xmlns:a16="http://schemas.microsoft.com/office/drawing/2014/main" id="{0E115197-2AF1-47F1-AFFF-B53465BF49FD}"/>
            </a:ext>
          </a:extLst>
        </xdr:cNvPr>
        <xdr:cNvSpPr txBox="1"/>
      </xdr:nvSpPr>
      <xdr:spPr>
        <a:xfrm>
          <a:off x="10515600" y="685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149838</xdr:rowOff>
    </xdr:from>
    <xdr:to>
      <xdr:col>50</xdr:col>
      <xdr:colOff>165100</xdr:colOff>
      <xdr:row>41</xdr:row>
      <xdr:rowOff>79988</xdr:rowOff>
    </xdr:to>
    <xdr:sp macro="" textlink="">
      <xdr:nvSpPr>
        <xdr:cNvPr id="127" name="楕円 126">
          <a:extLst>
            <a:ext uri="{FF2B5EF4-FFF2-40B4-BE49-F238E27FC236}">
              <a16:creationId xmlns:a16="http://schemas.microsoft.com/office/drawing/2014/main" id="{51380EED-51C1-4EC8-B1D4-EA2582B22553}"/>
            </a:ext>
          </a:extLst>
        </xdr:cNvPr>
        <xdr:cNvSpPr/>
      </xdr:nvSpPr>
      <xdr:spPr>
        <a:xfrm>
          <a:off x="9588500" y="700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26557</xdr:rowOff>
    </xdr:from>
    <xdr:to>
      <xdr:col>55</xdr:col>
      <xdr:colOff>0</xdr:colOff>
      <xdr:row>41</xdr:row>
      <xdr:rowOff>29188</xdr:rowOff>
    </xdr:to>
    <xdr:cxnSp macro="">
      <xdr:nvCxnSpPr>
        <xdr:cNvPr id="128" name="直線コネクタ 127">
          <a:extLst>
            <a:ext uri="{FF2B5EF4-FFF2-40B4-BE49-F238E27FC236}">
              <a16:creationId xmlns:a16="http://schemas.microsoft.com/office/drawing/2014/main" id="{F2DD83C3-EE5E-4CC0-9B58-BB82273B5153}"/>
            </a:ext>
          </a:extLst>
        </xdr:cNvPr>
        <xdr:cNvCxnSpPr/>
      </xdr:nvCxnSpPr>
      <xdr:spPr>
        <a:xfrm flipV="1">
          <a:off x="9639300" y="7056007"/>
          <a:ext cx="838200" cy="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152999</xdr:rowOff>
    </xdr:from>
    <xdr:to>
      <xdr:col>46</xdr:col>
      <xdr:colOff>38100</xdr:colOff>
      <xdr:row>41</xdr:row>
      <xdr:rowOff>83149</xdr:rowOff>
    </xdr:to>
    <xdr:sp macro="" textlink="">
      <xdr:nvSpPr>
        <xdr:cNvPr id="129" name="楕円 128">
          <a:extLst>
            <a:ext uri="{FF2B5EF4-FFF2-40B4-BE49-F238E27FC236}">
              <a16:creationId xmlns:a16="http://schemas.microsoft.com/office/drawing/2014/main" id="{33C75915-B64C-4136-AEEC-FB9BB862C7D1}"/>
            </a:ext>
          </a:extLst>
        </xdr:cNvPr>
        <xdr:cNvSpPr/>
      </xdr:nvSpPr>
      <xdr:spPr>
        <a:xfrm>
          <a:off x="8699500" y="701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29188</xdr:rowOff>
    </xdr:from>
    <xdr:to>
      <xdr:col>50</xdr:col>
      <xdr:colOff>114300</xdr:colOff>
      <xdr:row>41</xdr:row>
      <xdr:rowOff>32349</xdr:rowOff>
    </xdr:to>
    <xdr:cxnSp macro="">
      <xdr:nvCxnSpPr>
        <xdr:cNvPr id="130" name="直線コネクタ 129">
          <a:extLst>
            <a:ext uri="{FF2B5EF4-FFF2-40B4-BE49-F238E27FC236}">
              <a16:creationId xmlns:a16="http://schemas.microsoft.com/office/drawing/2014/main" id="{33A6BE77-BFC3-4861-9724-41020D3AB698}"/>
            </a:ext>
          </a:extLst>
        </xdr:cNvPr>
        <xdr:cNvCxnSpPr/>
      </xdr:nvCxnSpPr>
      <xdr:spPr>
        <a:xfrm flipV="1">
          <a:off x="8750300" y="7058638"/>
          <a:ext cx="8890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82172</xdr:rowOff>
    </xdr:from>
    <xdr:ext cx="534377" cy="259045"/>
    <xdr:sp macro="" textlink="">
      <xdr:nvSpPr>
        <xdr:cNvPr id="131" name="n_1aveValue【道路】&#10;一人当たり延長">
          <a:extLst>
            <a:ext uri="{FF2B5EF4-FFF2-40B4-BE49-F238E27FC236}">
              <a16:creationId xmlns:a16="http://schemas.microsoft.com/office/drawing/2014/main" id="{C668C169-BE29-4E98-BAE4-B8B51A532426}"/>
            </a:ext>
          </a:extLst>
        </xdr:cNvPr>
        <xdr:cNvSpPr txBox="1"/>
      </xdr:nvSpPr>
      <xdr:spPr>
        <a:xfrm>
          <a:off x="9359411" y="71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84662</xdr:rowOff>
    </xdr:from>
    <xdr:ext cx="534377" cy="259045"/>
    <xdr:sp macro="" textlink="">
      <xdr:nvSpPr>
        <xdr:cNvPr id="132" name="n_2aveValue【道路】&#10;一人当たり延長">
          <a:extLst>
            <a:ext uri="{FF2B5EF4-FFF2-40B4-BE49-F238E27FC236}">
              <a16:creationId xmlns:a16="http://schemas.microsoft.com/office/drawing/2014/main" id="{DFE13371-A3A9-40B6-B308-39879321D5C2}"/>
            </a:ext>
          </a:extLst>
        </xdr:cNvPr>
        <xdr:cNvSpPr txBox="1"/>
      </xdr:nvSpPr>
      <xdr:spPr>
        <a:xfrm>
          <a:off x="8483111" y="71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33" name="n_3aveValue【道路】&#10;一人当たり延長">
          <a:extLst>
            <a:ext uri="{FF2B5EF4-FFF2-40B4-BE49-F238E27FC236}">
              <a16:creationId xmlns:a16="http://schemas.microsoft.com/office/drawing/2014/main" id="{66EE4745-DE16-44D4-B7FD-21937F87F51D}"/>
            </a:ext>
          </a:extLst>
        </xdr:cNvPr>
        <xdr:cNvSpPr txBox="1"/>
      </xdr:nvSpPr>
      <xdr:spPr>
        <a:xfrm>
          <a:off x="759411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34" name="n_4aveValue【道路】&#10;一人当たり延長">
          <a:extLst>
            <a:ext uri="{FF2B5EF4-FFF2-40B4-BE49-F238E27FC236}">
              <a16:creationId xmlns:a16="http://schemas.microsoft.com/office/drawing/2014/main" id="{3E589165-C21E-4115-8044-D1307F4DB9B4}"/>
            </a:ext>
          </a:extLst>
        </xdr:cNvPr>
        <xdr:cNvSpPr txBox="1"/>
      </xdr:nvSpPr>
      <xdr:spPr>
        <a:xfrm>
          <a:off x="6705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96515</xdr:rowOff>
    </xdr:from>
    <xdr:ext cx="534377" cy="259045"/>
    <xdr:sp macro="" textlink="">
      <xdr:nvSpPr>
        <xdr:cNvPr id="135" name="n_1mainValue【道路】&#10;一人当たり延長">
          <a:extLst>
            <a:ext uri="{FF2B5EF4-FFF2-40B4-BE49-F238E27FC236}">
              <a16:creationId xmlns:a16="http://schemas.microsoft.com/office/drawing/2014/main" id="{19D3C152-39FE-49FF-A5EF-DA9E4709AB08}"/>
            </a:ext>
          </a:extLst>
        </xdr:cNvPr>
        <xdr:cNvSpPr txBox="1"/>
      </xdr:nvSpPr>
      <xdr:spPr>
        <a:xfrm>
          <a:off x="9359411" y="678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99676</xdr:rowOff>
    </xdr:from>
    <xdr:ext cx="534377" cy="259045"/>
    <xdr:sp macro="" textlink="">
      <xdr:nvSpPr>
        <xdr:cNvPr id="136" name="n_2mainValue【道路】&#10;一人当たり延長">
          <a:extLst>
            <a:ext uri="{FF2B5EF4-FFF2-40B4-BE49-F238E27FC236}">
              <a16:creationId xmlns:a16="http://schemas.microsoft.com/office/drawing/2014/main" id="{11E65525-93CD-4B2D-A7E5-EC7571751102}"/>
            </a:ext>
          </a:extLst>
        </xdr:cNvPr>
        <xdr:cNvSpPr txBox="1"/>
      </xdr:nvSpPr>
      <xdr:spPr>
        <a:xfrm>
          <a:off x="8483111" y="678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CDE6DD01-7969-4C7E-95BC-329998C9E68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7898F26D-89D0-484F-861D-32F72E18BE4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D90D6424-50C7-4206-9C61-C161CC636C5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4C20B7F2-8769-4555-9BD0-8982B28BE48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A7B14144-4F5B-4293-8064-2D94505CA59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9BC2AC24-F6B5-493D-8B8B-C96D1CC9D96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D3C75865-A171-4C71-8469-494D202C1F1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CFC6C095-F9AD-4D06-8B16-E0EF02F5D9A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CD1E49D1-227F-4D80-8F5C-FAC15F8FB89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12AF8F92-0D30-412A-B2F3-8A65AF847E4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DB5EFF49-5966-4703-9DE2-6C97A97A824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F01B9FB8-1F8A-4001-9F7C-A2CD233C6A7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a:extLst>
            <a:ext uri="{FF2B5EF4-FFF2-40B4-BE49-F238E27FC236}">
              <a16:creationId xmlns:a16="http://schemas.microsoft.com/office/drawing/2014/main" id="{ACFDDFBE-EBDD-4E74-B3AE-69B25CFD437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7B03104C-0271-4C80-8F65-7C2396B12A2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AD099E53-E1D3-40B2-AA34-709A70C14FD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37D73C77-42D0-448D-B450-7D4B5139A96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776688BB-AEAD-487F-8B1E-F96BFBB3DB2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91043CAA-4242-4D16-B2B3-F22DE5DF4BC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6C1C6A8C-9353-4993-B1A0-69A7931E67B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EF37EDE6-1475-4BE8-9541-519D4D29883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481E0679-7121-46A0-BA1B-E5A46470A10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243ECF67-C3FE-402C-9812-9FFABD291E0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a:extLst>
            <a:ext uri="{FF2B5EF4-FFF2-40B4-BE49-F238E27FC236}">
              <a16:creationId xmlns:a16="http://schemas.microsoft.com/office/drawing/2014/main" id="{2CF8E531-ED74-4C91-91F3-834AE5828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C3511DA7-835D-4021-93B2-A0A40EDCED9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7A8DCAF4-0A67-4947-98A8-A75D5E14FE3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62" name="直線コネクタ 161">
          <a:extLst>
            <a:ext uri="{FF2B5EF4-FFF2-40B4-BE49-F238E27FC236}">
              <a16:creationId xmlns:a16="http://schemas.microsoft.com/office/drawing/2014/main" id="{2778C5B2-CC94-478D-B28A-AD458578E0AF}"/>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63" name="【橋りょう・トンネル】&#10;有形固定資産減価償却率最小値テキスト">
          <a:extLst>
            <a:ext uri="{FF2B5EF4-FFF2-40B4-BE49-F238E27FC236}">
              <a16:creationId xmlns:a16="http://schemas.microsoft.com/office/drawing/2014/main" id="{1F11CDAA-7B7D-4FB8-BD4C-CB9E91BB366A}"/>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64" name="直線コネクタ 163">
          <a:extLst>
            <a:ext uri="{FF2B5EF4-FFF2-40B4-BE49-F238E27FC236}">
              <a16:creationId xmlns:a16="http://schemas.microsoft.com/office/drawing/2014/main" id="{1820C6C3-BB1A-4A08-BF1D-77EAA0FDF198}"/>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65" name="【橋りょう・トンネル】&#10;有形固定資産減価償却率最大値テキスト">
          <a:extLst>
            <a:ext uri="{FF2B5EF4-FFF2-40B4-BE49-F238E27FC236}">
              <a16:creationId xmlns:a16="http://schemas.microsoft.com/office/drawing/2014/main" id="{79288F8F-0F8D-413A-8A75-2CD8DEAC8741}"/>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66" name="直線コネクタ 165">
          <a:extLst>
            <a:ext uri="{FF2B5EF4-FFF2-40B4-BE49-F238E27FC236}">
              <a16:creationId xmlns:a16="http://schemas.microsoft.com/office/drawing/2014/main" id="{CF3EF264-5E5A-4CFE-BB2D-B33985D47E15}"/>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7C7A8D0D-EF35-4EFA-B526-03776740349B}"/>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68" name="フローチャート: 判断 167">
          <a:extLst>
            <a:ext uri="{FF2B5EF4-FFF2-40B4-BE49-F238E27FC236}">
              <a16:creationId xmlns:a16="http://schemas.microsoft.com/office/drawing/2014/main" id="{9CB8EE4C-8875-47AD-BBA6-3638D13E918C}"/>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69" name="フローチャート: 判断 168">
          <a:extLst>
            <a:ext uri="{FF2B5EF4-FFF2-40B4-BE49-F238E27FC236}">
              <a16:creationId xmlns:a16="http://schemas.microsoft.com/office/drawing/2014/main" id="{1D359BA9-97C4-4486-A34D-7DACFBBD19C1}"/>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70" name="フローチャート: 判断 169">
          <a:extLst>
            <a:ext uri="{FF2B5EF4-FFF2-40B4-BE49-F238E27FC236}">
              <a16:creationId xmlns:a16="http://schemas.microsoft.com/office/drawing/2014/main" id="{EA97DE89-50F4-4523-BB77-5190EFBE31E6}"/>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71" name="フローチャート: 判断 170">
          <a:extLst>
            <a:ext uri="{FF2B5EF4-FFF2-40B4-BE49-F238E27FC236}">
              <a16:creationId xmlns:a16="http://schemas.microsoft.com/office/drawing/2014/main" id="{6D8DF64B-ABC3-47EA-B24D-693E4A288DF2}"/>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72" name="フローチャート: 判断 171">
          <a:extLst>
            <a:ext uri="{FF2B5EF4-FFF2-40B4-BE49-F238E27FC236}">
              <a16:creationId xmlns:a16="http://schemas.microsoft.com/office/drawing/2014/main" id="{1E97B5FF-712E-440E-9B07-007A92205C25}"/>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ADC03C3C-2EE3-4F44-8D9D-A371D0CB404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13082C5-2F79-4554-8241-DD029EEB930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7CCB788D-61DA-4E70-957F-A3546B892F2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E32220B6-030F-4016-88B3-8553FB0079D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E2D15043-11A8-47B4-BFE7-5267EFF5F04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112485</xdr:rowOff>
    </xdr:from>
    <xdr:to>
      <xdr:col>24</xdr:col>
      <xdr:colOff>114300</xdr:colOff>
      <xdr:row>61</xdr:row>
      <xdr:rowOff>42635</xdr:rowOff>
    </xdr:to>
    <xdr:sp macro="" textlink="">
      <xdr:nvSpPr>
        <xdr:cNvPr id="178" name="楕円 177">
          <a:extLst>
            <a:ext uri="{FF2B5EF4-FFF2-40B4-BE49-F238E27FC236}">
              <a16:creationId xmlns:a16="http://schemas.microsoft.com/office/drawing/2014/main" id="{8C68E9AD-CC5D-42EE-8787-17E704938836}"/>
            </a:ext>
          </a:extLst>
        </xdr:cNvPr>
        <xdr:cNvSpPr/>
      </xdr:nvSpPr>
      <xdr:spPr>
        <a:xfrm>
          <a:off x="4584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135362</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CC127404-7D08-42FA-A30E-C4F087B2A6A6}"/>
            </a:ext>
          </a:extLst>
        </xdr:cNvPr>
        <xdr:cNvSpPr txBox="1"/>
      </xdr:nvSpPr>
      <xdr:spPr>
        <a:xfrm>
          <a:off x="4673600" y="1025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78196</xdr:rowOff>
    </xdr:from>
    <xdr:to>
      <xdr:col>20</xdr:col>
      <xdr:colOff>38100</xdr:colOff>
      <xdr:row>61</xdr:row>
      <xdr:rowOff>8346</xdr:rowOff>
    </xdr:to>
    <xdr:sp macro="" textlink="">
      <xdr:nvSpPr>
        <xdr:cNvPr id="180" name="楕円 179">
          <a:extLst>
            <a:ext uri="{FF2B5EF4-FFF2-40B4-BE49-F238E27FC236}">
              <a16:creationId xmlns:a16="http://schemas.microsoft.com/office/drawing/2014/main" id="{60499371-F779-471A-AD67-8983A6F84D86}"/>
            </a:ext>
          </a:extLst>
        </xdr:cNvPr>
        <xdr:cNvSpPr/>
      </xdr:nvSpPr>
      <xdr:spPr>
        <a:xfrm>
          <a:off x="3746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128996</xdr:rowOff>
    </xdr:from>
    <xdr:to>
      <xdr:col>24</xdr:col>
      <xdr:colOff>63500</xdr:colOff>
      <xdr:row>60</xdr:row>
      <xdr:rowOff>163285</xdr:rowOff>
    </xdr:to>
    <xdr:cxnSp macro="">
      <xdr:nvCxnSpPr>
        <xdr:cNvPr id="181" name="直線コネクタ 180">
          <a:extLst>
            <a:ext uri="{FF2B5EF4-FFF2-40B4-BE49-F238E27FC236}">
              <a16:creationId xmlns:a16="http://schemas.microsoft.com/office/drawing/2014/main" id="{232DB7C9-2C2B-4B5A-AD95-A3F7F14CCEC2}"/>
            </a:ext>
          </a:extLst>
        </xdr:cNvPr>
        <xdr:cNvCxnSpPr/>
      </xdr:nvCxnSpPr>
      <xdr:spPr>
        <a:xfrm>
          <a:off x="3797300" y="1041599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56969</xdr:rowOff>
    </xdr:from>
    <xdr:to>
      <xdr:col>15</xdr:col>
      <xdr:colOff>101600</xdr:colOff>
      <xdr:row>60</xdr:row>
      <xdr:rowOff>158569</xdr:rowOff>
    </xdr:to>
    <xdr:sp macro="" textlink="">
      <xdr:nvSpPr>
        <xdr:cNvPr id="182" name="楕円 181">
          <a:extLst>
            <a:ext uri="{FF2B5EF4-FFF2-40B4-BE49-F238E27FC236}">
              <a16:creationId xmlns:a16="http://schemas.microsoft.com/office/drawing/2014/main" id="{6F4ADC08-8DBF-4D08-B994-01FB784E6B1A}"/>
            </a:ext>
          </a:extLst>
        </xdr:cNvPr>
        <xdr:cNvSpPr/>
      </xdr:nvSpPr>
      <xdr:spPr>
        <a:xfrm>
          <a:off x="2857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107769</xdr:rowOff>
    </xdr:from>
    <xdr:to>
      <xdr:col>19</xdr:col>
      <xdr:colOff>177800</xdr:colOff>
      <xdr:row>60</xdr:row>
      <xdr:rowOff>128996</xdr:rowOff>
    </xdr:to>
    <xdr:cxnSp macro="">
      <xdr:nvCxnSpPr>
        <xdr:cNvPr id="183" name="直線コネクタ 182">
          <a:extLst>
            <a:ext uri="{FF2B5EF4-FFF2-40B4-BE49-F238E27FC236}">
              <a16:creationId xmlns:a16="http://schemas.microsoft.com/office/drawing/2014/main" id="{F9E0059E-117E-4AF5-9E1C-366EDFA3E3AF}"/>
            </a:ext>
          </a:extLst>
        </xdr:cNvPr>
        <xdr:cNvCxnSpPr/>
      </xdr:nvCxnSpPr>
      <xdr:spPr>
        <a:xfrm>
          <a:off x="2908300" y="1039476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C8D3CD77-D686-4A2C-B6B0-972A958B2EAE}"/>
            </a:ext>
          </a:extLst>
        </xdr:cNvPr>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F38EE9BF-0B85-4E7F-AAFD-0B4FBCC24B22}"/>
            </a:ext>
          </a:extLst>
        </xdr:cNvPr>
        <xdr:cNvSpPr txBox="1"/>
      </xdr:nvSpPr>
      <xdr:spPr>
        <a:xfrm>
          <a:off x="2705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DEAFA360-F354-40E3-A0A4-3340077B34B5}"/>
            </a:ext>
          </a:extLst>
        </xdr:cNvPr>
        <xdr:cNvSpPr txBox="1"/>
      </xdr:nvSpPr>
      <xdr:spPr>
        <a:xfrm>
          <a:off x="1816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187" name="n_4aveValue【橋りょう・トンネル】&#10;有形固定資産減価償却率">
          <a:extLst>
            <a:ext uri="{FF2B5EF4-FFF2-40B4-BE49-F238E27FC236}">
              <a16:creationId xmlns:a16="http://schemas.microsoft.com/office/drawing/2014/main" id="{53B7FF2B-9859-4BBC-B255-ABF8EC227543}"/>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24873</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7D3F085D-9B9C-40EE-BBFE-747993E35D46}"/>
            </a:ext>
          </a:extLst>
        </xdr:cNvPr>
        <xdr:cNvSpPr txBox="1"/>
      </xdr:nvSpPr>
      <xdr:spPr>
        <a:xfrm>
          <a:off x="35820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2C977BAF-3A89-499D-B051-13A77B249322}"/>
            </a:ext>
          </a:extLst>
        </xdr:cNvPr>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BF2AEF84-053D-4B20-B16C-B7CEB235AB2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30BCF444-689A-4D34-A36D-01CD89E2CEB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FC2C0B25-0671-4F92-82F7-900F43E3F3C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D9927587-A2B8-4A10-9E4D-ABA2E3FA4CC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D8472A01-6773-479D-ACA0-EAE1CBAC6F2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A105D782-6B3C-49FA-A585-F2C8464E417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0BCD04B1-A9C5-4CF2-ADA0-050D62B8A6B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A1071139-44AB-412C-B87A-A42001C6478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2FAA9B87-A125-454E-9004-D38900DD189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446E8E1D-3CA0-4F66-90FA-0ABDFEFF182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id="{F088870F-3F89-40AA-952B-B77E0125160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a:extLst>
            <a:ext uri="{FF2B5EF4-FFF2-40B4-BE49-F238E27FC236}">
              <a16:creationId xmlns:a16="http://schemas.microsoft.com/office/drawing/2014/main" id="{4DE284AC-F73B-4980-B2C4-DADB837B58F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id="{C222E81B-0E20-497D-84CA-746BDA92A6F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3" name="テキスト ボックス 202">
          <a:extLst>
            <a:ext uri="{FF2B5EF4-FFF2-40B4-BE49-F238E27FC236}">
              <a16:creationId xmlns:a16="http://schemas.microsoft.com/office/drawing/2014/main" id="{9A3B0275-68AC-447D-B9ED-411BECC310FC}"/>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id="{368791FB-E3FD-4CEC-B93D-27D9D2DF9C4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5" name="テキスト ボックス 204">
          <a:extLst>
            <a:ext uri="{FF2B5EF4-FFF2-40B4-BE49-F238E27FC236}">
              <a16:creationId xmlns:a16="http://schemas.microsoft.com/office/drawing/2014/main" id="{1CA88A92-A453-4C38-A61E-3E5736D06382}"/>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id="{CAFB2C75-B4C4-43B0-9F29-D2A3D90EBC7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7" name="テキスト ボックス 206">
          <a:extLst>
            <a:ext uri="{FF2B5EF4-FFF2-40B4-BE49-F238E27FC236}">
              <a16:creationId xmlns:a16="http://schemas.microsoft.com/office/drawing/2014/main" id="{A5FCEB15-9C1F-4331-AEF4-BD0377A6D6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27C3B436-A672-4C1B-A3FA-86C47D89C2D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a:extLst>
            <a:ext uri="{FF2B5EF4-FFF2-40B4-BE49-F238E27FC236}">
              <a16:creationId xmlns:a16="http://schemas.microsoft.com/office/drawing/2014/main" id="{CEE528DE-99ED-450B-8048-7665B59EEA8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41EEC6FA-2D04-4ED3-A1FC-0F37F0F5083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11" name="直線コネクタ 210">
          <a:extLst>
            <a:ext uri="{FF2B5EF4-FFF2-40B4-BE49-F238E27FC236}">
              <a16:creationId xmlns:a16="http://schemas.microsoft.com/office/drawing/2014/main" id="{6CEDC29B-828F-4D99-B30C-7447EA4F6AA8}"/>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12" name="【橋りょう・トンネル】&#10;一人当たり有形固定資産（償却資産）額最小値テキスト">
          <a:extLst>
            <a:ext uri="{FF2B5EF4-FFF2-40B4-BE49-F238E27FC236}">
              <a16:creationId xmlns:a16="http://schemas.microsoft.com/office/drawing/2014/main" id="{A0427D68-0E62-4673-B7DF-6D0AE31382FB}"/>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13" name="直線コネクタ 212">
          <a:extLst>
            <a:ext uri="{FF2B5EF4-FFF2-40B4-BE49-F238E27FC236}">
              <a16:creationId xmlns:a16="http://schemas.microsoft.com/office/drawing/2014/main" id="{206826E0-C114-425A-A919-4A3339C9368C}"/>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14" name="【橋りょう・トンネル】&#10;一人当たり有形固定資産（償却資産）額最大値テキスト">
          <a:extLst>
            <a:ext uri="{FF2B5EF4-FFF2-40B4-BE49-F238E27FC236}">
              <a16:creationId xmlns:a16="http://schemas.microsoft.com/office/drawing/2014/main" id="{A8F40C01-DAE4-4165-9732-0578BF6E489F}"/>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15" name="直線コネクタ 214">
          <a:extLst>
            <a:ext uri="{FF2B5EF4-FFF2-40B4-BE49-F238E27FC236}">
              <a16:creationId xmlns:a16="http://schemas.microsoft.com/office/drawing/2014/main" id="{ED25C358-3685-43C4-9EAB-1F75F53BF4D6}"/>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16" name="【橋りょう・トンネル】&#10;一人当たり有形固定資産（償却資産）額平均値テキスト">
          <a:extLst>
            <a:ext uri="{FF2B5EF4-FFF2-40B4-BE49-F238E27FC236}">
              <a16:creationId xmlns:a16="http://schemas.microsoft.com/office/drawing/2014/main" id="{15AA6F46-3B0D-4ED1-8E18-6D5521EF01D9}"/>
            </a:ext>
          </a:extLst>
        </xdr:cNvPr>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17" name="フローチャート: 判断 216">
          <a:extLst>
            <a:ext uri="{FF2B5EF4-FFF2-40B4-BE49-F238E27FC236}">
              <a16:creationId xmlns:a16="http://schemas.microsoft.com/office/drawing/2014/main" id="{00C849C2-F94B-43F0-AB6D-A066B16FD990}"/>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18" name="フローチャート: 判断 217">
          <a:extLst>
            <a:ext uri="{FF2B5EF4-FFF2-40B4-BE49-F238E27FC236}">
              <a16:creationId xmlns:a16="http://schemas.microsoft.com/office/drawing/2014/main" id="{05A36D8F-492D-4945-AE44-37DDC7C0B5E6}"/>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19" name="フローチャート: 判断 218">
          <a:extLst>
            <a:ext uri="{FF2B5EF4-FFF2-40B4-BE49-F238E27FC236}">
              <a16:creationId xmlns:a16="http://schemas.microsoft.com/office/drawing/2014/main" id="{484E235D-E63D-4273-BFE1-0B3FCDC7FC0C}"/>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20" name="フローチャート: 判断 219">
          <a:extLst>
            <a:ext uri="{FF2B5EF4-FFF2-40B4-BE49-F238E27FC236}">
              <a16:creationId xmlns:a16="http://schemas.microsoft.com/office/drawing/2014/main" id="{50709401-1329-4E3C-B860-BF8BE1DF5B9F}"/>
            </a:ext>
          </a:extLst>
        </xdr:cNvPr>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21" name="フローチャート: 判断 220">
          <a:extLst>
            <a:ext uri="{FF2B5EF4-FFF2-40B4-BE49-F238E27FC236}">
              <a16:creationId xmlns:a16="http://schemas.microsoft.com/office/drawing/2014/main" id="{B430E2C8-6D0F-4B17-A714-19B27477F74E}"/>
            </a:ext>
          </a:extLst>
        </xdr:cNvPr>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E4801E97-5AC5-4530-9CD4-0A6CDDED8D1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DE6BBEE0-2241-4870-9680-BA3537C6001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10DA2F9A-6C10-422D-8E41-10C9AB32EEF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2B19B8DD-2641-4894-865B-97B46D51B41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BF2597B3-F9FD-41EA-A791-2CE318B826D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83722</xdr:rowOff>
    </xdr:from>
    <xdr:to>
      <xdr:col>55</xdr:col>
      <xdr:colOff>50800</xdr:colOff>
      <xdr:row>63</xdr:row>
      <xdr:rowOff>13872</xdr:rowOff>
    </xdr:to>
    <xdr:sp macro="" textlink="">
      <xdr:nvSpPr>
        <xdr:cNvPr id="227" name="楕円 226">
          <a:extLst>
            <a:ext uri="{FF2B5EF4-FFF2-40B4-BE49-F238E27FC236}">
              <a16:creationId xmlns:a16="http://schemas.microsoft.com/office/drawing/2014/main" id="{88BA246E-2E34-4EAD-90E1-855E2F05F231}"/>
            </a:ext>
          </a:extLst>
        </xdr:cNvPr>
        <xdr:cNvSpPr/>
      </xdr:nvSpPr>
      <xdr:spPr>
        <a:xfrm>
          <a:off x="10426700" y="1071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62149</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id="{6AD9812D-7B14-4B97-AD71-590646734AC7}"/>
            </a:ext>
          </a:extLst>
        </xdr:cNvPr>
        <xdr:cNvSpPr txBox="1"/>
      </xdr:nvSpPr>
      <xdr:spPr>
        <a:xfrm>
          <a:off x="10515600" y="1069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86718</xdr:rowOff>
    </xdr:from>
    <xdr:to>
      <xdr:col>50</xdr:col>
      <xdr:colOff>165100</xdr:colOff>
      <xdr:row>63</xdr:row>
      <xdr:rowOff>16868</xdr:rowOff>
    </xdr:to>
    <xdr:sp macro="" textlink="">
      <xdr:nvSpPr>
        <xdr:cNvPr id="229" name="楕円 228">
          <a:extLst>
            <a:ext uri="{FF2B5EF4-FFF2-40B4-BE49-F238E27FC236}">
              <a16:creationId xmlns:a16="http://schemas.microsoft.com/office/drawing/2014/main" id="{2AE70E0C-7BBF-404F-8C07-6D2CB599DD1E}"/>
            </a:ext>
          </a:extLst>
        </xdr:cNvPr>
        <xdr:cNvSpPr/>
      </xdr:nvSpPr>
      <xdr:spPr>
        <a:xfrm>
          <a:off x="9588500" y="107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134522</xdr:rowOff>
    </xdr:from>
    <xdr:to>
      <xdr:col>55</xdr:col>
      <xdr:colOff>0</xdr:colOff>
      <xdr:row>62</xdr:row>
      <xdr:rowOff>137518</xdr:rowOff>
    </xdr:to>
    <xdr:cxnSp macro="">
      <xdr:nvCxnSpPr>
        <xdr:cNvPr id="230" name="直線コネクタ 229">
          <a:extLst>
            <a:ext uri="{FF2B5EF4-FFF2-40B4-BE49-F238E27FC236}">
              <a16:creationId xmlns:a16="http://schemas.microsoft.com/office/drawing/2014/main" id="{0BCA8CAE-25DE-49E9-8C32-CA7DC7F39854}"/>
            </a:ext>
          </a:extLst>
        </xdr:cNvPr>
        <xdr:cNvCxnSpPr/>
      </xdr:nvCxnSpPr>
      <xdr:spPr>
        <a:xfrm flipV="1">
          <a:off x="9639300" y="10764422"/>
          <a:ext cx="838200" cy="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93336</xdr:rowOff>
    </xdr:from>
    <xdr:to>
      <xdr:col>46</xdr:col>
      <xdr:colOff>38100</xdr:colOff>
      <xdr:row>63</xdr:row>
      <xdr:rowOff>23486</xdr:rowOff>
    </xdr:to>
    <xdr:sp macro="" textlink="">
      <xdr:nvSpPr>
        <xdr:cNvPr id="231" name="楕円 230">
          <a:extLst>
            <a:ext uri="{FF2B5EF4-FFF2-40B4-BE49-F238E27FC236}">
              <a16:creationId xmlns:a16="http://schemas.microsoft.com/office/drawing/2014/main" id="{EEC60737-FBD1-4307-A7E2-FA632AA612F6}"/>
            </a:ext>
          </a:extLst>
        </xdr:cNvPr>
        <xdr:cNvSpPr/>
      </xdr:nvSpPr>
      <xdr:spPr>
        <a:xfrm>
          <a:off x="8699500" y="1072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137518</xdr:rowOff>
    </xdr:from>
    <xdr:to>
      <xdr:col>50</xdr:col>
      <xdr:colOff>114300</xdr:colOff>
      <xdr:row>62</xdr:row>
      <xdr:rowOff>144136</xdr:rowOff>
    </xdr:to>
    <xdr:cxnSp macro="">
      <xdr:nvCxnSpPr>
        <xdr:cNvPr id="232" name="直線コネクタ 231">
          <a:extLst>
            <a:ext uri="{FF2B5EF4-FFF2-40B4-BE49-F238E27FC236}">
              <a16:creationId xmlns:a16="http://schemas.microsoft.com/office/drawing/2014/main" id="{85EDD35C-0005-4925-942E-F14CD7552232}"/>
            </a:ext>
          </a:extLst>
        </xdr:cNvPr>
        <xdr:cNvCxnSpPr/>
      </xdr:nvCxnSpPr>
      <xdr:spPr>
        <a:xfrm flipV="1">
          <a:off x="8750300" y="10767418"/>
          <a:ext cx="889000" cy="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33" name="n_1aveValue【橋りょう・トンネル】&#10;一人当たり有形固定資産（償却資産）額">
          <a:extLst>
            <a:ext uri="{FF2B5EF4-FFF2-40B4-BE49-F238E27FC236}">
              <a16:creationId xmlns:a16="http://schemas.microsoft.com/office/drawing/2014/main" id="{4BE55AEA-61DF-4BB3-84D2-38BEE97056BC}"/>
            </a:ext>
          </a:extLst>
        </xdr:cNvPr>
        <xdr:cNvSpPr txBox="1"/>
      </xdr:nvSpPr>
      <xdr:spPr>
        <a:xfrm>
          <a:off x="9281505" y="10435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34" name="n_2aveValue【橋りょう・トンネル】&#10;一人当たり有形固定資産（償却資産）額">
          <a:extLst>
            <a:ext uri="{FF2B5EF4-FFF2-40B4-BE49-F238E27FC236}">
              <a16:creationId xmlns:a16="http://schemas.microsoft.com/office/drawing/2014/main" id="{4099752E-FA6C-44EA-87F9-3724243945ED}"/>
            </a:ext>
          </a:extLst>
        </xdr:cNvPr>
        <xdr:cNvSpPr txBox="1"/>
      </xdr:nvSpPr>
      <xdr:spPr>
        <a:xfrm>
          <a:off x="84052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35" name="n_3aveValue【橋りょう・トンネル】&#10;一人当たり有形固定資産（償却資産）額">
          <a:extLst>
            <a:ext uri="{FF2B5EF4-FFF2-40B4-BE49-F238E27FC236}">
              <a16:creationId xmlns:a16="http://schemas.microsoft.com/office/drawing/2014/main" id="{C592CE5A-7A95-4F4B-B4D5-47FD66E83E90}"/>
            </a:ext>
          </a:extLst>
        </xdr:cNvPr>
        <xdr:cNvSpPr txBox="1"/>
      </xdr:nvSpPr>
      <xdr:spPr>
        <a:xfrm>
          <a:off x="7516205" y="10410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36" name="n_4aveValue【橋りょう・トンネル】&#10;一人当たり有形固定資産（償却資産）額">
          <a:extLst>
            <a:ext uri="{FF2B5EF4-FFF2-40B4-BE49-F238E27FC236}">
              <a16:creationId xmlns:a16="http://schemas.microsoft.com/office/drawing/2014/main" id="{9B8C0096-8CEF-46B0-9DE1-6A2ECDD49D8E}"/>
            </a:ext>
          </a:extLst>
        </xdr:cNvPr>
        <xdr:cNvSpPr txBox="1"/>
      </xdr:nvSpPr>
      <xdr:spPr>
        <a:xfrm>
          <a:off x="6627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7995</xdr:rowOff>
    </xdr:from>
    <xdr:ext cx="599010" cy="259045"/>
    <xdr:sp macro="" textlink="">
      <xdr:nvSpPr>
        <xdr:cNvPr id="237" name="n_1mainValue【橋りょう・トンネル】&#10;一人当たり有形固定資産（償却資産）額">
          <a:extLst>
            <a:ext uri="{FF2B5EF4-FFF2-40B4-BE49-F238E27FC236}">
              <a16:creationId xmlns:a16="http://schemas.microsoft.com/office/drawing/2014/main" id="{2EEF2000-B1C1-4A3C-8B26-90A2ECE80FB2}"/>
            </a:ext>
          </a:extLst>
        </xdr:cNvPr>
        <xdr:cNvSpPr txBox="1"/>
      </xdr:nvSpPr>
      <xdr:spPr>
        <a:xfrm>
          <a:off x="9327095" y="1080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14613</xdr:rowOff>
    </xdr:from>
    <xdr:ext cx="599010" cy="259045"/>
    <xdr:sp macro="" textlink="">
      <xdr:nvSpPr>
        <xdr:cNvPr id="238" name="n_2mainValue【橋りょう・トンネル】&#10;一人当たり有形固定資産（償却資産）額">
          <a:extLst>
            <a:ext uri="{FF2B5EF4-FFF2-40B4-BE49-F238E27FC236}">
              <a16:creationId xmlns:a16="http://schemas.microsoft.com/office/drawing/2014/main" id="{19A7BA9C-3B4D-4070-B867-4FBBC0C460A6}"/>
            </a:ext>
          </a:extLst>
        </xdr:cNvPr>
        <xdr:cNvSpPr txBox="1"/>
      </xdr:nvSpPr>
      <xdr:spPr>
        <a:xfrm>
          <a:off x="8450795" y="1081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EC27B8B0-3621-4B4B-8E59-3174263894A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17DA7579-0FD0-46C5-B643-0EA27D2F12E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DF2F49A4-9837-4E78-AE89-F5B0B9E5BB9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20821A67-50BF-4A44-A1FF-D700EC99A06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D5305A37-BC53-47B8-8224-71C9EFA4195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1F87AD20-59A0-4BA8-B339-AD17FA1B39A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AE1706B0-6A52-45A7-9E24-70A7584B2A3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5A5FD747-2F2C-40EC-BE68-BC645A2C50C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C44DEA73-F40B-4942-B485-6E28A502659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C5529AF7-D06F-49B7-8BF9-09B847F0287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9" name="テキスト ボックス 248">
          <a:extLst>
            <a:ext uri="{FF2B5EF4-FFF2-40B4-BE49-F238E27FC236}">
              <a16:creationId xmlns:a16="http://schemas.microsoft.com/office/drawing/2014/main" id="{F595261A-FC0A-45EF-A61C-5E634DD67B3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a:extLst>
            <a:ext uri="{FF2B5EF4-FFF2-40B4-BE49-F238E27FC236}">
              <a16:creationId xmlns:a16="http://schemas.microsoft.com/office/drawing/2014/main" id="{2BBED18E-370A-477A-9320-E67D5DEC029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1" name="テキスト ボックス 250">
          <a:extLst>
            <a:ext uri="{FF2B5EF4-FFF2-40B4-BE49-F238E27FC236}">
              <a16:creationId xmlns:a16="http://schemas.microsoft.com/office/drawing/2014/main" id="{5D96B3E3-AD8F-4B70-B981-8E791851695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a:extLst>
            <a:ext uri="{FF2B5EF4-FFF2-40B4-BE49-F238E27FC236}">
              <a16:creationId xmlns:a16="http://schemas.microsoft.com/office/drawing/2014/main" id="{9C6BAF5B-A03A-4250-B495-AC38F0D3196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a:extLst>
            <a:ext uri="{FF2B5EF4-FFF2-40B4-BE49-F238E27FC236}">
              <a16:creationId xmlns:a16="http://schemas.microsoft.com/office/drawing/2014/main" id="{E7E83958-D01D-4FF6-975C-D80109A63CE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a:extLst>
            <a:ext uri="{FF2B5EF4-FFF2-40B4-BE49-F238E27FC236}">
              <a16:creationId xmlns:a16="http://schemas.microsoft.com/office/drawing/2014/main" id="{7B8AC92A-D68E-4497-9A40-88F7D7A5693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a:extLst>
            <a:ext uri="{FF2B5EF4-FFF2-40B4-BE49-F238E27FC236}">
              <a16:creationId xmlns:a16="http://schemas.microsoft.com/office/drawing/2014/main" id="{ADEFED46-C230-4FFC-A474-222581E87DD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a:extLst>
            <a:ext uri="{FF2B5EF4-FFF2-40B4-BE49-F238E27FC236}">
              <a16:creationId xmlns:a16="http://schemas.microsoft.com/office/drawing/2014/main" id="{7F3E499D-1D36-448C-9B5A-37B9B2ADCA9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a:extLst>
            <a:ext uri="{FF2B5EF4-FFF2-40B4-BE49-F238E27FC236}">
              <a16:creationId xmlns:a16="http://schemas.microsoft.com/office/drawing/2014/main" id="{4AAF14E9-41EB-4665-A064-B206AB63E9A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a:extLst>
            <a:ext uri="{FF2B5EF4-FFF2-40B4-BE49-F238E27FC236}">
              <a16:creationId xmlns:a16="http://schemas.microsoft.com/office/drawing/2014/main" id="{F353ECCB-4328-4376-A0A3-765E8E7E67D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a:extLst>
            <a:ext uri="{FF2B5EF4-FFF2-40B4-BE49-F238E27FC236}">
              <a16:creationId xmlns:a16="http://schemas.microsoft.com/office/drawing/2014/main" id="{34C52C5F-0F30-4CE5-82CF-42C76FFA7BD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a:extLst>
            <a:ext uri="{FF2B5EF4-FFF2-40B4-BE49-F238E27FC236}">
              <a16:creationId xmlns:a16="http://schemas.microsoft.com/office/drawing/2014/main" id="{61160D82-B683-4D89-96D3-6B1F0BFAE4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1" name="テキスト ボックス 260">
          <a:extLst>
            <a:ext uri="{FF2B5EF4-FFF2-40B4-BE49-F238E27FC236}">
              <a16:creationId xmlns:a16="http://schemas.microsoft.com/office/drawing/2014/main" id="{1C797BC0-4CA5-4EF6-863A-077B2279778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1C5FD8FA-D1D1-40B2-9BD2-F81F6799705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03AB0692-65EC-4675-81DB-3745562D95F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64" name="直線コネクタ 263">
          <a:extLst>
            <a:ext uri="{FF2B5EF4-FFF2-40B4-BE49-F238E27FC236}">
              <a16:creationId xmlns:a16="http://schemas.microsoft.com/office/drawing/2014/main" id="{92FC1F92-FEC5-457F-B9B8-CCD1B5039534}"/>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65" name="【公営住宅】&#10;有形固定資産減価償却率最小値テキスト">
          <a:extLst>
            <a:ext uri="{FF2B5EF4-FFF2-40B4-BE49-F238E27FC236}">
              <a16:creationId xmlns:a16="http://schemas.microsoft.com/office/drawing/2014/main" id="{5351CB4C-3C24-4B05-A064-D7AB9FE1B4A1}"/>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66" name="直線コネクタ 265">
          <a:extLst>
            <a:ext uri="{FF2B5EF4-FFF2-40B4-BE49-F238E27FC236}">
              <a16:creationId xmlns:a16="http://schemas.microsoft.com/office/drawing/2014/main" id="{1B698CE6-932A-4ADB-B8BA-7734828F76A3}"/>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67" name="【公営住宅】&#10;有形固定資産減価償却率最大値テキスト">
          <a:extLst>
            <a:ext uri="{FF2B5EF4-FFF2-40B4-BE49-F238E27FC236}">
              <a16:creationId xmlns:a16="http://schemas.microsoft.com/office/drawing/2014/main" id="{D9D8195B-2BAA-4A42-B4D5-15654A47AF6E}"/>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8" name="直線コネクタ 267">
          <a:extLst>
            <a:ext uri="{FF2B5EF4-FFF2-40B4-BE49-F238E27FC236}">
              <a16:creationId xmlns:a16="http://schemas.microsoft.com/office/drawing/2014/main" id="{19BDAD25-36A9-497B-8C4B-6851622FD696}"/>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B29ABDB9-DDB8-4952-8798-08A3E6344715}"/>
            </a:ext>
          </a:extLst>
        </xdr:cNvPr>
        <xdr:cNvSpPr txBox="1"/>
      </xdr:nvSpPr>
      <xdr:spPr>
        <a:xfrm>
          <a:off x="4673600" y="1419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70" name="フローチャート: 判断 269">
          <a:extLst>
            <a:ext uri="{FF2B5EF4-FFF2-40B4-BE49-F238E27FC236}">
              <a16:creationId xmlns:a16="http://schemas.microsoft.com/office/drawing/2014/main" id="{15A46DF0-D99E-4ABF-A941-A1BCCE4A8B1E}"/>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71" name="フローチャート: 判断 270">
          <a:extLst>
            <a:ext uri="{FF2B5EF4-FFF2-40B4-BE49-F238E27FC236}">
              <a16:creationId xmlns:a16="http://schemas.microsoft.com/office/drawing/2014/main" id="{D4EA3C6E-0F77-44B8-8AEF-B2C3CE6CCEE8}"/>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72" name="フローチャート: 判断 271">
          <a:extLst>
            <a:ext uri="{FF2B5EF4-FFF2-40B4-BE49-F238E27FC236}">
              <a16:creationId xmlns:a16="http://schemas.microsoft.com/office/drawing/2014/main" id="{7324A21B-7A1B-4CC9-8307-714D4B80BF0B}"/>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73" name="フローチャート: 判断 272">
          <a:extLst>
            <a:ext uri="{FF2B5EF4-FFF2-40B4-BE49-F238E27FC236}">
              <a16:creationId xmlns:a16="http://schemas.microsoft.com/office/drawing/2014/main" id="{4B3E5889-4A66-46A2-871E-614A55974B68}"/>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74" name="フローチャート: 判断 273">
          <a:extLst>
            <a:ext uri="{FF2B5EF4-FFF2-40B4-BE49-F238E27FC236}">
              <a16:creationId xmlns:a16="http://schemas.microsoft.com/office/drawing/2014/main" id="{623D6BF3-5B30-4843-B0F1-38FD4CB445A9}"/>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73A9B6BE-9CD7-41FF-AE93-AE5E59E59D1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1C071B7A-9A9C-4F16-8A1C-7BD62E0A90F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74BB344C-0F3C-44F8-9CA6-DF22456D832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CA41A0C7-2335-4D95-B1E4-707C22B77AA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42F830A5-625B-4A3B-9C2A-0A925C1AFCA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122827</xdr:rowOff>
    </xdr:from>
    <xdr:to>
      <xdr:col>24</xdr:col>
      <xdr:colOff>114300</xdr:colOff>
      <xdr:row>82</xdr:row>
      <xdr:rowOff>52977</xdr:rowOff>
    </xdr:to>
    <xdr:sp macro="" textlink="">
      <xdr:nvSpPr>
        <xdr:cNvPr id="280" name="楕円 279">
          <a:extLst>
            <a:ext uri="{FF2B5EF4-FFF2-40B4-BE49-F238E27FC236}">
              <a16:creationId xmlns:a16="http://schemas.microsoft.com/office/drawing/2014/main" id="{695E0E25-EC42-42B5-A89E-8A3209BDF77C}"/>
            </a:ext>
          </a:extLst>
        </xdr:cNvPr>
        <xdr:cNvSpPr/>
      </xdr:nvSpPr>
      <xdr:spPr>
        <a:xfrm>
          <a:off x="45847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145704</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84DB6A12-3A2C-4D0D-8951-1EC0540D94C4}"/>
            </a:ext>
          </a:extLst>
        </xdr:cNvPr>
        <xdr:cNvSpPr txBox="1"/>
      </xdr:nvSpPr>
      <xdr:spPr>
        <a:xfrm>
          <a:off x="4673600" y="1386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282" name="楕円 281">
          <a:extLst>
            <a:ext uri="{FF2B5EF4-FFF2-40B4-BE49-F238E27FC236}">
              <a16:creationId xmlns:a16="http://schemas.microsoft.com/office/drawing/2014/main" id="{EC54CA56-8C0C-4DF0-B066-38325FF42B67}"/>
            </a:ext>
          </a:extLst>
        </xdr:cNvPr>
        <xdr:cNvSpPr/>
      </xdr:nvSpPr>
      <xdr:spPr>
        <a:xfrm>
          <a:off x="3746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152400</xdr:rowOff>
    </xdr:from>
    <xdr:to>
      <xdr:col>24</xdr:col>
      <xdr:colOff>63500</xdr:colOff>
      <xdr:row>82</xdr:row>
      <xdr:rowOff>2177</xdr:rowOff>
    </xdr:to>
    <xdr:cxnSp macro="">
      <xdr:nvCxnSpPr>
        <xdr:cNvPr id="283" name="直線コネクタ 282">
          <a:extLst>
            <a:ext uri="{FF2B5EF4-FFF2-40B4-BE49-F238E27FC236}">
              <a16:creationId xmlns:a16="http://schemas.microsoft.com/office/drawing/2014/main" id="{F4DE74AA-376D-49FB-ABB0-286A16B044A3}"/>
            </a:ext>
          </a:extLst>
        </xdr:cNvPr>
        <xdr:cNvCxnSpPr/>
      </xdr:nvCxnSpPr>
      <xdr:spPr>
        <a:xfrm>
          <a:off x="3797300" y="1403985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77107</xdr:rowOff>
    </xdr:from>
    <xdr:to>
      <xdr:col>15</xdr:col>
      <xdr:colOff>101600</xdr:colOff>
      <xdr:row>82</xdr:row>
      <xdr:rowOff>7257</xdr:rowOff>
    </xdr:to>
    <xdr:sp macro="" textlink="">
      <xdr:nvSpPr>
        <xdr:cNvPr id="284" name="楕円 283">
          <a:extLst>
            <a:ext uri="{FF2B5EF4-FFF2-40B4-BE49-F238E27FC236}">
              <a16:creationId xmlns:a16="http://schemas.microsoft.com/office/drawing/2014/main" id="{8EE82A54-250C-4CD3-97B9-3678445E2319}"/>
            </a:ext>
          </a:extLst>
        </xdr:cNvPr>
        <xdr:cNvSpPr/>
      </xdr:nvSpPr>
      <xdr:spPr>
        <a:xfrm>
          <a:off x="2857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127907</xdr:rowOff>
    </xdr:from>
    <xdr:to>
      <xdr:col>19</xdr:col>
      <xdr:colOff>177800</xdr:colOff>
      <xdr:row>81</xdr:row>
      <xdr:rowOff>152400</xdr:rowOff>
    </xdr:to>
    <xdr:cxnSp macro="">
      <xdr:nvCxnSpPr>
        <xdr:cNvPr id="285" name="直線コネクタ 284">
          <a:extLst>
            <a:ext uri="{FF2B5EF4-FFF2-40B4-BE49-F238E27FC236}">
              <a16:creationId xmlns:a16="http://schemas.microsoft.com/office/drawing/2014/main" id="{D6F35092-E74C-4E5C-8E0E-755807E82F5C}"/>
            </a:ext>
          </a:extLst>
        </xdr:cNvPr>
        <xdr:cNvCxnSpPr/>
      </xdr:nvCxnSpPr>
      <xdr:spPr>
        <a:xfrm>
          <a:off x="2908300" y="1401535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75128</xdr:rowOff>
    </xdr:from>
    <xdr:ext cx="405111" cy="259045"/>
    <xdr:sp macro="" textlink="">
      <xdr:nvSpPr>
        <xdr:cNvPr id="286" name="n_1aveValue【公営住宅】&#10;有形固定資産減価償却率">
          <a:extLst>
            <a:ext uri="{FF2B5EF4-FFF2-40B4-BE49-F238E27FC236}">
              <a16:creationId xmlns:a16="http://schemas.microsoft.com/office/drawing/2014/main" id="{A512794D-AB3E-48EB-82CF-5B63CD7D64CE}"/>
            </a:ext>
          </a:extLst>
        </xdr:cNvPr>
        <xdr:cNvSpPr txBox="1"/>
      </xdr:nvSpPr>
      <xdr:spPr>
        <a:xfrm>
          <a:off x="3582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287" name="n_2aveValue【公営住宅】&#10;有形固定資産減価償却率">
          <a:extLst>
            <a:ext uri="{FF2B5EF4-FFF2-40B4-BE49-F238E27FC236}">
              <a16:creationId xmlns:a16="http://schemas.microsoft.com/office/drawing/2014/main" id="{92E85D61-1985-4F4B-8819-93B7539528E6}"/>
            </a:ext>
          </a:extLst>
        </xdr:cNvPr>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288" name="n_3aveValue【公営住宅】&#10;有形固定資産減価償却率">
          <a:extLst>
            <a:ext uri="{FF2B5EF4-FFF2-40B4-BE49-F238E27FC236}">
              <a16:creationId xmlns:a16="http://schemas.microsoft.com/office/drawing/2014/main" id="{7C34E2C5-9E9F-44E0-A85C-982597EDD1F5}"/>
            </a:ext>
          </a:extLst>
        </xdr:cNvPr>
        <xdr:cNvSpPr txBox="1"/>
      </xdr:nvSpPr>
      <xdr:spPr>
        <a:xfrm>
          <a:off x="1816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289" name="n_4aveValue【公営住宅】&#10;有形固定資産減価償却率">
          <a:extLst>
            <a:ext uri="{FF2B5EF4-FFF2-40B4-BE49-F238E27FC236}">
              <a16:creationId xmlns:a16="http://schemas.microsoft.com/office/drawing/2014/main" id="{C115868E-3597-4ADD-8E0C-CD5223F60221}"/>
            </a:ext>
          </a:extLst>
        </xdr:cNvPr>
        <xdr:cNvSpPr txBox="1"/>
      </xdr:nvSpPr>
      <xdr:spPr>
        <a:xfrm>
          <a:off x="927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48277</xdr:rowOff>
    </xdr:from>
    <xdr:ext cx="405111" cy="259045"/>
    <xdr:sp macro="" textlink="">
      <xdr:nvSpPr>
        <xdr:cNvPr id="290" name="n_1mainValue【公営住宅】&#10;有形固定資産減価償却率">
          <a:extLst>
            <a:ext uri="{FF2B5EF4-FFF2-40B4-BE49-F238E27FC236}">
              <a16:creationId xmlns:a16="http://schemas.microsoft.com/office/drawing/2014/main" id="{14E2D1C5-7B0C-4288-8763-9FA0307045D6}"/>
            </a:ext>
          </a:extLst>
        </xdr:cNvPr>
        <xdr:cNvSpPr txBox="1"/>
      </xdr:nvSpPr>
      <xdr:spPr>
        <a:xfrm>
          <a:off x="3582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23784</xdr:rowOff>
    </xdr:from>
    <xdr:ext cx="405111" cy="259045"/>
    <xdr:sp macro="" textlink="">
      <xdr:nvSpPr>
        <xdr:cNvPr id="291" name="n_2mainValue【公営住宅】&#10;有形固定資産減価償却率">
          <a:extLst>
            <a:ext uri="{FF2B5EF4-FFF2-40B4-BE49-F238E27FC236}">
              <a16:creationId xmlns:a16="http://schemas.microsoft.com/office/drawing/2014/main" id="{332784DA-5218-4AFE-9969-A322D0CD4B0C}"/>
            </a:ext>
          </a:extLst>
        </xdr:cNvPr>
        <xdr:cNvSpPr txBox="1"/>
      </xdr:nvSpPr>
      <xdr:spPr>
        <a:xfrm>
          <a:off x="27057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6A4A8566-54E7-4CFD-9D47-FC267BB0193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5C824C1C-C013-45F5-9B2D-E111F657AE0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784EA562-3149-49A3-992B-9B7B8A553AD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EAD4876A-3CFC-48AE-AFC3-F27520F6E04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9A5B0345-1C4B-46DF-A0AF-9954D6B6F82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D94BE973-3697-4B8F-8D92-4FED55EF13F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5B8BE6CD-6E78-4B76-9195-9E301C6A705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8A0B542A-F542-4B43-B97D-C3388FC9558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DAF63DB8-B8B7-4D22-9926-722B38D682F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5C32AB7F-28A1-42C4-98E0-891BBEA0B54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id="{72B7FB02-3E5A-42C6-AAA1-D6A6E7B1ACC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id="{3F6D2F02-41B0-4A0B-8598-589F106C285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id="{B0AB1173-E34C-4850-8A5A-B9C3A4070F5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id="{F7321F3F-88B9-4706-8952-F640F2E4335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id="{B43B0B89-91B2-49CB-AF05-3C0FFCBD959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id="{9DAFDDC3-93F9-45FF-B645-E33A92F3994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id="{65285CA9-6151-4147-86F8-28F6E802378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id="{88A3BE88-E248-4C82-88BF-B2E73E4AB4C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id="{0C8423B3-4322-45B3-B1CE-0DB7347E343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1" name="テキスト ボックス 310">
          <a:extLst>
            <a:ext uri="{FF2B5EF4-FFF2-40B4-BE49-F238E27FC236}">
              <a16:creationId xmlns:a16="http://schemas.microsoft.com/office/drawing/2014/main" id="{A58F2685-6289-419F-877E-F872EF85917C}"/>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id="{3CD389A3-F4B1-4051-8671-10A4CAF52D0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3" name="テキスト ボックス 312">
          <a:extLst>
            <a:ext uri="{FF2B5EF4-FFF2-40B4-BE49-F238E27FC236}">
              <a16:creationId xmlns:a16="http://schemas.microsoft.com/office/drawing/2014/main" id="{48F775F1-A4A0-48CC-B1B7-F86481BB038F}"/>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341DAE80-7668-4C5B-B881-D5DB2FE2EE5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0C65986D-F6EF-4B4F-8409-4181B3A031E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1CB9601E-32FD-4720-ACB2-DCE42D3C538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17" name="直線コネクタ 316">
          <a:extLst>
            <a:ext uri="{FF2B5EF4-FFF2-40B4-BE49-F238E27FC236}">
              <a16:creationId xmlns:a16="http://schemas.microsoft.com/office/drawing/2014/main" id="{C15F421A-9794-45BD-97A1-D126C02970C9}"/>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18" name="【公営住宅】&#10;一人当たり面積最小値テキスト">
          <a:extLst>
            <a:ext uri="{FF2B5EF4-FFF2-40B4-BE49-F238E27FC236}">
              <a16:creationId xmlns:a16="http://schemas.microsoft.com/office/drawing/2014/main" id="{64B4A47A-88B1-49FF-99CE-DFBCD8521808}"/>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19" name="直線コネクタ 318">
          <a:extLst>
            <a:ext uri="{FF2B5EF4-FFF2-40B4-BE49-F238E27FC236}">
              <a16:creationId xmlns:a16="http://schemas.microsoft.com/office/drawing/2014/main" id="{212FB68C-6150-4E7C-9606-63216BFDFD46}"/>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20" name="【公営住宅】&#10;一人当たり面積最大値テキスト">
          <a:extLst>
            <a:ext uri="{FF2B5EF4-FFF2-40B4-BE49-F238E27FC236}">
              <a16:creationId xmlns:a16="http://schemas.microsoft.com/office/drawing/2014/main" id="{A1D726C0-FD0B-4C04-AB2A-2516C0D887A4}"/>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21" name="直線コネクタ 320">
          <a:extLst>
            <a:ext uri="{FF2B5EF4-FFF2-40B4-BE49-F238E27FC236}">
              <a16:creationId xmlns:a16="http://schemas.microsoft.com/office/drawing/2014/main" id="{9FA54222-30F8-4ECD-A2FB-3ECDC0CCEA76}"/>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99294</xdr:rowOff>
    </xdr:from>
    <xdr:ext cx="469744" cy="259045"/>
    <xdr:sp macro="" textlink="">
      <xdr:nvSpPr>
        <xdr:cNvPr id="322" name="【公営住宅】&#10;一人当たり面積平均値テキスト">
          <a:extLst>
            <a:ext uri="{FF2B5EF4-FFF2-40B4-BE49-F238E27FC236}">
              <a16:creationId xmlns:a16="http://schemas.microsoft.com/office/drawing/2014/main" id="{3597373B-B745-4E11-BF79-624E75E8EF29}"/>
            </a:ext>
          </a:extLst>
        </xdr:cNvPr>
        <xdr:cNvSpPr txBox="1"/>
      </xdr:nvSpPr>
      <xdr:spPr>
        <a:xfrm>
          <a:off x="10515600" y="14329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23" name="フローチャート: 判断 322">
          <a:extLst>
            <a:ext uri="{FF2B5EF4-FFF2-40B4-BE49-F238E27FC236}">
              <a16:creationId xmlns:a16="http://schemas.microsoft.com/office/drawing/2014/main" id="{F407C407-7BA7-44D7-A861-4479DC3C19FB}"/>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24" name="フローチャート: 判断 323">
          <a:extLst>
            <a:ext uri="{FF2B5EF4-FFF2-40B4-BE49-F238E27FC236}">
              <a16:creationId xmlns:a16="http://schemas.microsoft.com/office/drawing/2014/main" id="{0A5D007F-A17E-42B7-B48D-426D756F15DD}"/>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25" name="フローチャート: 判断 324">
          <a:extLst>
            <a:ext uri="{FF2B5EF4-FFF2-40B4-BE49-F238E27FC236}">
              <a16:creationId xmlns:a16="http://schemas.microsoft.com/office/drawing/2014/main" id="{F3ED2912-0D95-4FC7-9F3C-1353519EA1E0}"/>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26" name="フローチャート: 判断 325">
          <a:extLst>
            <a:ext uri="{FF2B5EF4-FFF2-40B4-BE49-F238E27FC236}">
              <a16:creationId xmlns:a16="http://schemas.microsoft.com/office/drawing/2014/main" id="{3C92F0DD-B353-40F3-B771-0F1C5757BC57}"/>
            </a:ext>
          </a:extLst>
        </xdr:cNvPr>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27" name="フローチャート: 判断 326">
          <a:extLst>
            <a:ext uri="{FF2B5EF4-FFF2-40B4-BE49-F238E27FC236}">
              <a16:creationId xmlns:a16="http://schemas.microsoft.com/office/drawing/2014/main" id="{8AC031D1-997B-4DDB-A67D-0762E539F984}"/>
            </a:ext>
          </a:extLst>
        </xdr:cNvPr>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E69F37CE-5BB9-4396-BEA7-23163BA67A5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C9B19332-4122-44ED-BB2F-DE8C7CEA25B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61078ADC-368E-4F78-BE8F-5C2D6C38E2A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C51FBB96-DC25-4492-94F5-5D3188B8061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CDE87B9A-5058-44B2-9600-6CD15C565B9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136216</xdr:rowOff>
    </xdr:from>
    <xdr:to>
      <xdr:col>55</xdr:col>
      <xdr:colOff>50800</xdr:colOff>
      <xdr:row>83</xdr:row>
      <xdr:rowOff>66366</xdr:rowOff>
    </xdr:to>
    <xdr:sp macro="" textlink="">
      <xdr:nvSpPr>
        <xdr:cNvPr id="333" name="楕円 332">
          <a:extLst>
            <a:ext uri="{FF2B5EF4-FFF2-40B4-BE49-F238E27FC236}">
              <a16:creationId xmlns:a16="http://schemas.microsoft.com/office/drawing/2014/main" id="{17126EB6-318A-4F42-80BD-373008028D58}"/>
            </a:ext>
          </a:extLst>
        </xdr:cNvPr>
        <xdr:cNvSpPr/>
      </xdr:nvSpPr>
      <xdr:spPr>
        <a:xfrm>
          <a:off x="10426700" y="1419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159093</xdr:rowOff>
    </xdr:from>
    <xdr:ext cx="469744" cy="259045"/>
    <xdr:sp macro="" textlink="">
      <xdr:nvSpPr>
        <xdr:cNvPr id="334" name="【公営住宅】&#10;一人当たり面積該当値テキスト">
          <a:extLst>
            <a:ext uri="{FF2B5EF4-FFF2-40B4-BE49-F238E27FC236}">
              <a16:creationId xmlns:a16="http://schemas.microsoft.com/office/drawing/2014/main" id="{9A52B30B-7EDF-4F08-A39F-9E6D67C6F64A}"/>
            </a:ext>
          </a:extLst>
        </xdr:cNvPr>
        <xdr:cNvSpPr txBox="1"/>
      </xdr:nvSpPr>
      <xdr:spPr>
        <a:xfrm>
          <a:off x="10515600" y="1404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145796</xdr:rowOff>
    </xdr:from>
    <xdr:to>
      <xdr:col>50</xdr:col>
      <xdr:colOff>165100</xdr:colOff>
      <xdr:row>83</xdr:row>
      <xdr:rowOff>75946</xdr:rowOff>
    </xdr:to>
    <xdr:sp macro="" textlink="">
      <xdr:nvSpPr>
        <xdr:cNvPr id="335" name="楕円 334">
          <a:extLst>
            <a:ext uri="{FF2B5EF4-FFF2-40B4-BE49-F238E27FC236}">
              <a16:creationId xmlns:a16="http://schemas.microsoft.com/office/drawing/2014/main" id="{B9F4B60B-0132-4CA6-9F9B-881D8DF65EB2}"/>
            </a:ext>
          </a:extLst>
        </xdr:cNvPr>
        <xdr:cNvSpPr/>
      </xdr:nvSpPr>
      <xdr:spPr>
        <a:xfrm>
          <a:off x="9588500" y="1420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15566</xdr:rowOff>
    </xdr:from>
    <xdr:to>
      <xdr:col>55</xdr:col>
      <xdr:colOff>0</xdr:colOff>
      <xdr:row>83</xdr:row>
      <xdr:rowOff>25146</xdr:rowOff>
    </xdr:to>
    <xdr:cxnSp macro="">
      <xdr:nvCxnSpPr>
        <xdr:cNvPr id="336" name="直線コネクタ 335">
          <a:extLst>
            <a:ext uri="{FF2B5EF4-FFF2-40B4-BE49-F238E27FC236}">
              <a16:creationId xmlns:a16="http://schemas.microsoft.com/office/drawing/2014/main" id="{076AC655-03AE-457B-9CB4-D7D63B9745AA}"/>
            </a:ext>
          </a:extLst>
        </xdr:cNvPr>
        <xdr:cNvCxnSpPr/>
      </xdr:nvCxnSpPr>
      <xdr:spPr>
        <a:xfrm flipV="1">
          <a:off x="9639300" y="14245916"/>
          <a:ext cx="838200" cy="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141660</xdr:rowOff>
    </xdr:from>
    <xdr:to>
      <xdr:col>46</xdr:col>
      <xdr:colOff>38100</xdr:colOff>
      <xdr:row>83</xdr:row>
      <xdr:rowOff>71810</xdr:rowOff>
    </xdr:to>
    <xdr:sp macro="" textlink="">
      <xdr:nvSpPr>
        <xdr:cNvPr id="337" name="楕円 336">
          <a:extLst>
            <a:ext uri="{FF2B5EF4-FFF2-40B4-BE49-F238E27FC236}">
              <a16:creationId xmlns:a16="http://schemas.microsoft.com/office/drawing/2014/main" id="{D04B54AB-65B1-49F2-B44A-4DA2E74B18D2}"/>
            </a:ext>
          </a:extLst>
        </xdr:cNvPr>
        <xdr:cNvSpPr/>
      </xdr:nvSpPr>
      <xdr:spPr>
        <a:xfrm>
          <a:off x="8699500" y="1420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21010</xdr:rowOff>
    </xdr:from>
    <xdr:to>
      <xdr:col>50</xdr:col>
      <xdr:colOff>114300</xdr:colOff>
      <xdr:row>83</xdr:row>
      <xdr:rowOff>25146</xdr:rowOff>
    </xdr:to>
    <xdr:cxnSp macro="">
      <xdr:nvCxnSpPr>
        <xdr:cNvPr id="338" name="直線コネクタ 337">
          <a:extLst>
            <a:ext uri="{FF2B5EF4-FFF2-40B4-BE49-F238E27FC236}">
              <a16:creationId xmlns:a16="http://schemas.microsoft.com/office/drawing/2014/main" id="{89DDDC73-407F-4CF0-A344-39B471BAB8F9}"/>
            </a:ext>
          </a:extLst>
        </xdr:cNvPr>
        <xdr:cNvCxnSpPr/>
      </xdr:nvCxnSpPr>
      <xdr:spPr>
        <a:xfrm>
          <a:off x="8750300" y="14251360"/>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57821</xdr:rowOff>
    </xdr:from>
    <xdr:ext cx="469744" cy="259045"/>
    <xdr:sp macro="" textlink="">
      <xdr:nvSpPr>
        <xdr:cNvPr id="339" name="n_1aveValue【公営住宅】&#10;一人当たり面積">
          <a:extLst>
            <a:ext uri="{FF2B5EF4-FFF2-40B4-BE49-F238E27FC236}">
              <a16:creationId xmlns:a16="http://schemas.microsoft.com/office/drawing/2014/main" id="{F8CE6270-3AE3-4D85-BEDF-E1B281F57B26}"/>
            </a:ext>
          </a:extLst>
        </xdr:cNvPr>
        <xdr:cNvSpPr txBox="1"/>
      </xdr:nvSpPr>
      <xdr:spPr>
        <a:xfrm>
          <a:off x="9391727" y="1445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30715</xdr:rowOff>
    </xdr:from>
    <xdr:ext cx="469744" cy="259045"/>
    <xdr:sp macro="" textlink="">
      <xdr:nvSpPr>
        <xdr:cNvPr id="340" name="n_2aveValue【公営住宅】&#10;一人当たり面積">
          <a:extLst>
            <a:ext uri="{FF2B5EF4-FFF2-40B4-BE49-F238E27FC236}">
              <a16:creationId xmlns:a16="http://schemas.microsoft.com/office/drawing/2014/main" id="{A738210D-AA58-424C-A0FF-0D055F4E7D31}"/>
            </a:ext>
          </a:extLst>
        </xdr:cNvPr>
        <xdr:cNvSpPr txBox="1"/>
      </xdr:nvSpPr>
      <xdr:spPr>
        <a:xfrm>
          <a:off x="8515427" y="1443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41" name="n_3aveValue【公営住宅】&#10;一人当たり面積">
          <a:extLst>
            <a:ext uri="{FF2B5EF4-FFF2-40B4-BE49-F238E27FC236}">
              <a16:creationId xmlns:a16="http://schemas.microsoft.com/office/drawing/2014/main" id="{9D189845-38EE-455D-A955-8B874BB26836}"/>
            </a:ext>
          </a:extLst>
        </xdr:cNvPr>
        <xdr:cNvSpPr txBox="1"/>
      </xdr:nvSpPr>
      <xdr:spPr>
        <a:xfrm>
          <a:off x="7626427" y="1411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42" name="n_4aveValue【公営住宅】&#10;一人当たり面積">
          <a:extLst>
            <a:ext uri="{FF2B5EF4-FFF2-40B4-BE49-F238E27FC236}">
              <a16:creationId xmlns:a16="http://schemas.microsoft.com/office/drawing/2014/main" id="{FA734C98-87F6-4E19-B565-F7F25578764C}"/>
            </a:ext>
          </a:extLst>
        </xdr:cNvPr>
        <xdr:cNvSpPr txBox="1"/>
      </xdr:nvSpPr>
      <xdr:spPr>
        <a:xfrm>
          <a:off x="6737427" y="141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92473</xdr:rowOff>
    </xdr:from>
    <xdr:ext cx="469744" cy="259045"/>
    <xdr:sp macro="" textlink="">
      <xdr:nvSpPr>
        <xdr:cNvPr id="343" name="n_1mainValue【公営住宅】&#10;一人当たり面積">
          <a:extLst>
            <a:ext uri="{FF2B5EF4-FFF2-40B4-BE49-F238E27FC236}">
              <a16:creationId xmlns:a16="http://schemas.microsoft.com/office/drawing/2014/main" id="{9FEEE7DF-7393-4285-9DE4-3C4F172A9058}"/>
            </a:ext>
          </a:extLst>
        </xdr:cNvPr>
        <xdr:cNvSpPr txBox="1"/>
      </xdr:nvSpPr>
      <xdr:spPr>
        <a:xfrm>
          <a:off x="9391727" y="1397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88337</xdr:rowOff>
    </xdr:from>
    <xdr:ext cx="469744" cy="259045"/>
    <xdr:sp macro="" textlink="">
      <xdr:nvSpPr>
        <xdr:cNvPr id="344" name="n_2mainValue【公営住宅】&#10;一人当たり面積">
          <a:extLst>
            <a:ext uri="{FF2B5EF4-FFF2-40B4-BE49-F238E27FC236}">
              <a16:creationId xmlns:a16="http://schemas.microsoft.com/office/drawing/2014/main" id="{3B75373F-97DE-447C-BC2A-3CFB3339D18C}"/>
            </a:ext>
          </a:extLst>
        </xdr:cNvPr>
        <xdr:cNvSpPr txBox="1"/>
      </xdr:nvSpPr>
      <xdr:spPr>
        <a:xfrm>
          <a:off x="8515427" y="1397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8D04D931-1580-4552-98CF-AADE30BA37E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428F93AE-6ADD-42BB-9204-2C05AD06926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3B18FD87-9ACA-448C-A033-5E8D710CFD7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C12E8EC7-46D8-46AF-9441-660109086F7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FF8298AF-8E0F-4D2D-A448-C59CA61CB3A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1951B6F8-5675-402B-96F2-A9C133A4EBB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A2390DD1-9FDC-4673-8EE2-A8F4DD05BCE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F14CDB0B-457F-4BCE-A23C-15ACDAB518A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id="{143F169F-E96A-4A50-A848-9D052A09BF6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id="{95C3BE9C-2947-4DB1-B917-724C1417A64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id="{7701C705-57AC-445C-9984-71B1814DA37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id="{7090B821-00F5-4067-A8C1-364AF2B8344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id="{A447B807-AF96-48ED-9890-0E1F887D088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id="{CA543AAD-4D86-4EC7-B905-7CDC4D2589E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id="{BA083A22-AF16-48B6-BBBD-6F9916854D8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id="{994CB567-9ABC-49BD-B130-1E3A020ED48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id="{64DC34C5-C2E3-4B86-8F53-12B458DC786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id="{B5073A71-500E-49FD-B11D-ADE97809191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id="{678091E0-336F-4BFA-8B2F-E40EC43C846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id="{ACF32012-5766-43A1-A721-52D3A940319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id="{756E0043-AB16-4583-BFB4-413BD7CA457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id="{0CB7F988-9101-4418-9557-E5F85C57630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id="{EFDBE65E-7756-4021-8B12-6120AE5A5A0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id="{514086A7-CDEA-4CBC-9BE3-FE25A4F9126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a:extLst>
            <a:ext uri="{FF2B5EF4-FFF2-40B4-BE49-F238E27FC236}">
              <a16:creationId xmlns:a16="http://schemas.microsoft.com/office/drawing/2014/main" id="{07CCD5AA-E573-4E7F-A9BC-5199DD2823C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a:extLst>
            <a:ext uri="{FF2B5EF4-FFF2-40B4-BE49-F238E27FC236}">
              <a16:creationId xmlns:a16="http://schemas.microsoft.com/office/drawing/2014/main" id="{6E449F8E-7DE1-4158-A11D-76DAB65FA10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1" name="テキスト ボックス 370">
          <a:extLst>
            <a:ext uri="{FF2B5EF4-FFF2-40B4-BE49-F238E27FC236}">
              <a16:creationId xmlns:a16="http://schemas.microsoft.com/office/drawing/2014/main" id="{0DB324BE-FBE6-4B1A-AC10-4E2B936B638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a:extLst>
            <a:ext uri="{FF2B5EF4-FFF2-40B4-BE49-F238E27FC236}">
              <a16:creationId xmlns:a16="http://schemas.microsoft.com/office/drawing/2014/main" id="{FDEA2F92-9B91-475F-91A5-9AB03953D1E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3" name="テキスト ボックス 372">
          <a:extLst>
            <a:ext uri="{FF2B5EF4-FFF2-40B4-BE49-F238E27FC236}">
              <a16:creationId xmlns:a16="http://schemas.microsoft.com/office/drawing/2014/main" id="{92325C30-B9A6-41AC-A384-5A476A99A24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a:extLst>
            <a:ext uri="{FF2B5EF4-FFF2-40B4-BE49-F238E27FC236}">
              <a16:creationId xmlns:a16="http://schemas.microsoft.com/office/drawing/2014/main" id="{306F51BE-2D1F-417A-BA96-CFE78D6763B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a:extLst>
            <a:ext uri="{FF2B5EF4-FFF2-40B4-BE49-F238E27FC236}">
              <a16:creationId xmlns:a16="http://schemas.microsoft.com/office/drawing/2014/main" id="{D04E9847-3DC1-4E32-A444-491AA38A631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a:extLst>
            <a:ext uri="{FF2B5EF4-FFF2-40B4-BE49-F238E27FC236}">
              <a16:creationId xmlns:a16="http://schemas.microsoft.com/office/drawing/2014/main" id="{573FB7A6-FBDA-4E3A-A88D-0716C3393DF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a:extLst>
            <a:ext uri="{FF2B5EF4-FFF2-40B4-BE49-F238E27FC236}">
              <a16:creationId xmlns:a16="http://schemas.microsoft.com/office/drawing/2014/main" id="{D3F72011-892A-42EB-81B0-376C3156E5D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a:extLst>
            <a:ext uri="{FF2B5EF4-FFF2-40B4-BE49-F238E27FC236}">
              <a16:creationId xmlns:a16="http://schemas.microsoft.com/office/drawing/2014/main" id="{D1D0CE5E-B05F-4B0D-8B6C-56F02D12D9F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a:extLst>
            <a:ext uri="{FF2B5EF4-FFF2-40B4-BE49-F238E27FC236}">
              <a16:creationId xmlns:a16="http://schemas.microsoft.com/office/drawing/2014/main" id="{DA29DD4D-F467-4F6B-8A95-D9744D19AC8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a:extLst>
            <a:ext uri="{FF2B5EF4-FFF2-40B4-BE49-F238E27FC236}">
              <a16:creationId xmlns:a16="http://schemas.microsoft.com/office/drawing/2014/main" id="{ADED04BE-FE99-4634-9FEE-CFDE34092EA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a:extLst>
            <a:ext uri="{FF2B5EF4-FFF2-40B4-BE49-F238E27FC236}">
              <a16:creationId xmlns:a16="http://schemas.microsoft.com/office/drawing/2014/main" id="{A3B38C94-6310-4976-947F-EEC06BD5F00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a:extLst>
            <a:ext uri="{FF2B5EF4-FFF2-40B4-BE49-F238E27FC236}">
              <a16:creationId xmlns:a16="http://schemas.microsoft.com/office/drawing/2014/main" id="{50004495-8FA1-45A3-9C24-932B497DEB8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3" name="テキスト ボックス 382">
          <a:extLst>
            <a:ext uri="{FF2B5EF4-FFF2-40B4-BE49-F238E27FC236}">
              <a16:creationId xmlns:a16="http://schemas.microsoft.com/office/drawing/2014/main" id="{B67BB130-8AAA-4D01-91DE-D2F7E61AD2A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id="{168A701A-6ED5-4DC3-AAA4-83759D72825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a:extLst>
            <a:ext uri="{FF2B5EF4-FFF2-40B4-BE49-F238E27FC236}">
              <a16:creationId xmlns:a16="http://schemas.microsoft.com/office/drawing/2014/main" id="{B8DE8B70-FD57-4D2E-AF45-E8169D9DC9D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386" name="直線コネクタ 385">
          <a:extLst>
            <a:ext uri="{FF2B5EF4-FFF2-40B4-BE49-F238E27FC236}">
              <a16:creationId xmlns:a16="http://schemas.microsoft.com/office/drawing/2014/main" id="{6836F8B0-727F-40C6-8F44-B02736817F21}"/>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7" name="【認定こども園・幼稚園・保育所】&#10;有形固定資産減価償却率最小値テキスト">
          <a:extLst>
            <a:ext uri="{FF2B5EF4-FFF2-40B4-BE49-F238E27FC236}">
              <a16:creationId xmlns:a16="http://schemas.microsoft.com/office/drawing/2014/main" id="{14C41522-4E3C-47E1-8CD2-8CCC0437F3A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8" name="直線コネクタ 387">
          <a:extLst>
            <a:ext uri="{FF2B5EF4-FFF2-40B4-BE49-F238E27FC236}">
              <a16:creationId xmlns:a16="http://schemas.microsoft.com/office/drawing/2014/main" id="{64FB8CA0-87D6-4C69-81AB-DEF0DC946CE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389" name="【認定こども園・幼稚園・保育所】&#10;有形固定資産減価償却率最大値テキスト">
          <a:extLst>
            <a:ext uri="{FF2B5EF4-FFF2-40B4-BE49-F238E27FC236}">
              <a16:creationId xmlns:a16="http://schemas.microsoft.com/office/drawing/2014/main" id="{7ACFD8BA-2843-4FFB-914B-6022310A15F9}"/>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390" name="直線コネクタ 389">
          <a:extLst>
            <a:ext uri="{FF2B5EF4-FFF2-40B4-BE49-F238E27FC236}">
              <a16:creationId xmlns:a16="http://schemas.microsoft.com/office/drawing/2014/main" id="{8792F531-C2A7-4640-A2DD-2792239A078E}"/>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391" name="【認定こども園・幼稚園・保育所】&#10;有形固定資産減価償却率平均値テキスト">
          <a:extLst>
            <a:ext uri="{FF2B5EF4-FFF2-40B4-BE49-F238E27FC236}">
              <a16:creationId xmlns:a16="http://schemas.microsoft.com/office/drawing/2014/main" id="{C2C55AEE-8E1A-49F9-BF02-1835D277CA80}"/>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392" name="フローチャート: 判断 391">
          <a:extLst>
            <a:ext uri="{FF2B5EF4-FFF2-40B4-BE49-F238E27FC236}">
              <a16:creationId xmlns:a16="http://schemas.microsoft.com/office/drawing/2014/main" id="{B836D99A-34AE-4E1B-A43F-8D69111114D9}"/>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393" name="フローチャート: 判断 392">
          <a:extLst>
            <a:ext uri="{FF2B5EF4-FFF2-40B4-BE49-F238E27FC236}">
              <a16:creationId xmlns:a16="http://schemas.microsoft.com/office/drawing/2014/main" id="{AAC4554D-EAAA-4A60-B00C-CDB7C4F3D18E}"/>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394" name="フローチャート: 判断 393">
          <a:extLst>
            <a:ext uri="{FF2B5EF4-FFF2-40B4-BE49-F238E27FC236}">
              <a16:creationId xmlns:a16="http://schemas.microsoft.com/office/drawing/2014/main" id="{04FABCDA-250D-4BF9-8CF5-D8E8F98D369E}"/>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395" name="フローチャート: 判断 394">
          <a:extLst>
            <a:ext uri="{FF2B5EF4-FFF2-40B4-BE49-F238E27FC236}">
              <a16:creationId xmlns:a16="http://schemas.microsoft.com/office/drawing/2014/main" id="{7155031A-38E5-4053-9E85-11C6805563C1}"/>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396" name="フローチャート: 判断 395">
          <a:extLst>
            <a:ext uri="{FF2B5EF4-FFF2-40B4-BE49-F238E27FC236}">
              <a16:creationId xmlns:a16="http://schemas.microsoft.com/office/drawing/2014/main" id="{FDE3AFC3-EA62-488F-A82F-2FFA9FB88B7D}"/>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3D1F8B17-B419-47CA-8526-B1F6B0C79D4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5457855F-7E54-45FE-B28F-7704F05E473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E871998E-B54C-4F4D-8E84-99963D2880B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E3966FBC-0EC4-4A04-9D4A-62A4A09C8A8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45BA5FD1-9EA0-40DE-96D1-4F48757C5AC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165826</xdr:rowOff>
    </xdr:from>
    <xdr:to>
      <xdr:col>85</xdr:col>
      <xdr:colOff>177800</xdr:colOff>
      <xdr:row>41</xdr:row>
      <xdr:rowOff>95976</xdr:rowOff>
    </xdr:to>
    <xdr:sp macro="" textlink="">
      <xdr:nvSpPr>
        <xdr:cNvPr id="402" name="楕円 401">
          <a:extLst>
            <a:ext uri="{FF2B5EF4-FFF2-40B4-BE49-F238E27FC236}">
              <a16:creationId xmlns:a16="http://schemas.microsoft.com/office/drawing/2014/main" id="{05697CED-1860-43D2-A39B-EEDB81C4A018}"/>
            </a:ext>
          </a:extLst>
        </xdr:cNvPr>
        <xdr:cNvSpPr/>
      </xdr:nvSpPr>
      <xdr:spPr>
        <a:xfrm>
          <a:off x="162687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144253</xdr:rowOff>
    </xdr:from>
    <xdr:ext cx="405111" cy="259045"/>
    <xdr:sp macro="" textlink="">
      <xdr:nvSpPr>
        <xdr:cNvPr id="403" name="【認定こども園・幼稚園・保育所】&#10;有形固定資産減価償却率該当値テキスト">
          <a:extLst>
            <a:ext uri="{FF2B5EF4-FFF2-40B4-BE49-F238E27FC236}">
              <a16:creationId xmlns:a16="http://schemas.microsoft.com/office/drawing/2014/main" id="{548A77F2-1E76-43C9-A9DD-47DF38E58F1D}"/>
            </a:ext>
          </a:extLst>
        </xdr:cNvPr>
        <xdr:cNvSpPr txBox="1"/>
      </xdr:nvSpPr>
      <xdr:spPr>
        <a:xfrm>
          <a:off x="16357600"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165826</xdr:rowOff>
    </xdr:from>
    <xdr:to>
      <xdr:col>81</xdr:col>
      <xdr:colOff>101600</xdr:colOff>
      <xdr:row>41</xdr:row>
      <xdr:rowOff>95976</xdr:rowOff>
    </xdr:to>
    <xdr:sp macro="" textlink="">
      <xdr:nvSpPr>
        <xdr:cNvPr id="404" name="楕円 403">
          <a:extLst>
            <a:ext uri="{FF2B5EF4-FFF2-40B4-BE49-F238E27FC236}">
              <a16:creationId xmlns:a16="http://schemas.microsoft.com/office/drawing/2014/main" id="{9E5243A0-9442-4E1E-B342-154F65227B36}"/>
            </a:ext>
          </a:extLst>
        </xdr:cNvPr>
        <xdr:cNvSpPr/>
      </xdr:nvSpPr>
      <xdr:spPr>
        <a:xfrm>
          <a:off x="15430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45176</xdr:rowOff>
    </xdr:from>
    <xdr:to>
      <xdr:col>85</xdr:col>
      <xdr:colOff>127000</xdr:colOff>
      <xdr:row>41</xdr:row>
      <xdr:rowOff>45176</xdr:rowOff>
    </xdr:to>
    <xdr:cxnSp macro="">
      <xdr:nvCxnSpPr>
        <xdr:cNvPr id="405" name="直線コネクタ 404">
          <a:extLst>
            <a:ext uri="{FF2B5EF4-FFF2-40B4-BE49-F238E27FC236}">
              <a16:creationId xmlns:a16="http://schemas.microsoft.com/office/drawing/2014/main" id="{B504ED14-2760-4DA2-A825-825E3D2D8749}"/>
            </a:ext>
          </a:extLst>
        </xdr:cNvPr>
        <xdr:cNvCxnSpPr/>
      </xdr:nvCxnSpPr>
      <xdr:spPr>
        <a:xfrm>
          <a:off x="15481300" y="70746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133169</xdr:rowOff>
    </xdr:from>
    <xdr:to>
      <xdr:col>76</xdr:col>
      <xdr:colOff>165100</xdr:colOff>
      <xdr:row>41</xdr:row>
      <xdr:rowOff>63319</xdr:rowOff>
    </xdr:to>
    <xdr:sp macro="" textlink="">
      <xdr:nvSpPr>
        <xdr:cNvPr id="406" name="楕円 405">
          <a:extLst>
            <a:ext uri="{FF2B5EF4-FFF2-40B4-BE49-F238E27FC236}">
              <a16:creationId xmlns:a16="http://schemas.microsoft.com/office/drawing/2014/main" id="{17DE5C23-0CD2-4860-922C-2DC155FE1EB1}"/>
            </a:ext>
          </a:extLst>
        </xdr:cNvPr>
        <xdr:cNvSpPr/>
      </xdr:nvSpPr>
      <xdr:spPr>
        <a:xfrm>
          <a:off x="14541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12519</xdr:rowOff>
    </xdr:from>
    <xdr:to>
      <xdr:col>81</xdr:col>
      <xdr:colOff>50800</xdr:colOff>
      <xdr:row>41</xdr:row>
      <xdr:rowOff>45176</xdr:rowOff>
    </xdr:to>
    <xdr:cxnSp macro="">
      <xdr:nvCxnSpPr>
        <xdr:cNvPr id="407" name="直線コネクタ 406">
          <a:extLst>
            <a:ext uri="{FF2B5EF4-FFF2-40B4-BE49-F238E27FC236}">
              <a16:creationId xmlns:a16="http://schemas.microsoft.com/office/drawing/2014/main" id="{2898C48F-0D45-4E5D-90BB-933F732C90C1}"/>
            </a:ext>
          </a:extLst>
        </xdr:cNvPr>
        <xdr:cNvCxnSpPr/>
      </xdr:nvCxnSpPr>
      <xdr:spPr>
        <a:xfrm>
          <a:off x="14592300" y="70419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08" name="n_1aveValue【認定こども園・幼稚園・保育所】&#10;有形固定資産減価償却率">
          <a:extLst>
            <a:ext uri="{FF2B5EF4-FFF2-40B4-BE49-F238E27FC236}">
              <a16:creationId xmlns:a16="http://schemas.microsoft.com/office/drawing/2014/main" id="{46ECE881-1377-4275-A00A-EB1CA6F8AF0D}"/>
            </a:ext>
          </a:extLst>
        </xdr:cNvPr>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09" name="n_2aveValue【認定こども園・幼稚園・保育所】&#10;有形固定資産減価償却率">
          <a:extLst>
            <a:ext uri="{FF2B5EF4-FFF2-40B4-BE49-F238E27FC236}">
              <a16:creationId xmlns:a16="http://schemas.microsoft.com/office/drawing/2014/main" id="{D2EE55C5-3938-47A0-9267-9E39290ACAB3}"/>
            </a:ext>
          </a:extLst>
        </xdr:cNvPr>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10" name="n_3aveValue【認定こども園・幼稚園・保育所】&#10;有形固定資産減価償却率">
          <a:extLst>
            <a:ext uri="{FF2B5EF4-FFF2-40B4-BE49-F238E27FC236}">
              <a16:creationId xmlns:a16="http://schemas.microsoft.com/office/drawing/2014/main" id="{09B30748-F418-48C9-83CD-1B39537D295C}"/>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11" name="n_4aveValue【認定こども園・幼稚園・保育所】&#10;有形固定資産減価償却率">
          <a:extLst>
            <a:ext uri="{FF2B5EF4-FFF2-40B4-BE49-F238E27FC236}">
              <a16:creationId xmlns:a16="http://schemas.microsoft.com/office/drawing/2014/main" id="{C139A5C8-BF80-451C-B6AB-FC8575BB3DCF}"/>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87103</xdr:rowOff>
    </xdr:from>
    <xdr:ext cx="405111" cy="259045"/>
    <xdr:sp macro="" textlink="">
      <xdr:nvSpPr>
        <xdr:cNvPr id="412" name="n_1mainValue【認定こども園・幼稚園・保育所】&#10;有形固定資産減価償却率">
          <a:extLst>
            <a:ext uri="{FF2B5EF4-FFF2-40B4-BE49-F238E27FC236}">
              <a16:creationId xmlns:a16="http://schemas.microsoft.com/office/drawing/2014/main" id="{D85C427E-0738-4A8B-A338-F9CA65702D37}"/>
            </a:ext>
          </a:extLst>
        </xdr:cNvPr>
        <xdr:cNvSpPr txBox="1"/>
      </xdr:nvSpPr>
      <xdr:spPr>
        <a:xfrm>
          <a:off x="15266044" y="711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54446</xdr:rowOff>
    </xdr:from>
    <xdr:ext cx="405111" cy="259045"/>
    <xdr:sp macro="" textlink="">
      <xdr:nvSpPr>
        <xdr:cNvPr id="413" name="n_2mainValue【認定こども園・幼稚園・保育所】&#10;有形固定資産減価償却率">
          <a:extLst>
            <a:ext uri="{FF2B5EF4-FFF2-40B4-BE49-F238E27FC236}">
              <a16:creationId xmlns:a16="http://schemas.microsoft.com/office/drawing/2014/main" id="{0D03963A-8789-471B-A308-910186DCEBF0}"/>
            </a:ext>
          </a:extLst>
        </xdr:cNvPr>
        <xdr:cNvSpPr txBox="1"/>
      </xdr:nvSpPr>
      <xdr:spPr>
        <a:xfrm>
          <a:off x="14389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a:extLst>
            <a:ext uri="{FF2B5EF4-FFF2-40B4-BE49-F238E27FC236}">
              <a16:creationId xmlns:a16="http://schemas.microsoft.com/office/drawing/2014/main" id="{3D334398-6C91-48C3-BB9C-646EB3AD435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a:extLst>
            <a:ext uri="{FF2B5EF4-FFF2-40B4-BE49-F238E27FC236}">
              <a16:creationId xmlns:a16="http://schemas.microsoft.com/office/drawing/2014/main" id="{84AED67C-FC80-4AEE-AAD2-C1D3682698D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a:extLst>
            <a:ext uri="{FF2B5EF4-FFF2-40B4-BE49-F238E27FC236}">
              <a16:creationId xmlns:a16="http://schemas.microsoft.com/office/drawing/2014/main" id="{1E3463F3-2FCE-4073-A098-1974C99F175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a:extLst>
            <a:ext uri="{FF2B5EF4-FFF2-40B4-BE49-F238E27FC236}">
              <a16:creationId xmlns:a16="http://schemas.microsoft.com/office/drawing/2014/main" id="{40D32A7B-8920-4A07-AB0F-1F6C9338CCC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a:extLst>
            <a:ext uri="{FF2B5EF4-FFF2-40B4-BE49-F238E27FC236}">
              <a16:creationId xmlns:a16="http://schemas.microsoft.com/office/drawing/2014/main" id="{431B706B-EBF8-4491-8744-342E4BCE950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a:extLst>
            <a:ext uri="{FF2B5EF4-FFF2-40B4-BE49-F238E27FC236}">
              <a16:creationId xmlns:a16="http://schemas.microsoft.com/office/drawing/2014/main" id="{25F43EDE-3826-4CE6-B9FD-CB98323D1AF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a:extLst>
            <a:ext uri="{FF2B5EF4-FFF2-40B4-BE49-F238E27FC236}">
              <a16:creationId xmlns:a16="http://schemas.microsoft.com/office/drawing/2014/main" id="{C3C04AED-3A52-44E9-820A-98B9D12B865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a:extLst>
            <a:ext uri="{FF2B5EF4-FFF2-40B4-BE49-F238E27FC236}">
              <a16:creationId xmlns:a16="http://schemas.microsoft.com/office/drawing/2014/main" id="{2004AE20-BB5E-4397-8C26-5B70D3C26C3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a:extLst>
            <a:ext uri="{FF2B5EF4-FFF2-40B4-BE49-F238E27FC236}">
              <a16:creationId xmlns:a16="http://schemas.microsoft.com/office/drawing/2014/main" id="{35375B04-3384-40FC-ABED-AB273AAAD7A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a:extLst>
            <a:ext uri="{FF2B5EF4-FFF2-40B4-BE49-F238E27FC236}">
              <a16:creationId xmlns:a16="http://schemas.microsoft.com/office/drawing/2014/main" id="{FFE1C714-C186-497A-94B6-8EC96CE7931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4" name="直線コネクタ 423">
          <a:extLst>
            <a:ext uri="{FF2B5EF4-FFF2-40B4-BE49-F238E27FC236}">
              <a16:creationId xmlns:a16="http://schemas.microsoft.com/office/drawing/2014/main" id="{3C2CEEBF-434D-44BB-8CE3-DC6D14FEAC4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5" name="テキスト ボックス 424">
          <a:extLst>
            <a:ext uri="{FF2B5EF4-FFF2-40B4-BE49-F238E27FC236}">
              <a16:creationId xmlns:a16="http://schemas.microsoft.com/office/drawing/2014/main" id="{9119B313-B079-427F-B4D2-9C707843F74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6" name="直線コネクタ 425">
          <a:extLst>
            <a:ext uri="{FF2B5EF4-FFF2-40B4-BE49-F238E27FC236}">
              <a16:creationId xmlns:a16="http://schemas.microsoft.com/office/drawing/2014/main" id="{1010ABD7-1FAD-4AC7-BD80-A8A3385F9AF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7" name="テキスト ボックス 426">
          <a:extLst>
            <a:ext uri="{FF2B5EF4-FFF2-40B4-BE49-F238E27FC236}">
              <a16:creationId xmlns:a16="http://schemas.microsoft.com/office/drawing/2014/main" id="{AFE9B08E-5967-4481-A5C2-60F1EC2B45B5}"/>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8" name="直線コネクタ 427">
          <a:extLst>
            <a:ext uri="{FF2B5EF4-FFF2-40B4-BE49-F238E27FC236}">
              <a16:creationId xmlns:a16="http://schemas.microsoft.com/office/drawing/2014/main" id="{8271374D-CA4E-4310-979B-0450A0366B6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9" name="テキスト ボックス 428">
          <a:extLst>
            <a:ext uri="{FF2B5EF4-FFF2-40B4-BE49-F238E27FC236}">
              <a16:creationId xmlns:a16="http://schemas.microsoft.com/office/drawing/2014/main" id="{3C0BE1DE-3E3E-4A8A-8B90-428AF901323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0" name="直線コネクタ 429">
          <a:extLst>
            <a:ext uri="{FF2B5EF4-FFF2-40B4-BE49-F238E27FC236}">
              <a16:creationId xmlns:a16="http://schemas.microsoft.com/office/drawing/2014/main" id="{CDECA6C5-57EC-4BA2-BFDB-C24F559088A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1" name="テキスト ボックス 430">
          <a:extLst>
            <a:ext uri="{FF2B5EF4-FFF2-40B4-BE49-F238E27FC236}">
              <a16:creationId xmlns:a16="http://schemas.microsoft.com/office/drawing/2014/main" id="{2601AC5D-C442-4F2E-885B-4BA51900A8F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a:extLst>
            <a:ext uri="{FF2B5EF4-FFF2-40B4-BE49-F238E27FC236}">
              <a16:creationId xmlns:a16="http://schemas.microsoft.com/office/drawing/2014/main" id="{88996D9F-A266-4075-BBA4-E3906CDFC3D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3" name="テキスト ボックス 432">
          <a:extLst>
            <a:ext uri="{FF2B5EF4-FFF2-40B4-BE49-F238E27FC236}">
              <a16:creationId xmlns:a16="http://schemas.microsoft.com/office/drawing/2014/main" id="{6DC184DF-29F0-4450-94BF-6D4AAC01D14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認定こども園・幼稚園・保育所】&#10;一人当たり面積グラフ枠">
          <a:extLst>
            <a:ext uri="{FF2B5EF4-FFF2-40B4-BE49-F238E27FC236}">
              <a16:creationId xmlns:a16="http://schemas.microsoft.com/office/drawing/2014/main" id="{2183E008-A868-42C1-BA86-211AD12C83A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35" name="直線コネクタ 434">
          <a:extLst>
            <a:ext uri="{FF2B5EF4-FFF2-40B4-BE49-F238E27FC236}">
              <a16:creationId xmlns:a16="http://schemas.microsoft.com/office/drawing/2014/main" id="{EAF051A5-D2D7-4003-808F-74BB56E4E62C}"/>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36" name="【認定こども園・幼稚園・保育所】&#10;一人当たり面積最小値テキスト">
          <a:extLst>
            <a:ext uri="{FF2B5EF4-FFF2-40B4-BE49-F238E27FC236}">
              <a16:creationId xmlns:a16="http://schemas.microsoft.com/office/drawing/2014/main" id="{D90DD250-E9D6-44EB-AD46-E8214F6D30E8}"/>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37" name="直線コネクタ 436">
          <a:extLst>
            <a:ext uri="{FF2B5EF4-FFF2-40B4-BE49-F238E27FC236}">
              <a16:creationId xmlns:a16="http://schemas.microsoft.com/office/drawing/2014/main" id="{D7FDD404-A2B8-4E62-99A5-A598AB7AF5A8}"/>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38" name="【認定こども園・幼稚園・保育所】&#10;一人当たり面積最大値テキスト">
          <a:extLst>
            <a:ext uri="{FF2B5EF4-FFF2-40B4-BE49-F238E27FC236}">
              <a16:creationId xmlns:a16="http://schemas.microsoft.com/office/drawing/2014/main" id="{05DB1E8A-26EE-42A3-87DF-60580C49D36F}"/>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39" name="直線コネクタ 438">
          <a:extLst>
            <a:ext uri="{FF2B5EF4-FFF2-40B4-BE49-F238E27FC236}">
              <a16:creationId xmlns:a16="http://schemas.microsoft.com/office/drawing/2014/main" id="{9730CC10-B721-4655-B89A-673C225A365B}"/>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40" name="【認定こども園・幼稚園・保育所】&#10;一人当たり面積平均値テキスト">
          <a:extLst>
            <a:ext uri="{FF2B5EF4-FFF2-40B4-BE49-F238E27FC236}">
              <a16:creationId xmlns:a16="http://schemas.microsoft.com/office/drawing/2014/main" id="{2FC35C63-BA5E-4706-A2CC-86A4593D6CD8}"/>
            </a:ext>
          </a:extLst>
        </xdr:cNvPr>
        <xdr:cNvSpPr txBox="1"/>
      </xdr:nvSpPr>
      <xdr:spPr>
        <a:xfrm>
          <a:off x="22199600" y="6553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41" name="フローチャート: 判断 440">
          <a:extLst>
            <a:ext uri="{FF2B5EF4-FFF2-40B4-BE49-F238E27FC236}">
              <a16:creationId xmlns:a16="http://schemas.microsoft.com/office/drawing/2014/main" id="{A5C33F3E-0015-4317-893B-A927E622480B}"/>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42" name="フローチャート: 判断 441">
          <a:extLst>
            <a:ext uri="{FF2B5EF4-FFF2-40B4-BE49-F238E27FC236}">
              <a16:creationId xmlns:a16="http://schemas.microsoft.com/office/drawing/2014/main" id="{345827D0-10FC-4DF8-8B89-9B0E51EB1A47}"/>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43" name="フローチャート: 判断 442">
          <a:extLst>
            <a:ext uri="{FF2B5EF4-FFF2-40B4-BE49-F238E27FC236}">
              <a16:creationId xmlns:a16="http://schemas.microsoft.com/office/drawing/2014/main" id="{AB760F00-84D5-4C08-AB5C-1B5E9820B7F3}"/>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44" name="フローチャート: 判断 443">
          <a:extLst>
            <a:ext uri="{FF2B5EF4-FFF2-40B4-BE49-F238E27FC236}">
              <a16:creationId xmlns:a16="http://schemas.microsoft.com/office/drawing/2014/main" id="{EB8A1DD0-4C91-401F-85A4-7A7A2FFA53BA}"/>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45" name="フローチャート: 判断 444">
          <a:extLst>
            <a:ext uri="{FF2B5EF4-FFF2-40B4-BE49-F238E27FC236}">
              <a16:creationId xmlns:a16="http://schemas.microsoft.com/office/drawing/2014/main" id="{48B28BD7-3A02-42C6-A1C8-BD72CF6E5E58}"/>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B4A82F37-9EFF-4C84-B609-2D3E49A2E1B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85B3BBAE-08D4-4FC4-AEF7-B9ADECEBA5C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D97FC517-46A6-4097-809A-F09776C82EA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C8806E6-FC56-4723-98B5-003284D0A20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A78700F3-BB0E-480B-AC38-354A98FDB1D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141071</xdr:rowOff>
    </xdr:from>
    <xdr:to>
      <xdr:col>116</xdr:col>
      <xdr:colOff>114300</xdr:colOff>
      <xdr:row>40</xdr:row>
      <xdr:rowOff>71221</xdr:rowOff>
    </xdr:to>
    <xdr:sp macro="" textlink="">
      <xdr:nvSpPr>
        <xdr:cNvPr id="451" name="楕円 450">
          <a:extLst>
            <a:ext uri="{FF2B5EF4-FFF2-40B4-BE49-F238E27FC236}">
              <a16:creationId xmlns:a16="http://schemas.microsoft.com/office/drawing/2014/main" id="{5245E406-F27E-45B3-BF25-DF007D2DBA2A}"/>
            </a:ext>
          </a:extLst>
        </xdr:cNvPr>
        <xdr:cNvSpPr/>
      </xdr:nvSpPr>
      <xdr:spPr>
        <a:xfrm>
          <a:off x="22110700" y="68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119498</xdr:rowOff>
    </xdr:from>
    <xdr:ext cx="469744" cy="259045"/>
    <xdr:sp macro="" textlink="">
      <xdr:nvSpPr>
        <xdr:cNvPr id="452" name="【認定こども園・幼稚園・保育所】&#10;一人当たり面積該当値テキスト">
          <a:extLst>
            <a:ext uri="{FF2B5EF4-FFF2-40B4-BE49-F238E27FC236}">
              <a16:creationId xmlns:a16="http://schemas.microsoft.com/office/drawing/2014/main" id="{2EC686CC-3C38-4716-82C1-A27B74FCAAC6}"/>
            </a:ext>
          </a:extLst>
        </xdr:cNvPr>
        <xdr:cNvSpPr txBox="1"/>
      </xdr:nvSpPr>
      <xdr:spPr>
        <a:xfrm>
          <a:off x="22199600" y="68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144729</xdr:rowOff>
    </xdr:from>
    <xdr:to>
      <xdr:col>112</xdr:col>
      <xdr:colOff>38100</xdr:colOff>
      <xdr:row>40</xdr:row>
      <xdr:rowOff>74879</xdr:rowOff>
    </xdr:to>
    <xdr:sp macro="" textlink="">
      <xdr:nvSpPr>
        <xdr:cNvPr id="453" name="楕円 452">
          <a:extLst>
            <a:ext uri="{FF2B5EF4-FFF2-40B4-BE49-F238E27FC236}">
              <a16:creationId xmlns:a16="http://schemas.microsoft.com/office/drawing/2014/main" id="{A0E48A84-6884-4106-AF26-8318D879E5E2}"/>
            </a:ext>
          </a:extLst>
        </xdr:cNvPr>
        <xdr:cNvSpPr/>
      </xdr:nvSpPr>
      <xdr:spPr>
        <a:xfrm>
          <a:off x="21272500" y="683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20421</xdr:rowOff>
    </xdr:from>
    <xdr:to>
      <xdr:col>116</xdr:col>
      <xdr:colOff>63500</xdr:colOff>
      <xdr:row>40</xdr:row>
      <xdr:rowOff>24079</xdr:rowOff>
    </xdr:to>
    <xdr:cxnSp macro="">
      <xdr:nvCxnSpPr>
        <xdr:cNvPr id="454" name="直線コネクタ 453">
          <a:extLst>
            <a:ext uri="{FF2B5EF4-FFF2-40B4-BE49-F238E27FC236}">
              <a16:creationId xmlns:a16="http://schemas.microsoft.com/office/drawing/2014/main" id="{23C1E1FE-A39C-4491-B32C-8E54CBD5D54F}"/>
            </a:ext>
          </a:extLst>
        </xdr:cNvPr>
        <xdr:cNvCxnSpPr/>
      </xdr:nvCxnSpPr>
      <xdr:spPr>
        <a:xfrm flipV="1">
          <a:off x="21323300" y="6878421"/>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150216</xdr:rowOff>
    </xdr:from>
    <xdr:to>
      <xdr:col>107</xdr:col>
      <xdr:colOff>101600</xdr:colOff>
      <xdr:row>40</xdr:row>
      <xdr:rowOff>80366</xdr:rowOff>
    </xdr:to>
    <xdr:sp macro="" textlink="">
      <xdr:nvSpPr>
        <xdr:cNvPr id="455" name="楕円 454">
          <a:extLst>
            <a:ext uri="{FF2B5EF4-FFF2-40B4-BE49-F238E27FC236}">
              <a16:creationId xmlns:a16="http://schemas.microsoft.com/office/drawing/2014/main" id="{D8473201-68BF-4FE8-A69C-3BE667541FF5}"/>
            </a:ext>
          </a:extLst>
        </xdr:cNvPr>
        <xdr:cNvSpPr/>
      </xdr:nvSpPr>
      <xdr:spPr>
        <a:xfrm>
          <a:off x="20383500" y="68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24079</xdr:rowOff>
    </xdr:from>
    <xdr:to>
      <xdr:col>111</xdr:col>
      <xdr:colOff>177800</xdr:colOff>
      <xdr:row>40</xdr:row>
      <xdr:rowOff>29566</xdr:rowOff>
    </xdr:to>
    <xdr:cxnSp macro="">
      <xdr:nvCxnSpPr>
        <xdr:cNvPr id="456" name="直線コネクタ 455">
          <a:extLst>
            <a:ext uri="{FF2B5EF4-FFF2-40B4-BE49-F238E27FC236}">
              <a16:creationId xmlns:a16="http://schemas.microsoft.com/office/drawing/2014/main" id="{AF4C4627-95C0-42B1-82B4-D9A5806444B8}"/>
            </a:ext>
          </a:extLst>
        </xdr:cNvPr>
        <xdr:cNvCxnSpPr/>
      </xdr:nvCxnSpPr>
      <xdr:spPr>
        <a:xfrm flipV="1">
          <a:off x="20434300" y="688207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457" name="n_1aveValue【認定こども園・幼稚園・保育所】&#10;一人当たり面積">
          <a:extLst>
            <a:ext uri="{FF2B5EF4-FFF2-40B4-BE49-F238E27FC236}">
              <a16:creationId xmlns:a16="http://schemas.microsoft.com/office/drawing/2014/main" id="{31DD9260-2608-43C7-904F-B270038723CD}"/>
            </a:ext>
          </a:extLst>
        </xdr:cNvPr>
        <xdr:cNvSpPr txBox="1"/>
      </xdr:nvSpPr>
      <xdr:spPr>
        <a:xfrm>
          <a:off x="210757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458" name="n_2aveValue【認定こども園・幼稚園・保育所】&#10;一人当たり面積">
          <a:extLst>
            <a:ext uri="{FF2B5EF4-FFF2-40B4-BE49-F238E27FC236}">
              <a16:creationId xmlns:a16="http://schemas.microsoft.com/office/drawing/2014/main" id="{72E76062-AB1C-43FD-864B-CBEDC4B9291D}"/>
            </a:ext>
          </a:extLst>
        </xdr:cNvPr>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459" name="n_3aveValue【認定こども園・幼稚園・保育所】&#10;一人当たり面積">
          <a:extLst>
            <a:ext uri="{FF2B5EF4-FFF2-40B4-BE49-F238E27FC236}">
              <a16:creationId xmlns:a16="http://schemas.microsoft.com/office/drawing/2014/main" id="{C6FD6298-14CD-4984-8841-669C5F3E6831}"/>
            </a:ext>
          </a:extLst>
        </xdr:cNvPr>
        <xdr:cNvSpPr txBox="1"/>
      </xdr:nvSpPr>
      <xdr:spPr>
        <a:xfrm>
          <a:off x="19310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460" name="n_4aveValue【認定こども園・幼稚園・保育所】&#10;一人当たり面積">
          <a:extLst>
            <a:ext uri="{FF2B5EF4-FFF2-40B4-BE49-F238E27FC236}">
              <a16:creationId xmlns:a16="http://schemas.microsoft.com/office/drawing/2014/main" id="{2CE0D981-2726-4C7A-97EC-65F85A166600}"/>
            </a:ext>
          </a:extLst>
        </xdr:cNvPr>
        <xdr:cNvSpPr txBox="1"/>
      </xdr:nvSpPr>
      <xdr:spPr>
        <a:xfrm>
          <a:off x="18421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66006</xdr:rowOff>
    </xdr:from>
    <xdr:ext cx="469744" cy="259045"/>
    <xdr:sp macro="" textlink="">
      <xdr:nvSpPr>
        <xdr:cNvPr id="461" name="n_1mainValue【認定こども園・幼稚園・保育所】&#10;一人当たり面積">
          <a:extLst>
            <a:ext uri="{FF2B5EF4-FFF2-40B4-BE49-F238E27FC236}">
              <a16:creationId xmlns:a16="http://schemas.microsoft.com/office/drawing/2014/main" id="{9CECC30D-0873-4974-9FDB-DE0B2BBD5D54}"/>
            </a:ext>
          </a:extLst>
        </xdr:cNvPr>
        <xdr:cNvSpPr txBox="1"/>
      </xdr:nvSpPr>
      <xdr:spPr>
        <a:xfrm>
          <a:off x="21075727" y="69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71493</xdr:rowOff>
    </xdr:from>
    <xdr:ext cx="469744" cy="259045"/>
    <xdr:sp macro="" textlink="">
      <xdr:nvSpPr>
        <xdr:cNvPr id="462" name="n_2mainValue【認定こども園・幼稚園・保育所】&#10;一人当たり面積">
          <a:extLst>
            <a:ext uri="{FF2B5EF4-FFF2-40B4-BE49-F238E27FC236}">
              <a16:creationId xmlns:a16="http://schemas.microsoft.com/office/drawing/2014/main" id="{8E8BDA71-AA35-44F3-9AF0-91EF86EE7DC8}"/>
            </a:ext>
          </a:extLst>
        </xdr:cNvPr>
        <xdr:cNvSpPr txBox="1"/>
      </xdr:nvSpPr>
      <xdr:spPr>
        <a:xfrm>
          <a:off x="20199427" y="692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a:extLst>
            <a:ext uri="{FF2B5EF4-FFF2-40B4-BE49-F238E27FC236}">
              <a16:creationId xmlns:a16="http://schemas.microsoft.com/office/drawing/2014/main" id="{64D0B9E9-372B-42D8-8996-D0492CCACA8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a:extLst>
            <a:ext uri="{FF2B5EF4-FFF2-40B4-BE49-F238E27FC236}">
              <a16:creationId xmlns:a16="http://schemas.microsoft.com/office/drawing/2014/main" id="{E9B64A74-7950-43F4-BEF1-9BDB80B32FF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a:extLst>
            <a:ext uri="{FF2B5EF4-FFF2-40B4-BE49-F238E27FC236}">
              <a16:creationId xmlns:a16="http://schemas.microsoft.com/office/drawing/2014/main" id="{F2103AF3-49D2-49D5-8722-78473ACBADD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a:extLst>
            <a:ext uri="{FF2B5EF4-FFF2-40B4-BE49-F238E27FC236}">
              <a16:creationId xmlns:a16="http://schemas.microsoft.com/office/drawing/2014/main" id="{AB6B4D5F-3140-4F1D-95BA-BB0BDA4E403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a:extLst>
            <a:ext uri="{FF2B5EF4-FFF2-40B4-BE49-F238E27FC236}">
              <a16:creationId xmlns:a16="http://schemas.microsoft.com/office/drawing/2014/main" id="{A70982F6-CF86-4DFD-BBF1-66DB324B052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a:extLst>
            <a:ext uri="{FF2B5EF4-FFF2-40B4-BE49-F238E27FC236}">
              <a16:creationId xmlns:a16="http://schemas.microsoft.com/office/drawing/2014/main" id="{33F1ED15-1CA8-45CB-B92B-E6D64236215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a:extLst>
            <a:ext uri="{FF2B5EF4-FFF2-40B4-BE49-F238E27FC236}">
              <a16:creationId xmlns:a16="http://schemas.microsoft.com/office/drawing/2014/main" id="{EC7AB7B8-5ECF-42E3-9185-80D20B6D6C8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a:extLst>
            <a:ext uri="{FF2B5EF4-FFF2-40B4-BE49-F238E27FC236}">
              <a16:creationId xmlns:a16="http://schemas.microsoft.com/office/drawing/2014/main" id="{B75B5569-C236-4EF9-9172-CE98E642B71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a:extLst>
            <a:ext uri="{FF2B5EF4-FFF2-40B4-BE49-F238E27FC236}">
              <a16:creationId xmlns:a16="http://schemas.microsoft.com/office/drawing/2014/main" id="{98A5BEF8-F590-4074-823C-CC7C3653FFF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a:extLst>
            <a:ext uri="{FF2B5EF4-FFF2-40B4-BE49-F238E27FC236}">
              <a16:creationId xmlns:a16="http://schemas.microsoft.com/office/drawing/2014/main" id="{E8985065-9C2C-4191-AEC8-3F85B0839D8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3" name="テキスト ボックス 472">
          <a:extLst>
            <a:ext uri="{FF2B5EF4-FFF2-40B4-BE49-F238E27FC236}">
              <a16:creationId xmlns:a16="http://schemas.microsoft.com/office/drawing/2014/main" id="{72197FDF-829E-4479-9F42-3CADAB7E309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4" name="直線コネクタ 473">
          <a:extLst>
            <a:ext uri="{FF2B5EF4-FFF2-40B4-BE49-F238E27FC236}">
              <a16:creationId xmlns:a16="http://schemas.microsoft.com/office/drawing/2014/main" id="{B098FCB2-7CBE-44F1-AE0A-8F39F6AA301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5" name="テキスト ボックス 474">
          <a:extLst>
            <a:ext uri="{FF2B5EF4-FFF2-40B4-BE49-F238E27FC236}">
              <a16:creationId xmlns:a16="http://schemas.microsoft.com/office/drawing/2014/main" id="{7C8506A0-AE34-4D23-A04C-765994CF2ED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6" name="直線コネクタ 475">
          <a:extLst>
            <a:ext uri="{FF2B5EF4-FFF2-40B4-BE49-F238E27FC236}">
              <a16:creationId xmlns:a16="http://schemas.microsoft.com/office/drawing/2014/main" id="{2AFF54D9-4547-4678-BCF7-5CABFFFD04B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7" name="テキスト ボックス 476">
          <a:extLst>
            <a:ext uri="{FF2B5EF4-FFF2-40B4-BE49-F238E27FC236}">
              <a16:creationId xmlns:a16="http://schemas.microsoft.com/office/drawing/2014/main" id="{C91C8EA6-0CA7-44D8-8828-EFA3EB86602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8" name="直線コネクタ 477">
          <a:extLst>
            <a:ext uri="{FF2B5EF4-FFF2-40B4-BE49-F238E27FC236}">
              <a16:creationId xmlns:a16="http://schemas.microsoft.com/office/drawing/2014/main" id="{F5A94546-6B4F-403E-B5DD-5EAAF8BC6E5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9" name="テキスト ボックス 478">
          <a:extLst>
            <a:ext uri="{FF2B5EF4-FFF2-40B4-BE49-F238E27FC236}">
              <a16:creationId xmlns:a16="http://schemas.microsoft.com/office/drawing/2014/main" id="{9148A230-A4A0-4387-8F9C-E0DED7F36BB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0" name="直線コネクタ 479">
          <a:extLst>
            <a:ext uri="{FF2B5EF4-FFF2-40B4-BE49-F238E27FC236}">
              <a16:creationId xmlns:a16="http://schemas.microsoft.com/office/drawing/2014/main" id="{A9F6B04B-F696-4D93-9A98-8DB9592BD75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1" name="テキスト ボックス 480">
          <a:extLst>
            <a:ext uri="{FF2B5EF4-FFF2-40B4-BE49-F238E27FC236}">
              <a16:creationId xmlns:a16="http://schemas.microsoft.com/office/drawing/2014/main" id="{2DFB2D2D-5DB4-4E13-96DB-7F294F9FC84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2" name="直線コネクタ 481">
          <a:extLst>
            <a:ext uri="{FF2B5EF4-FFF2-40B4-BE49-F238E27FC236}">
              <a16:creationId xmlns:a16="http://schemas.microsoft.com/office/drawing/2014/main" id="{CDF6C731-4C5A-4A98-B415-C1BE9289BAD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3" name="テキスト ボックス 482">
          <a:extLst>
            <a:ext uri="{FF2B5EF4-FFF2-40B4-BE49-F238E27FC236}">
              <a16:creationId xmlns:a16="http://schemas.microsoft.com/office/drawing/2014/main" id="{626514E7-8A41-4F52-8153-F04DF622199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a:extLst>
            <a:ext uri="{FF2B5EF4-FFF2-40B4-BE49-F238E27FC236}">
              <a16:creationId xmlns:a16="http://schemas.microsoft.com/office/drawing/2014/main" id="{F5384CD5-D57D-4A20-8244-F20BD84E2AE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5" name="テキスト ボックス 484">
          <a:extLst>
            <a:ext uri="{FF2B5EF4-FFF2-40B4-BE49-F238E27FC236}">
              <a16:creationId xmlns:a16="http://schemas.microsoft.com/office/drawing/2014/main" id="{CFC36004-21B9-4144-A621-BD87BD6854B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a:extLst>
            <a:ext uri="{FF2B5EF4-FFF2-40B4-BE49-F238E27FC236}">
              <a16:creationId xmlns:a16="http://schemas.microsoft.com/office/drawing/2014/main" id="{4FFA269B-048B-4A57-A231-FBD642582F6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487" name="直線コネクタ 486">
          <a:extLst>
            <a:ext uri="{FF2B5EF4-FFF2-40B4-BE49-F238E27FC236}">
              <a16:creationId xmlns:a16="http://schemas.microsoft.com/office/drawing/2014/main" id="{E1CF66AC-B771-4D73-B7EF-4FA637DC01EA}"/>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88" name="【学校施設】&#10;有形固定資産減価償却率最小値テキスト">
          <a:extLst>
            <a:ext uri="{FF2B5EF4-FFF2-40B4-BE49-F238E27FC236}">
              <a16:creationId xmlns:a16="http://schemas.microsoft.com/office/drawing/2014/main" id="{FB9E2B5B-9D1C-4997-B919-9A4AA1D0EC57}"/>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89" name="直線コネクタ 488">
          <a:extLst>
            <a:ext uri="{FF2B5EF4-FFF2-40B4-BE49-F238E27FC236}">
              <a16:creationId xmlns:a16="http://schemas.microsoft.com/office/drawing/2014/main" id="{F46DE915-316D-4445-B5C9-6BE620FF3B99}"/>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490" name="【学校施設】&#10;有形固定資産減価償却率最大値テキスト">
          <a:extLst>
            <a:ext uri="{FF2B5EF4-FFF2-40B4-BE49-F238E27FC236}">
              <a16:creationId xmlns:a16="http://schemas.microsoft.com/office/drawing/2014/main" id="{622D06A6-1D1E-4817-8D99-52016D6C3029}"/>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491" name="直線コネクタ 490">
          <a:extLst>
            <a:ext uri="{FF2B5EF4-FFF2-40B4-BE49-F238E27FC236}">
              <a16:creationId xmlns:a16="http://schemas.microsoft.com/office/drawing/2014/main" id="{E69BBFFC-74E4-4991-BFBD-D6DDF0127749}"/>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492" name="【学校施設】&#10;有形固定資産減価償却率平均値テキスト">
          <a:extLst>
            <a:ext uri="{FF2B5EF4-FFF2-40B4-BE49-F238E27FC236}">
              <a16:creationId xmlns:a16="http://schemas.microsoft.com/office/drawing/2014/main" id="{BF06897B-41BE-4217-8A85-354168D6E02B}"/>
            </a:ext>
          </a:extLst>
        </xdr:cNvPr>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493" name="フローチャート: 判断 492">
          <a:extLst>
            <a:ext uri="{FF2B5EF4-FFF2-40B4-BE49-F238E27FC236}">
              <a16:creationId xmlns:a16="http://schemas.microsoft.com/office/drawing/2014/main" id="{7B0220E5-B5BD-4E54-8B11-3B818D80A82F}"/>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94" name="フローチャート: 判断 493">
          <a:extLst>
            <a:ext uri="{FF2B5EF4-FFF2-40B4-BE49-F238E27FC236}">
              <a16:creationId xmlns:a16="http://schemas.microsoft.com/office/drawing/2014/main" id="{3C0B2E2B-7FEC-40EF-97D8-73E550899C4C}"/>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95" name="フローチャート: 判断 494">
          <a:extLst>
            <a:ext uri="{FF2B5EF4-FFF2-40B4-BE49-F238E27FC236}">
              <a16:creationId xmlns:a16="http://schemas.microsoft.com/office/drawing/2014/main" id="{478F4FDD-8591-4108-BAC4-C4B3A3281DAB}"/>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496" name="フローチャート: 判断 495">
          <a:extLst>
            <a:ext uri="{FF2B5EF4-FFF2-40B4-BE49-F238E27FC236}">
              <a16:creationId xmlns:a16="http://schemas.microsoft.com/office/drawing/2014/main" id="{70A48BCF-75C2-4F48-B552-56AA8A7DB3F5}"/>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497" name="フローチャート: 判断 496">
          <a:extLst>
            <a:ext uri="{FF2B5EF4-FFF2-40B4-BE49-F238E27FC236}">
              <a16:creationId xmlns:a16="http://schemas.microsoft.com/office/drawing/2014/main" id="{87C3C1EB-63C0-41B5-B2CF-BC940A6197F5}"/>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8C5D9209-15D7-4C52-A048-DCF5A52779E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930C962B-1408-4B6E-8823-61A31164DA2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9A19B204-9144-4B32-95A5-85A7398ABEC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1B78CCA1-A9FD-49C4-8697-B322C6C7392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CF6ABBB2-2D7D-4573-B7CA-2A26095E12E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116840</xdr:rowOff>
    </xdr:from>
    <xdr:to>
      <xdr:col>85</xdr:col>
      <xdr:colOff>177800</xdr:colOff>
      <xdr:row>58</xdr:row>
      <xdr:rowOff>46990</xdr:rowOff>
    </xdr:to>
    <xdr:sp macro="" textlink="">
      <xdr:nvSpPr>
        <xdr:cNvPr id="503" name="楕円 502">
          <a:extLst>
            <a:ext uri="{FF2B5EF4-FFF2-40B4-BE49-F238E27FC236}">
              <a16:creationId xmlns:a16="http://schemas.microsoft.com/office/drawing/2014/main" id="{B3B7AED9-015D-489A-B9B5-B666EFD4330C}"/>
            </a:ext>
          </a:extLst>
        </xdr:cNvPr>
        <xdr:cNvSpPr/>
      </xdr:nvSpPr>
      <xdr:spPr>
        <a:xfrm>
          <a:off x="162687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139717</xdr:rowOff>
    </xdr:from>
    <xdr:ext cx="405111" cy="259045"/>
    <xdr:sp macro="" textlink="">
      <xdr:nvSpPr>
        <xdr:cNvPr id="504" name="【学校施設】&#10;有形固定資産減価償却率該当値テキスト">
          <a:extLst>
            <a:ext uri="{FF2B5EF4-FFF2-40B4-BE49-F238E27FC236}">
              <a16:creationId xmlns:a16="http://schemas.microsoft.com/office/drawing/2014/main" id="{40E98620-7AC0-4671-B735-12D379CC995C}"/>
            </a:ext>
          </a:extLst>
        </xdr:cNvPr>
        <xdr:cNvSpPr txBox="1"/>
      </xdr:nvSpPr>
      <xdr:spPr>
        <a:xfrm>
          <a:off x="16357600"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31115</xdr:rowOff>
    </xdr:from>
    <xdr:to>
      <xdr:col>81</xdr:col>
      <xdr:colOff>101600</xdr:colOff>
      <xdr:row>59</xdr:row>
      <xdr:rowOff>132715</xdr:rowOff>
    </xdr:to>
    <xdr:sp macro="" textlink="">
      <xdr:nvSpPr>
        <xdr:cNvPr id="505" name="楕円 504">
          <a:extLst>
            <a:ext uri="{FF2B5EF4-FFF2-40B4-BE49-F238E27FC236}">
              <a16:creationId xmlns:a16="http://schemas.microsoft.com/office/drawing/2014/main" id="{7C79C73A-44A2-4AB4-B296-2E67509E6F03}"/>
            </a:ext>
          </a:extLst>
        </xdr:cNvPr>
        <xdr:cNvSpPr/>
      </xdr:nvSpPr>
      <xdr:spPr>
        <a:xfrm>
          <a:off x="15430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167640</xdr:rowOff>
    </xdr:from>
    <xdr:to>
      <xdr:col>85</xdr:col>
      <xdr:colOff>127000</xdr:colOff>
      <xdr:row>59</xdr:row>
      <xdr:rowOff>81915</xdr:rowOff>
    </xdr:to>
    <xdr:cxnSp macro="">
      <xdr:nvCxnSpPr>
        <xdr:cNvPr id="506" name="直線コネクタ 505">
          <a:extLst>
            <a:ext uri="{FF2B5EF4-FFF2-40B4-BE49-F238E27FC236}">
              <a16:creationId xmlns:a16="http://schemas.microsoft.com/office/drawing/2014/main" id="{EC0441DD-9FDC-410C-AD1D-E35C295827D2}"/>
            </a:ext>
          </a:extLst>
        </xdr:cNvPr>
        <xdr:cNvCxnSpPr/>
      </xdr:nvCxnSpPr>
      <xdr:spPr>
        <a:xfrm flipV="1">
          <a:off x="15481300" y="9940290"/>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168275</xdr:rowOff>
    </xdr:from>
    <xdr:to>
      <xdr:col>76</xdr:col>
      <xdr:colOff>165100</xdr:colOff>
      <xdr:row>59</xdr:row>
      <xdr:rowOff>98425</xdr:rowOff>
    </xdr:to>
    <xdr:sp macro="" textlink="">
      <xdr:nvSpPr>
        <xdr:cNvPr id="507" name="楕円 506">
          <a:extLst>
            <a:ext uri="{FF2B5EF4-FFF2-40B4-BE49-F238E27FC236}">
              <a16:creationId xmlns:a16="http://schemas.microsoft.com/office/drawing/2014/main" id="{9740097C-BFAB-4407-9F4A-2C419392B306}"/>
            </a:ext>
          </a:extLst>
        </xdr:cNvPr>
        <xdr:cNvSpPr/>
      </xdr:nvSpPr>
      <xdr:spPr>
        <a:xfrm>
          <a:off x="14541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47625</xdr:rowOff>
    </xdr:from>
    <xdr:to>
      <xdr:col>81</xdr:col>
      <xdr:colOff>50800</xdr:colOff>
      <xdr:row>59</xdr:row>
      <xdr:rowOff>81915</xdr:rowOff>
    </xdr:to>
    <xdr:cxnSp macro="">
      <xdr:nvCxnSpPr>
        <xdr:cNvPr id="508" name="直線コネクタ 507">
          <a:extLst>
            <a:ext uri="{FF2B5EF4-FFF2-40B4-BE49-F238E27FC236}">
              <a16:creationId xmlns:a16="http://schemas.microsoft.com/office/drawing/2014/main" id="{262CBC7E-81EC-46D7-A2D5-528600804EDC}"/>
            </a:ext>
          </a:extLst>
        </xdr:cNvPr>
        <xdr:cNvCxnSpPr/>
      </xdr:nvCxnSpPr>
      <xdr:spPr>
        <a:xfrm>
          <a:off x="14592300" y="101631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09" name="n_1aveValue【学校施設】&#10;有形固定資産減価償却率">
          <a:extLst>
            <a:ext uri="{FF2B5EF4-FFF2-40B4-BE49-F238E27FC236}">
              <a16:creationId xmlns:a16="http://schemas.microsoft.com/office/drawing/2014/main" id="{B0CCE5E4-9CA1-4A25-A1CB-55BB5AE1BA66}"/>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10" name="n_2aveValue【学校施設】&#10;有形固定資産減価償却率">
          <a:extLst>
            <a:ext uri="{FF2B5EF4-FFF2-40B4-BE49-F238E27FC236}">
              <a16:creationId xmlns:a16="http://schemas.microsoft.com/office/drawing/2014/main" id="{B554E134-18A6-4CA6-A76B-72DD2EFB23F3}"/>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11" name="n_3aveValue【学校施設】&#10;有形固定資産減価償却率">
          <a:extLst>
            <a:ext uri="{FF2B5EF4-FFF2-40B4-BE49-F238E27FC236}">
              <a16:creationId xmlns:a16="http://schemas.microsoft.com/office/drawing/2014/main" id="{69818A36-1A20-40D7-B162-995D851FE8F9}"/>
            </a:ext>
          </a:extLst>
        </xdr:cNvPr>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12" name="n_4aveValue【学校施設】&#10;有形固定資産減価償却率">
          <a:extLst>
            <a:ext uri="{FF2B5EF4-FFF2-40B4-BE49-F238E27FC236}">
              <a16:creationId xmlns:a16="http://schemas.microsoft.com/office/drawing/2014/main" id="{8A28535D-33F9-4D26-B406-8D2FE0D6D192}"/>
            </a:ext>
          </a:extLst>
        </xdr:cNvPr>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149242</xdr:rowOff>
    </xdr:from>
    <xdr:ext cx="405111" cy="259045"/>
    <xdr:sp macro="" textlink="">
      <xdr:nvSpPr>
        <xdr:cNvPr id="513" name="n_1mainValue【学校施設】&#10;有形固定資産減価償却率">
          <a:extLst>
            <a:ext uri="{FF2B5EF4-FFF2-40B4-BE49-F238E27FC236}">
              <a16:creationId xmlns:a16="http://schemas.microsoft.com/office/drawing/2014/main" id="{9C70948B-A2F5-4102-81AB-5B9A54B7DB0C}"/>
            </a:ext>
          </a:extLst>
        </xdr:cNvPr>
        <xdr:cNvSpPr txBox="1"/>
      </xdr:nvSpPr>
      <xdr:spPr>
        <a:xfrm>
          <a:off x="152660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114952</xdr:rowOff>
    </xdr:from>
    <xdr:ext cx="405111" cy="259045"/>
    <xdr:sp macro="" textlink="">
      <xdr:nvSpPr>
        <xdr:cNvPr id="514" name="n_2mainValue【学校施設】&#10;有形固定資産減価償却率">
          <a:extLst>
            <a:ext uri="{FF2B5EF4-FFF2-40B4-BE49-F238E27FC236}">
              <a16:creationId xmlns:a16="http://schemas.microsoft.com/office/drawing/2014/main" id="{FD6E7431-419E-4812-9447-83F69F1A3414}"/>
            </a:ext>
          </a:extLst>
        </xdr:cNvPr>
        <xdr:cNvSpPr txBox="1"/>
      </xdr:nvSpPr>
      <xdr:spPr>
        <a:xfrm>
          <a:off x="14389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6B0273AE-F9F3-4A0F-B92A-0AA05ADFBBB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91413529-16AC-44DC-9FC2-727FAFB152C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3536D1D7-0C14-4BFB-BF08-7B09B439093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6FCB9A5D-7F4B-4B1C-9673-AF5879A1ED7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7666C7AF-93D3-45E3-BB99-BB84D997B08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E3BF4B76-AE51-4530-9B77-59B6E8C48FC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D23B5874-4102-40B5-8FC5-1E51BB1285C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1D10983E-266A-4FF0-BDB5-36D817392B0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a:extLst>
            <a:ext uri="{FF2B5EF4-FFF2-40B4-BE49-F238E27FC236}">
              <a16:creationId xmlns:a16="http://schemas.microsoft.com/office/drawing/2014/main" id="{1937D67A-7B8D-4653-A958-6F09FEA8AC9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a:extLst>
            <a:ext uri="{FF2B5EF4-FFF2-40B4-BE49-F238E27FC236}">
              <a16:creationId xmlns:a16="http://schemas.microsoft.com/office/drawing/2014/main" id="{7C04F543-0199-4856-B868-E89293D7917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5" name="直線コネクタ 524">
          <a:extLst>
            <a:ext uri="{FF2B5EF4-FFF2-40B4-BE49-F238E27FC236}">
              <a16:creationId xmlns:a16="http://schemas.microsoft.com/office/drawing/2014/main" id="{DD194E6D-B6E8-4EC6-91E7-A52B9D7D55D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6" name="テキスト ボックス 525">
          <a:extLst>
            <a:ext uri="{FF2B5EF4-FFF2-40B4-BE49-F238E27FC236}">
              <a16:creationId xmlns:a16="http://schemas.microsoft.com/office/drawing/2014/main" id="{E55476B5-F45F-4C4B-9D2D-D74256FB873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7" name="直線コネクタ 526">
          <a:extLst>
            <a:ext uri="{FF2B5EF4-FFF2-40B4-BE49-F238E27FC236}">
              <a16:creationId xmlns:a16="http://schemas.microsoft.com/office/drawing/2014/main" id="{E52C7E77-D29A-41F3-97B3-A5C995AD414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28" name="テキスト ボックス 527">
          <a:extLst>
            <a:ext uri="{FF2B5EF4-FFF2-40B4-BE49-F238E27FC236}">
              <a16:creationId xmlns:a16="http://schemas.microsoft.com/office/drawing/2014/main" id="{8DB833D9-8808-4CFF-8138-2E7557EF7A4B}"/>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9" name="直線コネクタ 528">
          <a:extLst>
            <a:ext uri="{FF2B5EF4-FFF2-40B4-BE49-F238E27FC236}">
              <a16:creationId xmlns:a16="http://schemas.microsoft.com/office/drawing/2014/main" id="{7C243EEB-E41C-415B-911C-B795125B790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30" name="テキスト ボックス 529">
          <a:extLst>
            <a:ext uri="{FF2B5EF4-FFF2-40B4-BE49-F238E27FC236}">
              <a16:creationId xmlns:a16="http://schemas.microsoft.com/office/drawing/2014/main" id="{69058208-61C5-4E48-94F5-35CE2139FEF9}"/>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1" name="直線コネクタ 530">
          <a:extLst>
            <a:ext uri="{FF2B5EF4-FFF2-40B4-BE49-F238E27FC236}">
              <a16:creationId xmlns:a16="http://schemas.microsoft.com/office/drawing/2014/main" id="{813597E1-33B4-4DCC-9894-DD09FB02CAF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32" name="テキスト ボックス 531">
          <a:extLst>
            <a:ext uri="{FF2B5EF4-FFF2-40B4-BE49-F238E27FC236}">
              <a16:creationId xmlns:a16="http://schemas.microsoft.com/office/drawing/2014/main" id="{5DE0C670-C4B6-4126-82B2-45524EE8F0D1}"/>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3" name="直線コネクタ 532">
          <a:extLst>
            <a:ext uri="{FF2B5EF4-FFF2-40B4-BE49-F238E27FC236}">
              <a16:creationId xmlns:a16="http://schemas.microsoft.com/office/drawing/2014/main" id="{6B77E04A-4F56-4D36-A493-036D84C3938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4" name="テキスト ボックス 533">
          <a:extLst>
            <a:ext uri="{FF2B5EF4-FFF2-40B4-BE49-F238E27FC236}">
              <a16:creationId xmlns:a16="http://schemas.microsoft.com/office/drawing/2014/main" id="{2E81E0E8-5675-414C-89F2-591D66DDB44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5" name="【学校施設】&#10;一人当たり面積グラフ枠">
          <a:extLst>
            <a:ext uri="{FF2B5EF4-FFF2-40B4-BE49-F238E27FC236}">
              <a16:creationId xmlns:a16="http://schemas.microsoft.com/office/drawing/2014/main" id="{23B24F12-68D7-4824-950A-568464AA4D2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36" name="直線コネクタ 535">
          <a:extLst>
            <a:ext uri="{FF2B5EF4-FFF2-40B4-BE49-F238E27FC236}">
              <a16:creationId xmlns:a16="http://schemas.microsoft.com/office/drawing/2014/main" id="{BE0FF16C-1572-4A05-88D9-52A6806393B0}"/>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37" name="【学校施設】&#10;一人当たり面積最小値テキスト">
          <a:extLst>
            <a:ext uri="{FF2B5EF4-FFF2-40B4-BE49-F238E27FC236}">
              <a16:creationId xmlns:a16="http://schemas.microsoft.com/office/drawing/2014/main" id="{98EB3B32-32F3-4C96-BEF3-F4ABDC9D1204}"/>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38" name="直線コネクタ 537">
          <a:extLst>
            <a:ext uri="{FF2B5EF4-FFF2-40B4-BE49-F238E27FC236}">
              <a16:creationId xmlns:a16="http://schemas.microsoft.com/office/drawing/2014/main" id="{9DA5054B-F1C7-4384-86BC-A743B01F4069}"/>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39" name="【学校施設】&#10;一人当たり面積最大値テキスト">
          <a:extLst>
            <a:ext uri="{FF2B5EF4-FFF2-40B4-BE49-F238E27FC236}">
              <a16:creationId xmlns:a16="http://schemas.microsoft.com/office/drawing/2014/main" id="{5AD30ED0-029B-4978-9659-7AA6462AB1CA}"/>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40" name="直線コネクタ 539">
          <a:extLst>
            <a:ext uri="{FF2B5EF4-FFF2-40B4-BE49-F238E27FC236}">
              <a16:creationId xmlns:a16="http://schemas.microsoft.com/office/drawing/2014/main" id="{0658F9A5-A0CA-428C-BE9A-F0C4142D40B6}"/>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541" name="【学校施設】&#10;一人当たり面積平均値テキスト">
          <a:extLst>
            <a:ext uri="{FF2B5EF4-FFF2-40B4-BE49-F238E27FC236}">
              <a16:creationId xmlns:a16="http://schemas.microsoft.com/office/drawing/2014/main" id="{52A65B74-34F5-408E-906D-90CB9DB82448}"/>
            </a:ext>
          </a:extLst>
        </xdr:cNvPr>
        <xdr:cNvSpPr txBox="1"/>
      </xdr:nvSpPr>
      <xdr:spPr>
        <a:xfrm>
          <a:off x="22199600" y="1069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42" name="フローチャート: 判断 541">
          <a:extLst>
            <a:ext uri="{FF2B5EF4-FFF2-40B4-BE49-F238E27FC236}">
              <a16:creationId xmlns:a16="http://schemas.microsoft.com/office/drawing/2014/main" id="{0EE1E289-FA68-40CC-B7A8-7059D28BB503}"/>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43" name="フローチャート: 判断 542">
          <a:extLst>
            <a:ext uri="{FF2B5EF4-FFF2-40B4-BE49-F238E27FC236}">
              <a16:creationId xmlns:a16="http://schemas.microsoft.com/office/drawing/2014/main" id="{32D7D643-65ED-4E59-9A6E-FF0436DB7E46}"/>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44" name="フローチャート: 判断 543">
          <a:extLst>
            <a:ext uri="{FF2B5EF4-FFF2-40B4-BE49-F238E27FC236}">
              <a16:creationId xmlns:a16="http://schemas.microsoft.com/office/drawing/2014/main" id="{9D23EB00-EA84-41CD-9AE9-7A1524143EDC}"/>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45" name="フローチャート: 判断 544">
          <a:extLst>
            <a:ext uri="{FF2B5EF4-FFF2-40B4-BE49-F238E27FC236}">
              <a16:creationId xmlns:a16="http://schemas.microsoft.com/office/drawing/2014/main" id="{A47705AC-5E1B-44CB-B61A-D42623C660E0}"/>
            </a:ext>
          </a:extLst>
        </xdr:cNvPr>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546" name="フローチャート: 判断 545">
          <a:extLst>
            <a:ext uri="{FF2B5EF4-FFF2-40B4-BE49-F238E27FC236}">
              <a16:creationId xmlns:a16="http://schemas.microsoft.com/office/drawing/2014/main" id="{11FFC298-5454-4444-97A1-09840EF8A8A1}"/>
            </a:ext>
          </a:extLst>
        </xdr:cNvPr>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BE8B78A-A994-4247-A6BE-290AB0DB3FA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340B655-FC4D-4906-A7B6-10D8999333A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592020B-5DF3-4B5E-A41D-8E00FF1DBB8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6E21F3C-5994-4CFC-A38A-55E18296492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1AEE36E0-983D-4D0A-8B27-9022E69FAD1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71318</xdr:rowOff>
    </xdr:from>
    <xdr:to>
      <xdr:col>116</xdr:col>
      <xdr:colOff>114300</xdr:colOff>
      <xdr:row>63</xdr:row>
      <xdr:rowOff>1468</xdr:rowOff>
    </xdr:to>
    <xdr:sp macro="" textlink="">
      <xdr:nvSpPr>
        <xdr:cNvPr id="552" name="楕円 551">
          <a:extLst>
            <a:ext uri="{FF2B5EF4-FFF2-40B4-BE49-F238E27FC236}">
              <a16:creationId xmlns:a16="http://schemas.microsoft.com/office/drawing/2014/main" id="{AA10E26E-AE24-42B7-9D20-CB864E1FD902}"/>
            </a:ext>
          </a:extLst>
        </xdr:cNvPr>
        <xdr:cNvSpPr/>
      </xdr:nvSpPr>
      <xdr:spPr>
        <a:xfrm>
          <a:off x="22110700" y="1070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94195</xdr:rowOff>
    </xdr:from>
    <xdr:ext cx="469744" cy="259045"/>
    <xdr:sp macro="" textlink="">
      <xdr:nvSpPr>
        <xdr:cNvPr id="553" name="【学校施設】&#10;一人当たり面積該当値テキスト">
          <a:extLst>
            <a:ext uri="{FF2B5EF4-FFF2-40B4-BE49-F238E27FC236}">
              <a16:creationId xmlns:a16="http://schemas.microsoft.com/office/drawing/2014/main" id="{7BF0A401-BA0F-423D-BE7E-B669E55E69C9}"/>
            </a:ext>
          </a:extLst>
        </xdr:cNvPr>
        <xdr:cNvSpPr txBox="1"/>
      </xdr:nvSpPr>
      <xdr:spPr>
        <a:xfrm>
          <a:off x="22199600" y="105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79091</xdr:rowOff>
    </xdr:from>
    <xdr:to>
      <xdr:col>112</xdr:col>
      <xdr:colOff>38100</xdr:colOff>
      <xdr:row>63</xdr:row>
      <xdr:rowOff>9241</xdr:rowOff>
    </xdr:to>
    <xdr:sp macro="" textlink="">
      <xdr:nvSpPr>
        <xdr:cNvPr id="554" name="楕円 553">
          <a:extLst>
            <a:ext uri="{FF2B5EF4-FFF2-40B4-BE49-F238E27FC236}">
              <a16:creationId xmlns:a16="http://schemas.microsoft.com/office/drawing/2014/main" id="{0E168850-E979-427C-80FB-3745E073DF85}"/>
            </a:ext>
          </a:extLst>
        </xdr:cNvPr>
        <xdr:cNvSpPr/>
      </xdr:nvSpPr>
      <xdr:spPr>
        <a:xfrm>
          <a:off x="21272500" y="107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122118</xdr:rowOff>
    </xdr:from>
    <xdr:to>
      <xdr:col>116</xdr:col>
      <xdr:colOff>63500</xdr:colOff>
      <xdr:row>62</xdr:row>
      <xdr:rowOff>129891</xdr:rowOff>
    </xdr:to>
    <xdr:cxnSp macro="">
      <xdr:nvCxnSpPr>
        <xdr:cNvPr id="555" name="直線コネクタ 554">
          <a:extLst>
            <a:ext uri="{FF2B5EF4-FFF2-40B4-BE49-F238E27FC236}">
              <a16:creationId xmlns:a16="http://schemas.microsoft.com/office/drawing/2014/main" id="{0F5C3E35-24F8-4048-831A-02C0AA2D3DA7}"/>
            </a:ext>
          </a:extLst>
        </xdr:cNvPr>
        <xdr:cNvCxnSpPr/>
      </xdr:nvCxnSpPr>
      <xdr:spPr>
        <a:xfrm flipV="1">
          <a:off x="21323300" y="10752018"/>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82840</xdr:rowOff>
    </xdr:from>
    <xdr:to>
      <xdr:col>107</xdr:col>
      <xdr:colOff>101600</xdr:colOff>
      <xdr:row>63</xdr:row>
      <xdr:rowOff>12990</xdr:rowOff>
    </xdr:to>
    <xdr:sp macro="" textlink="">
      <xdr:nvSpPr>
        <xdr:cNvPr id="556" name="楕円 555">
          <a:extLst>
            <a:ext uri="{FF2B5EF4-FFF2-40B4-BE49-F238E27FC236}">
              <a16:creationId xmlns:a16="http://schemas.microsoft.com/office/drawing/2014/main" id="{BDB3FA89-BCB1-4C26-9A94-7D4F9575FC57}"/>
            </a:ext>
          </a:extLst>
        </xdr:cNvPr>
        <xdr:cNvSpPr/>
      </xdr:nvSpPr>
      <xdr:spPr>
        <a:xfrm>
          <a:off x="20383500" y="1071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129891</xdr:rowOff>
    </xdr:from>
    <xdr:to>
      <xdr:col>111</xdr:col>
      <xdr:colOff>177800</xdr:colOff>
      <xdr:row>62</xdr:row>
      <xdr:rowOff>133640</xdr:rowOff>
    </xdr:to>
    <xdr:cxnSp macro="">
      <xdr:nvCxnSpPr>
        <xdr:cNvPr id="557" name="直線コネクタ 556">
          <a:extLst>
            <a:ext uri="{FF2B5EF4-FFF2-40B4-BE49-F238E27FC236}">
              <a16:creationId xmlns:a16="http://schemas.microsoft.com/office/drawing/2014/main" id="{54EC3551-A523-4A3E-9569-2133EE1013EB}"/>
            </a:ext>
          </a:extLst>
        </xdr:cNvPr>
        <xdr:cNvCxnSpPr/>
      </xdr:nvCxnSpPr>
      <xdr:spPr>
        <a:xfrm flipV="1">
          <a:off x="20434300" y="10759791"/>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558" name="n_1aveValue【学校施設】&#10;一人当たり面積">
          <a:extLst>
            <a:ext uri="{FF2B5EF4-FFF2-40B4-BE49-F238E27FC236}">
              <a16:creationId xmlns:a16="http://schemas.microsoft.com/office/drawing/2014/main" id="{46F7FFC6-23B1-4562-9831-82C664442C4D}"/>
            </a:ext>
          </a:extLst>
        </xdr:cNvPr>
        <xdr:cNvSpPr txBox="1"/>
      </xdr:nvSpPr>
      <xdr:spPr>
        <a:xfrm>
          <a:off x="210757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559" name="n_2aveValue【学校施設】&#10;一人当たり面積">
          <a:extLst>
            <a:ext uri="{FF2B5EF4-FFF2-40B4-BE49-F238E27FC236}">
              <a16:creationId xmlns:a16="http://schemas.microsoft.com/office/drawing/2014/main" id="{20E59E0C-D6F8-4D94-B276-D8CE74D21496}"/>
            </a:ext>
          </a:extLst>
        </xdr:cNvPr>
        <xdr:cNvSpPr txBox="1"/>
      </xdr:nvSpPr>
      <xdr:spPr>
        <a:xfrm>
          <a:off x="20199427" y="108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53153</xdr:rowOff>
    </xdr:from>
    <xdr:ext cx="469744" cy="259045"/>
    <xdr:sp macro="" textlink="">
      <xdr:nvSpPr>
        <xdr:cNvPr id="560" name="n_3aveValue【学校施設】&#10;一人当たり面積">
          <a:extLst>
            <a:ext uri="{FF2B5EF4-FFF2-40B4-BE49-F238E27FC236}">
              <a16:creationId xmlns:a16="http://schemas.microsoft.com/office/drawing/2014/main" id="{1F9469AD-13DF-4115-A224-4D92FED6D068}"/>
            </a:ext>
          </a:extLst>
        </xdr:cNvPr>
        <xdr:cNvSpPr txBox="1"/>
      </xdr:nvSpPr>
      <xdr:spPr>
        <a:xfrm>
          <a:off x="19310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561" name="n_4aveValue【学校施設】&#10;一人当たり面積">
          <a:extLst>
            <a:ext uri="{FF2B5EF4-FFF2-40B4-BE49-F238E27FC236}">
              <a16:creationId xmlns:a16="http://schemas.microsoft.com/office/drawing/2014/main" id="{3BBA12D0-8C5D-42D0-B947-15563A8E31B5}"/>
            </a:ext>
          </a:extLst>
        </xdr:cNvPr>
        <xdr:cNvSpPr txBox="1"/>
      </xdr:nvSpPr>
      <xdr:spPr>
        <a:xfrm>
          <a:off x="18421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25768</xdr:rowOff>
    </xdr:from>
    <xdr:ext cx="469744" cy="259045"/>
    <xdr:sp macro="" textlink="">
      <xdr:nvSpPr>
        <xdr:cNvPr id="562" name="n_1mainValue【学校施設】&#10;一人当たり面積">
          <a:extLst>
            <a:ext uri="{FF2B5EF4-FFF2-40B4-BE49-F238E27FC236}">
              <a16:creationId xmlns:a16="http://schemas.microsoft.com/office/drawing/2014/main" id="{F42855A7-150E-4901-A3D9-0C8577F5F4E3}"/>
            </a:ext>
          </a:extLst>
        </xdr:cNvPr>
        <xdr:cNvSpPr txBox="1"/>
      </xdr:nvSpPr>
      <xdr:spPr>
        <a:xfrm>
          <a:off x="21075727" y="104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29517</xdr:rowOff>
    </xdr:from>
    <xdr:ext cx="469744" cy="259045"/>
    <xdr:sp macro="" textlink="">
      <xdr:nvSpPr>
        <xdr:cNvPr id="563" name="n_2mainValue【学校施設】&#10;一人当たり面積">
          <a:extLst>
            <a:ext uri="{FF2B5EF4-FFF2-40B4-BE49-F238E27FC236}">
              <a16:creationId xmlns:a16="http://schemas.microsoft.com/office/drawing/2014/main" id="{CAB8E1AC-5EE9-404F-8ADA-DD92D47C9702}"/>
            </a:ext>
          </a:extLst>
        </xdr:cNvPr>
        <xdr:cNvSpPr txBox="1"/>
      </xdr:nvSpPr>
      <xdr:spPr>
        <a:xfrm>
          <a:off x="20199427" y="104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4" name="正方形/長方形 563">
          <a:extLst>
            <a:ext uri="{FF2B5EF4-FFF2-40B4-BE49-F238E27FC236}">
              <a16:creationId xmlns:a16="http://schemas.microsoft.com/office/drawing/2014/main" id="{51D40882-C6EF-4898-9D1A-26EF061454A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5" name="正方形/長方形 564">
          <a:extLst>
            <a:ext uri="{FF2B5EF4-FFF2-40B4-BE49-F238E27FC236}">
              <a16:creationId xmlns:a16="http://schemas.microsoft.com/office/drawing/2014/main" id="{C96C7466-10C3-4E5C-A6CD-C44409E0001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6" name="正方形/長方形 565">
          <a:extLst>
            <a:ext uri="{FF2B5EF4-FFF2-40B4-BE49-F238E27FC236}">
              <a16:creationId xmlns:a16="http://schemas.microsoft.com/office/drawing/2014/main" id="{4FA007B8-8892-4E91-A816-F3F795C5B0B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7" name="正方形/長方形 566">
          <a:extLst>
            <a:ext uri="{FF2B5EF4-FFF2-40B4-BE49-F238E27FC236}">
              <a16:creationId xmlns:a16="http://schemas.microsoft.com/office/drawing/2014/main" id="{043B0176-9D4D-4341-9920-EED942CDBFF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8" name="正方形/長方形 567">
          <a:extLst>
            <a:ext uri="{FF2B5EF4-FFF2-40B4-BE49-F238E27FC236}">
              <a16:creationId xmlns:a16="http://schemas.microsoft.com/office/drawing/2014/main" id="{6F301FE2-60A0-4A8C-95C1-AF010712867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9" name="正方形/長方形 568">
          <a:extLst>
            <a:ext uri="{FF2B5EF4-FFF2-40B4-BE49-F238E27FC236}">
              <a16:creationId xmlns:a16="http://schemas.microsoft.com/office/drawing/2014/main" id="{CD3D4638-F715-45FF-800B-D46A85A0FE8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0" name="正方形/長方形 569">
          <a:extLst>
            <a:ext uri="{FF2B5EF4-FFF2-40B4-BE49-F238E27FC236}">
              <a16:creationId xmlns:a16="http://schemas.microsoft.com/office/drawing/2014/main" id="{917B293D-BD4A-4E54-98E6-A90889DB60E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1" name="正方形/長方形 570">
          <a:extLst>
            <a:ext uri="{FF2B5EF4-FFF2-40B4-BE49-F238E27FC236}">
              <a16:creationId xmlns:a16="http://schemas.microsoft.com/office/drawing/2014/main" id="{25EEB410-F524-419D-BAA0-CEB26079F67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a:extLst>
            <a:ext uri="{FF2B5EF4-FFF2-40B4-BE49-F238E27FC236}">
              <a16:creationId xmlns:a16="http://schemas.microsoft.com/office/drawing/2014/main" id="{84A7C0A2-BD57-4B7B-813A-4EB683D62F1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a:extLst>
            <a:ext uri="{FF2B5EF4-FFF2-40B4-BE49-F238E27FC236}">
              <a16:creationId xmlns:a16="http://schemas.microsoft.com/office/drawing/2014/main" id="{B8FDB78E-25F8-492C-939A-1FA633E753E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a:extLst>
            <a:ext uri="{FF2B5EF4-FFF2-40B4-BE49-F238E27FC236}">
              <a16:creationId xmlns:a16="http://schemas.microsoft.com/office/drawing/2014/main" id="{13729D6B-9D0E-409A-B824-BD405D7741B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a:extLst>
            <a:ext uri="{FF2B5EF4-FFF2-40B4-BE49-F238E27FC236}">
              <a16:creationId xmlns:a16="http://schemas.microsoft.com/office/drawing/2014/main" id="{3F7364ED-18F2-4CBA-88A6-541C7C11A80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a:extLst>
            <a:ext uri="{FF2B5EF4-FFF2-40B4-BE49-F238E27FC236}">
              <a16:creationId xmlns:a16="http://schemas.microsoft.com/office/drawing/2014/main" id="{B61A388D-1C6F-4A38-A98D-E236C3D803B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a:extLst>
            <a:ext uri="{FF2B5EF4-FFF2-40B4-BE49-F238E27FC236}">
              <a16:creationId xmlns:a16="http://schemas.microsoft.com/office/drawing/2014/main" id="{984A1284-FA4C-4489-B3FB-8F84F0258F4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a:extLst>
            <a:ext uri="{FF2B5EF4-FFF2-40B4-BE49-F238E27FC236}">
              <a16:creationId xmlns:a16="http://schemas.microsoft.com/office/drawing/2014/main" id="{E7D65E8C-EC2B-40DB-ADA1-E265DA47544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a:extLst>
            <a:ext uri="{FF2B5EF4-FFF2-40B4-BE49-F238E27FC236}">
              <a16:creationId xmlns:a16="http://schemas.microsoft.com/office/drawing/2014/main" id="{E08C4F4C-57A3-4688-91A6-F5535B2F7E5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a:extLst>
            <a:ext uri="{FF2B5EF4-FFF2-40B4-BE49-F238E27FC236}">
              <a16:creationId xmlns:a16="http://schemas.microsoft.com/office/drawing/2014/main" id="{593464AD-1E89-4F4C-A414-5A938F78A3F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a:extLst>
            <a:ext uri="{FF2B5EF4-FFF2-40B4-BE49-F238E27FC236}">
              <a16:creationId xmlns:a16="http://schemas.microsoft.com/office/drawing/2014/main" id="{2D84E406-5926-4D4C-B62B-709535947D5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a:extLst>
            <a:ext uri="{FF2B5EF4-FFF2-40B4-BE49-F238E27FC236}">
              <a16:creationId xmlns:a16="http://schemas.microsoft.com/office/drawing/2014/main" id="{01AF5A5A-724A-4466-A952-5D9EEBFC052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a:extLst>
            <a:ext uri="{FF2B5EF4-FFF2-40B4-BE49-F238E27FC236}">
              <a16:creationId xmlns:a16="http://schemas.microsoft.com/office/drawing/2014/main" id="{5F0B9AC3-0171-4830-ABDA-8AC521B9185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a:extLst>
            <a:ext uri="{FF2B5EF4-FFF2-40B4-BE49-F238E27FC236}">
              <a16:creationId xmlns:a16="http://schemas.microsoft.com/office/drawing/2014/main" id="{AD258A01-B22B-4CD9-88ED-003812D1524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a:extLst>
            <a:ext uri="{FF2B5EF4-FFF2-40B4-BE49-F238E27FC236}">
              <a16:creationId xmlns:a16="http://schemas.microsoft.com/office/drawing/2014/main" id="{4CF10265-697C-4023-A479-7371E9A9E9B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a:extLst>
            <a:ext uri="{FF2B5EF4-FFF2-40B4-BE49-F238E27FC236}">
              <a16:creationId xmlns:a16="http://schemas.microsoft.com/office/drawing/2014/main" id="{B1FAF5FC-192B-4BFA-924F-4A848A20799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a:extLst>
            <a:ext uri="{FF2B5EF4-FFF2-40B4-BE49-F238E27FC236}">
              <a16:creationId xmlns:a16="http://schemas.microsoft.com/office/drawing/2014/main" id="{70007384-6327-4E3A-9952-8C10AC08B5D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a:extLst>
            <a:ext uri="{FF2B5EF4-FFF2-40B4-BE49-F238E27FC236}">
              <a16:creationId xmlns:a16="http://schemas.microsoft.com/office/drawing/2014/main" id="{DD59F410-5166-419C-BA43-BD81A55DE24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a:extLst>
            <a:ext uri="{FF2B5EF4-FFF2-40B4-BE49-F238E27FC236}">
              <a16:creationId xmlns:a16="http://schemas.microsoft.com/office/drawing/2014/main" id="{C4774D6A-B0F8-4F71-80CC-25AF09C5658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0" name="テキスト ボックス 589">
          <a:extLst>
            <a:ext uri="{FF2B5EF4-FFF2-40B4-BE49-F238E27FC236}">
              <a16:creationId xmlns:a16="http://schemas.microsoft.com/office/drawing/2014/main" id="{59A7EEF7-EB4B-4046-AFE9-E5D23E30B8B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1" name="直線コネクタ 590">
          <a:extLst>
            <a:ext uri="{FF2B5EF4-FFF2-40B4-BE49-F238E27FC236}">
              <a16:creationId xmlns:a16="http://schemas.microsoft.com/office/drawing/2014/main" id="{28D3B9FB-F795-405A-AD22-DA84A780CE3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2" name="テキスト ボックス 591">
          <a:extLst>
            <a:ext uri="{FF2B5EF4-FFF2-40B4-BE49-F238E27FC236}">
              <a16:creationId xmlns:a16="http://schemas.microsoft.com/office/drawing/2014/main" id="{85DC00DB-7686-4456-B991-608D9EFF5A3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3" name="直線コネクタ 592">
          <a:extLst>
            <a:ext uri="{FF2B5EF4-FFF2-40B4-BE49-F238E27FC236}">
              <a16:creationId xmlns:a16="http://schemas.microsoft.com/office/drawing/2014/main" id="{34B2A7D1-31CE-48BD-9352-774A16F6B89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4" name="テキスト ボックス 593">
          <a:extLst>
            <a:ext uri="{FF2B5EF4-FFF2-40B4-BE49-F238E27FC236}">
              <a16:creationId xmlns:a16="http://schemas.microsoft.com/office/drawing/2014/main" id="{B6A2EA19-C843-4AA4-8615-DE842FB275A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5" name="直線コネクタ 594">
          <a:extLst>
            <a:ext uri="{FF2B5EF4-FFF2-40B4-BE49-F238E27FC236}">
              <a16:creationId xmlns:a16="http://schemas.microsoft.com/office/drawing/2014/main" id="{BBE66EFD-06A3-4FCF-ADF5-789A40B8603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6" name="テキスト ボックス 595">
          <a:extLst>
            <a:ext uri="{FF2B5EF4-FFF2-40B4-BE49-F238E27FC236}">
              <a16:creationId xmlns:a16="http://schemas.microsoft.com/office/drawing/2014/main" id="{672FB7FA-3FE1-4BC4-BD20-E9093513595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7" name="直線コネクタ 596">
          <a:extLst>
            <a:ext uri="{FF2B5EF4-FFF2-40B4-BE49-F238E27FC236}">
              <a16:creationId xmlns:a16="http://schemas.microsoft.com/office/drawing/2014/main" id="{41C54B0C-5485-4AA0-84E7-217489ADFCE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8" name="テキスト ボックス 597">
          <a:extLst>
            <a:ext uri="{FF2B5EF4-FFF2-40B4-BE49-F238E27FC236}">
              <a16:creationId xmlns:a16="http://schemas.microsoft.com/office/drawing/2014/main" id="{46F65E4A-0E67-43EA-BD1B-72759F40DBE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9" name="直線コネクタ 598">
          <a:extLst>
            <a:ext uri="{FF2B5EF4-FFF2-40B4-BE49-F238E27FC236}">
              <a16:creationId xmlns:a16="http://schemas.microsoft.com/office/drawing/2014/main" id="{EF378DCE-36B4-4796-AB41-7991257D2ED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0" name="テキスト ボックス 599">
          <a:extLst>
            <a:ext uri="{FF2B5EF4-FFF2-40B4-BE49-F238E27FC236}">
              <a16:creationId xmlns:a16="http://schemas.microsoft.com/office/drawing/2014/main" id="{D5C410C8-3777-4733-BBE1-4A8DE2C07A6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1" name="直線コネクタ 600">
          <a:extLst>
            <a:ext uri="{FF2B5EF4-FFF2-40B4-BE49-F238E27FC236}">
              <a16:creationId xmlns:a16="http://schemas.microsoft.com/office/drawing/2014/main" id="{C7E9C164-99AA-4311-BB28-DE20A64DE2B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2" name="テキスト ボックス 601">
          <a:extLst>
            <a:ext uri="{FF2B5EF4-FFF2-40B4-BE49-F238E27FC236}">
              <a16:creationId xmlns:a16="http://schemas.microsoft.com/office/drawing/2014/main" id="{6B636AB4-5305-4DB2-8279-2B07E6B781E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a:extLst>
            <a:ext uri="{FF2B5EF4-FFF2-40B4-BE49-F238E27FC236}">
              <a16:creationId xmlns:a16="http://schemas.microsoft.com/office/drawing/2014/main" id="{1E15CD04-94D2-4763-B48C-BFD7162C0CF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4" name="【公民館】&#10;有形固定資産減価償却率グラフ枠">
          <a:extLst>
            <a:ext uri="{FF2B5EF4-FFF2-40B4-BE49-F238E27FC236}">
              <a16:creationId xmlns:a16="http://schemas.microsoft.com/office/drawing/2014/main" id="{84E4521F-7E27-4723-B34F-3F236EC3704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05" name="直線コネクタ 604">
          <a:extLst>
            <a:ext uri="{FF2B5EF4-FFF2-40B4-BE49-F238E27FC236}">
              <a16:creationId xmlns:a16="http://schemas.microsoft.com/office/drawing/2014/main" id="{A500DEB6-01DB-4F79-8B5B-75165BCD38D4}"/>
            </a:ext>
          </a:extLst>
        </xdr:cNvPr>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06" name="【公民館】&#10;有形固定資産減価償却率最小値テキスト">
          <a:extLst>
            <a:ext uri="{FF2B5EF4-FFF2-40B4-BE49-F238E27FC236}">
              <a16:creationId xmlns:a16="http://schemas.microsoft.com/office/drawing/2014/main" id="{460A6566-8518-4878-87AE-60ACF0B3477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7" name="直線コネクタ 606">
          <a:extLst>
            <a:ext uri="{FF2B5EF4-FFF2-40B4-BE49-F238E27FC236}">
              <a16:creationId xmlns:a16="http://schemas.microsoft.com/office/drawing/2014/main" id="{E8C9FB48-4520-4F39-B91D-A5A439D5BB1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08" name="【公民館】&#10;有形固定資産減価償却率最大値テキスト">
          <a:extLst>
            <a:ext uri="{FF2B5EF4-FFF2-40B4-BE49-F238E27FC236}">
              <a16:creationId xmlns:a16="http://schemas.microsoft.com/office/drawing/2014/main" id="{6E235763-08F6-4258-AA2A-B3EB267AD6CF}"/>
            </a:ext>
          </a:extLst>
        </xdr:cNvPr>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09" name="直線コネクタ 608">
          <a:extLst>
            <a:ext uri="{FF2B5EF4-FFF2-40B4-BE49-F238E27FC236}">
              <a16:creationId xmlns:a16="http://schemas.microsoft.com/office/drawing/2014/main" id="{63A337A0-5157-43BF-BCBF-540D7DABF3FE}"/>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64243</xdr:rowOff>
    </xdr:from>
    <xdr:ext cx="405111" cy="259045"/>
    <xdr:sp macro="" textlink="">
      <xdr:nvSpPr>
        <xdr:cNvPr id="610" name="【公民館】&#10;有形固定資産減価償却率平均値テキスト">
          <a:extLst>
            <a:ext uri="{FF2B5EF4-FFF2-40B4-BE49-F238E27FC236}">
              <a16:creationId xmlns:a16="http://schemas.microsoft.com/office/drawing/2014/main" id="{378F24FF-3DCB-4D36-AD37-1C9D503DFA88}"/>
            </a:ext>
          </a:extLst>
        </xdr:cNvPr>
        <xdr:cNvSpPr txBox="1"/>
      </xdr:nvSpPr>
      <xdr:spPr>
        <a:xfrm>
          <a:off x="16357600" y="1806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11" name="フローチャート: 判断 610">
          <a:extLst>
            <a:ext uri="{FF2B5EF4-FFF2-40B4-BE49-F238E27FC236}">
              <a16:creationId xmlns:a16="http://schemas.microsoft.com/office/drawing/2014/main" id="{F4DF53BA-E3CD-4623-89AA-D6B779881C23}"/>
            </a:ext>
          </a:extLst>
        </xdr:cNvPr>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12" name="フローチャート: 判断 611">
          <a:extLst>
            <a:ext uri="{FF2B5EF4-FFF2-40B4-BE49-F238E27FC236}">
              <a16:creationId xmlns:a16="http://schemas.microsoft.com/office/drawing/2014/main" id="{52E36EF8-1B11-4B0F-8163-32C480BB5789}"/>
            </a:ext>
          </a:extLst>
        </xdr:cNvPr>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13" name="フローチャート: 判断 612">
          <a:extLst>
            <a:ext uri="{FF2B5EF4-FFF2-40B4-BE49-F238E27FC236}">
              <a16:creationId xmlns:a16="http://schemas.microsoft.com/office/drawing/2014/main" id="{F59DBDDE-0D0D-4ADC-9AE1-FFB8108BE61F}"/>
            </a:ext>
          </a:extLst>
        </xdr:cNvPr>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14" name="フローチャート: 判断 613">
          <a:extLst>
            <a:ext uri="{FF2B5EF4-FFF2-40B4-BE49-F238E27FC236}">
              <a16:creationId xmlns:a16="http://schemas.microsoft.com/office/drawing/2014/main" id="{F36F5B56-4045-49F9-AC84-F0155E6B6454}"/>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15" name="フローチャート: 判断 614">
          <a:extLst>
            <a:ext uri="{FF2B5EF4-FFF2-40B4-BE49-F238E27FC236}">
              <a16:creationId xmlns:a16="http://schemas.microsoft.com/office/drawing/2014/main" id="{704C8792-32B9-479B-B9BF-E23EACCB708B}"/>
            </a:ext>
          </a:extLst>
        </xdr:cNvPr>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FC2EDC9A-10C8-489D-91D6-0F40C7B76D6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372B40E2-34B5-47E0-A00F-8C6A1C1EEB4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C13EBBDB-B84D-4368-ADA5-69807EDC78F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1B2A3D12-82A4-4E6A-AB99-8CD9AA20ABC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7EBEDE6F-AE30-4C78-AD19-C75DE5FD44F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131536</xdr:rowOff>
    </xdr:from>
    <xdr:to>
      <xdr:col>85</xdr:col>
      <xdr:colOff>177800</xdr:colOff>
      <xdr:row>104</xdr:row>
      <xdr:rowOff>61686</xdr:rowOff>
    </xdr:to>
    <xdr:sp macro="" textlink="">
      <xdr:nvSpPr>
        <xdr:cNvPr id="621" name="楕円 620">
          <a:extLst>
            <a:ext uri="{FF2B5EF4-FFF2-40B4-BE49-F238E27FC236}">
              <a16:creationId xmlns:a16="http://schemas.microsoft.com/office/drawing/2014/main" id="{19170C09-B491-4C29-930F-ABA8A8B53A2E}"/>
            </a:ext>
          </a:extLst>
        </xdr:cNvPr>
        <xdr:cNvSpPr/>
      </xdr:nvSpPr>
      <xdr:spPr>
        <a:xfrm>
          <a:off x="16268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154413</xdr:rowOff>
    </xdr:from>
    <xdr:ext cx="405111" cy="259045"/>
    <xdr:sp macro="" textlink="">
      <xdr:nvSpPr>
        <xdr:cNvPr id="622" name="【公民館】&#10;有形固定資産減価償却率該当値テキスト">
          <a:extLst>
            <a:ext uri="{FF2B5EF4-FFF2-40B4-BE49-F238E27FC236}">
              <a16:creationId xmlns:a16="http://schemas.microsoft.com/office/drawing/2014/main" id="{C22FD866-9395-4C7F-B544-64ACB9E69C4E}"/>
            </a:ext>
          </a:extLst>
        </xdr:cNvPr>
        <xdr:cNvSpPr txBox="1"/>
      </xdr:nvSpPr>
      <xdr:spPr>
        <a:xfrm>
          <a:off x="16357600" y="176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49893</xdr:rowOff>
    </xdr:from>
    <xdr:to>
      <xdr:col>81</xdr:col>
      <xdr:colOff>101600</xdr:colOff>
      <xdr:row>103</xdr:row>
      <xdr:rowOff>151493</xdr:rowOff>
    </xdr:to>
    <xdr:sp macro="" textlink="">
      <xdr:nvSpPr>
        <xdr:cNvPr id="623" name="楕円 622">
          <a:extLst>
            <a:ext uri="{FF2B5EF4-FFF2-40B4-BE49-F238E27FC236}">
              <a16:creationId xmlns:a16="http://schemas.microsoft.com/office/drawing/2014/main" id="{9F0D88EF-00A3-420F-B71C-BA38B038FC93}"/>
            </a:ext>
          </a:extLst>
        </xdr:cNvPr>
        <xdr:cNvSpPr/>
      </xdr:nvSpPr>
      <xdr:spPr>
        <a:xfrm>
          <a:off x="15430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100693</xdr:rowOff>
    </xdr:from>
    <xdr:to>
      <xdr:col>85</xdr:col>
      <xdr:colOff>127000</xdr:colOff>
      <xdr:row>104</xdr:row>
      <xdr:rowOff>10886</xdr:rowOff>
    </xdr:to>
    <xdr:cxnSp macro="">
      <xdr:nvCxnSpPr>
        <xdr:cNvPr id="624" name="直線コネクタ 623">
          <a:extLst>
            <a:ext uri="{FF2B5EF4-FFF2-40B4-BE49-F238E27FC236}">
              <a16:creationId xmlns:a16="http://schemas.microsoft.com/office/drawing/2014/main" id="{B2ADFA8C-5E84-4AB9-AEA9-A591B6C5A158}"/>
            </a:ext>
          </a:extLst>
        </xdr:cNvPr>
        <xdr:cNvCxnSpPr/>
      </xdr:nvCxnSpPr>
      <xdr:spPr>
        <a:xfrm>
          <a:off x="15481300" y="17760043"/>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160927</xdr:rowOff>
    </xdr:from>
    <xdr:to>
      <xdr:col>76</xdr:col>
      <xdr:colOff>165100</xdr:colOff>
      <xdr:row>103</xdr:row>
      <xdr:rowOff>91077</xdr:rowOff>
    </xdr:to>
    <xdr:sp macro="" textlink="">
      <xdr:nvSpPr>
        <xdr:cNvPr id="625" name="楕円 624">
          <a:extLst>
            <a:ext uri="{FF2B5EF4-FFF2-40B4-BE49-F238E27FC236}">
              <a16:creationId xmlns:a16="http://schemas.microsoft.com/office/drawing/2014/main" id="{0F81E5C3-B732-453F-92CC-D20170292295}"/>
            </a:ext>
          </a:extLst>
        </xdr:cNvPr>
        <xdr:cNvSpPr/>
      </xdr:nvSpPr>
      <xdr:spPr>
        <a:xfrm>
          <a:off x="145415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40277</xdr:rowOff>
    </xdr:from>
    <xdr:to>
      <xdr:col>81</xdr:col>
      <xdr:colOff>50800</xdr:colOff>
      <xdr:row>103</xdr:row>
      <xdr:rowOff>100693</xdr:rowOff>
    </xdr:to>
    <xdr:cxnSp macro="">
      <xdr:nvCxnSpPr>
        <xdr:cNvPr id="626" name="直線コネクタ 625">
          <a:extLst>
            <a:ext uri="{FF2B5EF4-FFF2-40B4-BE49-F238E27FC236}">
              <a16:creationId xmlns:a16="http://schemas.microsoft.com/office/drawing/2014/main" id="{D28DA030-F86F-4CA0-A387-115B83ECD644}"/>
            </a:ext>
          </a:extLst>
        </xdr:cNvPr>
        <xdr:cNvCxnSpPr/>
      </xdr:nvCxnSpPr>
      <xdr:spPr>
        <a:xfrm>
          <a:off x="14592300" y="1769962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157315</xdr:rowOff>
    </xdr:from>
    <xdr:ext cx="405111" cy="259045"/>
    <xdr:sp macro="" textlink="">
      <xdr:nvSpPr>
        <xdr:cNvPr id="627" name="n_1aveValue【公民館】&#10;有形固定資産減価償却率">
          <a:extLst>
            <a:ext uri="{FF2B5EF4-FFF2-40B4-BE49-F238E27FC236}">
              <a16:creationId xmlns:a16="http://schemas.microsoft.com/office/drawing/2014/main" id="{19EBA72C-8567-43C1-80B0-BB67310D0207}"/>
            </a:ext>
          </a:extLst>
        </xdr:cNvPr>
        <xdr:cNvSpPr txBox="1"/>
      </xdr:nvSpPr>
      <xdr:spPr>
        <a:xfrm>
          <a:off x="152660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13625</xdr:rowOff>
    </xdr:from>
    <xdr:ext cx="405111" cy="259045"/>
    <xdr:sp macro="" textlink="">
      <xdr:nvSpPr>
        <xdr:cNvPr id="628" name="n_2aveValue【公民館】&#10;有形固定資産減価償却率">
          <a:extLst>
            <a:ext uri="{FF2B5EF4-FFF2-40B4-BE49-F238E27FC236}">
              <a16:creationId xmlns:a16="http://schemas.microsoft.com/office/drawing/2014/main" id="{CB730ECA-CE86-4732-BB40-7C10AF81B29A}"/>
            </a:ext>
          </a:extLst>
        </xdr:cNvPr>
        <xdr:cNvSpPr txBox="1"/>
      </xdr:nvSpPr>
      <xdr:spPr>
        <a:xfrm>
          <a:off x="14389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629" name="n_3aveValue【公民館】&#10;有形固定資産減価償却率">
          <a:extLst>
            <a:ext uri="{FF2B5EF4-FFF2-40B4-BE49-F238E27FC236}">
              <a16:creationId xmlns:a16="http://schemas.microsoft.com/office/drawing/2014/main" id="{46271E46-DB78-48C9-AA1B-48C9997A0A74}"/>
            </a:ext>
          </a:extLst>
        </xdr:cNvPr>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630" name="n_4aveValue【公民館】&#10;有形固定資産減価償却率">
          <a:extLst>
            <a:ext uri="{FF2B5EF4-FFF2-40B4-BE49-F238E27FC236}">
              <a16:creationId xmlns:a16="http://schemas.microsoft.com/office/drawing/2014/main" id="{456A4D2F-5CE9-4588-936B-8DC6BAA0E9D1}"/>
            </a:ext>
          </a:extLst>
        </xdr:cNvPr>
        <xdr:cNvSpPr txBox="1"/>
      </xdr:nvSpPr>
      <xdr:spPr>
        <a:xfrm>
          <a:off x="12611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168020</xdr:rowOff>
    </xdr:from>
    <xdr:ext cx="405111" cy="259045"/>
    <xdr:sp macro="" textlink="">
      <xdr:nvSpPr>
        <xdr:cNvPr id="631" name="n_1mainValue【公民館】&#10;有形固定資産減価償却率">
          <a:extLst>
            <a:ext uri="{FF2B5EF4-FFF2-40B4-BE49-F238E27FC236}">
              <a16:creationId xmlns:a16="http://schemas.microsoft.com/office/drawing/2014/main" id="{21A549C7-5BC5-446F-A91A-54DF2FFEA2CB}"/>
            </a:ext>
          </a:extLst>
        </xdr:cNvPr>
        <xdr:cNvSpPr txBox="1"/>
      </xdr:nvSpPr>
      <xdr:spPr>
        <a:xfrm>
          <a:off x="152660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107604</xdr:rowOff>
    </xdr:from>
    <xdr:ext cx="405111" cy="259045"/>
    <xdr:sp macro="" textlink="">
      <xdr:nvSpPr>
        <xdr:cNvPr id="632" name="n_2mainValue【公民館】&#10;有形固定資産減価償却率">
          <a:extLst>
            <a:ext uri="{FF2B5EF4-FFF2-40B4-BE49-F238E27FC236}">
              <a16:creationId xmlns:a16="http://schemas.microsoft.com/office/drawing/2014/main" id="{99902C49-CA54-4801-867C-CE03E147AD57}"/>
            </a:ext>
          </a:extLst>
        </xdr:cNvPr>
        <xdr:cNvSpPr txBox="1"/>
      </xdr:nvSpPr>
      <xdr:spPr>
        <a:xfrm>
          <a:off x="14389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3" name="正方形/長方形 632">
          <a:extLst>
            <a:ext uri="{FF2B5EF4-FFF2-40B4-BE49-F238E27FC236}">
              <a16:creationId xmlns:a16="http://schemas.microsoft.com/office/drawing/2014/main" id="{7571BF77-4A98-4E27-BE64-6506474DFB9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4" name="正方形/長方形 633">
          <a:extLst>
            <a:ext uri="{FF2B5EF4-FFF2-40B4-BE49-F238E27FC236}">
              <a16:creationId xmlns:a16="http://schemas.microsoft.com/office/drawing/2014/main" id="{4AB6AF43-3D1A-42C1-888D-0F8C8EDB10D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5" name="正方形/長方形 634">
          <a:extLst>
            <a:ext uri="{FF2B5EF4-FFF2-40B4-BE49-F238E27FC236}">
              <a16:creationId xmlns:a16="http://schemas.microsoft.com/office/drawing/2014/main" id="{AB13B86C-09FA-4C02-965E-2DA0F64119C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6" name="正方形/長方形 635">
          <a:extLst>
            <a:ext uri="{FF2B5EF4-FFF2-40B4-BE49-F238E27FC236}">
              <a16:creationId xmlns:a16="http://schemas.microsoft.com/office/drawing/2014/main" id="{B7802750-9F06-42AC-BD35-57748BA5489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7" name="正方形/長方形 636">
          <a:extLst>
            <a:ext uri="{FF2B5EF4-FFF2-40B4-BE49-F238E27FC236}">
              <a16:creationId xmlns:a16="http://schemas.microsoft.com/office/drawing/2014/main" id="{4E63847B-AB4F-4AD0-83E3-8EA5E7C6E98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8" name="正方形/長方形 637">
          <a:extLst>
            <a:ext uri="{FF2B5EF4-FFF2-40B4-BE49-F238E27FC236}">
              <a16:creationId xmlns:a16="http://schemas.microsoft.com/office/drawing/2014/main" id="{D60024B0-CDC7-4663-9428-75AAA7F2C03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9" name="正方形/長方形 638">
          <a:extLst>
            <a:ext uri="{FF2B5EF4-FFF2-40B4-BE49-F238E27FC236}">
              <a16:creationId xmlns:a16="http://schemas.microsoft.com/office/drawing/2014/main" id="{7B40814B-7695-4C6B-AED6-426BB32A5F3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0" name="正方形/長方形 639">
          <a:extLst>
            <a:ext uri="{FF2B5EF4-FFF2-40B4-BE49-F238E27FC236}">
              <a16:creationId xmlns:a16="http://schemas.microsoft.com/office/drawing/2014/main" id="{56CC6A5D-AA2C-4B38-BABB-AAADB492767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1" name="テキスト ボックス 640">
          <a:extLst>
            <a:ext uri="{FF2B5EF4-FFF2-40B4-BE49-F238E27FC236}">
              <a16:creationId xmlns:a16="http://schemas.microsoft.com/office/drawing/2014/main" id="{ECB58DC1-86C3-45C0-AF24-2873381DA0D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2" name="直線コネクタ 641">
          <a:extLst>
            <a:ext uri="{FF2B5EF4-FFF2-40B4-BE49-F238E27FC236}">
              <a16:creationId xmlns:a16="http://schemas.microsoft.com/office/drawing/2014/main" id="{AB261C92-9DAE-4ED3-A417-552CC6FAFD2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3" name="直線コネクタ 642">
          <a:extLst>
            <a:ext uri="{FF2B5EF4-FFF2-40B4-BE49-F238E27FC236}">
              <a16:creationId xmlns:a16="http://schemas.microsoft.com/office/drawing/2014/main" id="{63D56227-9179-4EE5-9669-60F3E99D1E4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4" name="テキスト ボックス 643">
          <a:extLst>
            <a:ext uri="{FF2B5EF4-FFF2-40B4-BE49-F238E27FC236}">
              <a16:creationId xmlns:a16="http://schemas.microsoft.com/office/drawing/2014/main" id="{A5404A04-B08B-4D2E-843B-E32F0DA7377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5" name="直線コネクタ 644">
          <a:extLst>
            <a:ext uri="{FF2B5EF4-FFF2-40B4-BE49-F238E27FC236}">
              <a16:creationId xmlns:a16="http://schemas.microsoft.com/office/drawing/2014/main" id="{50C8E597-9C74-499A-918D-7F707E55ECC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6" name="テキスト ボックス 645">
          <a:extLst>
            <a:ext uri="{FF2B5EF4-FFF2-40B4-BE49-F238E27FC236}">
              <a16:creationId xmlns:a16="http://schemas.microsoft.com/office/drawing/2014/main" id="{820D0A15-40C8-46C8-902D-03B72E5A057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7" name="直線コネクタ 646">
          <a:extLst>
            <a:ext uri="{FF2B5EF4-FFF2-40B4-BE49-F238E27FC236}">
              <a16:creationId xmlns:a16="http://schemas.microsoft.com/office/drawing/2014/main" id="{FBF5986A-5D02-4CDF-ADDC-BA2644144AB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48" name="テキスト ボックス 647">
          <a:extLst>
            <a:ext uri="{FF2B5EF4-FFF2-40B4-BE49-F238E27FC236}">
              <a16:creationId xmlns:a16="http://schemas.microsoft.com/office/drawing/2014/main" id="{4035C1E0-5781-47B9-A501-8C65E3CE0606}"/>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9" name="直線コネクタ 648">
          <a:extLst>
            <a:ext uri="{FF2B5EF4-FFF2-40B4-BE49-F238E27FC236}">
              <a16:creationId xmlns:a16="http://schemas.microsoft.com/office/drawing/2014/main" id="{C247CBB6-EFEB-4CFD-9903-9A6F1D62C06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50" name="テキスト ボックス 649">
          <a:extLst>
            <a:ext uri="{FF2B5EF4-FFF2-40B4-BE49-F238E27FC236}">
              <a16:creationId xmlns:a16="http://schemas.microsoft.com/office/drawing/2014/main" id="{982B5BF9-BFA3-4F8B-B73F-96F680ADB76B}"/>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1" name="直線コネクタ 650">
          <a:extLst>
            <a:ext uri="{FF2B5EF4-FFF2-40B4-BE49-F238E27FC236}">
              <a16:creationId xmlns:a16="http://schemas.microsoft.com/office/drawing/2014/main" id="{62BF4828-CEDD-4703-9852-7F6757492FE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52" name="テキスト ボックス 651">
          <a:extLst>
            <a:ext uri="{FF2B5EF4-FFF2-40B4-BE49-F238E27FC236}">
              <a16:creationId xmlns:a16="http://schemas.microsoft.com/office/drawing/2014/main" id="{666715CF-A771-4650-91BF-9FAB8D00E0EC}"/>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3" name="直線コネクタ 652">
          <a:extLst>
            <a:ext uri="{FF2B5EF4-FFF2-40B4-BE49-F238E27FC236}">
              <a16:creationId xmlns:a16="http://schemas.microsoft.com/office/drawing/2014/main" id="{F7607F42-E35E-4489-BD63-8AC20BA15A6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54" name="テキスト ボックス 653">
          <a:extLst>
            <a:ext uri="{FF2B5EF4-FFF2-40B4-BE49-F238E27FC236}">
              <a16:creationId xmlns:a16="http://schemas.microsoft.com/office/drawing/2014/main" id="{7002AD8E-0A0B-4390-83B6-1E129F776B35}"/>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5" name="【公民館】&#10;一人当たり面積グラフ枠">
          <a:extLst>
            <a:ext uri="{FF2B5EF4-FFF2-40B4-BE49-F238E27FC236}">
              <a16:creationId xmlns:a16="http://schemas.microsoft.com/office/drawing/2014/main" id="{B519368A-F060-4C46-9FCE-6789887FD07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656" name="直線コネクタ 655">
          <a:extLst>
            <a:ext uri="{FF2B5EF4-FFF2-40B4-BE49-F238E27FC236}">
              <a16:creationId xmlns:a16="http://schemas.microsoft.com/office/drawing/2014/main" id="{01B9123F-4F96-4DF2-BE53-C533501CEF53}"/>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657" name="【公民館】&#10;一人当たり面積最小値テキスト">
          <a:extLst>
            <a:ext uri="{FF2B5EF4-FFF2-40B4-BE49-F238E27FC236}">
              <a16:creationId xmlns:a16="http://schemas.microsoft.com/office/drawing/2014/main" id="{E2AA0FAE-A9AC-4BCD-AAA4-A066A89F356B}"/>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658" name="直線コネクタ 657">
          <a:extLst>
            <a:ext uri="{FF2B5EF4-FFF2-40B4-BE49-F238E27FC236}">
              <a16:creationId xmlns:a16="http://schemas.microsoft.com/office/drawing/2014/main" id="{440F9E2C-B914-466D-9CB2-6C39DF0476B8}"/>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659" name="【公民館】&#10;一人当たり面積最大値テキスト">
          <a:extLst>
            <a:ext uri="{FF2B5EF4-FFF2-40B4-BE49-F238E27FC236}">
              <a16:creationId xmlns:a16="http://schemas.microsoft.com/office/drawing/2014/main" id="{CA9E863B-4349-4937-8DC4-B7C4C8091B5E}"/>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660" name="直線コネクタ 659">
          <a:extLst>
            <a:ext uri="{FF2B5EF4-FFF2-40B4-BE49-F238E27FC236}">
              <a16:creationId xmlns:a16="http://schemas.microsoft.com/office/drawing/2014/main" id="{53A2647C-4DC8-4339-AC9C-ABE39BA2AF58}"/>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661" name="【公民館】&#10;一人当たり面積平均値テキスト">
          <a:extLst>
            <a:ext uri="{FF2B5EF4-FFF2-40B4-BE49-F238E27FC236}">
              <a16:creationId xmlns:a16="http://schemas.microsoft.com/office/drawing/2014/main" id="{8371AADE-C8B8-418E-A7D0-2AF38B1A8C36}"/>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62" name="フローチャート: 判断 661">
          <a:extLst>
            <a:ext uri="{FF2B5EF4-FFF2-40B4-BE49-F238E27FC236}">
              <a16:creationId xmlns:a16="http://schemas.microsoft.com/office/drawing/2014/main" id="{531DE19D-FEA3-4E43-9250-B95D0D072C73}"/>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663" name="フローチャート: 判断 662">
          <a:extLst>
            <a:ext uri="{FF2B5EF4-FFF2-40B4-BE49-F238E27FC236}">
              <a16:creationId xmlns:a16="http://schemas.microsoft.com/office/drawing/2014/main" id="{7271875E-27C2-4A9C-AD91-D4098FEB21AB}"/>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664" name="フローチャート: 判断 663">
          <a:extLst>
            <a:ext uri="{FF2B5EF4-FFF2-40B4-BE49-F238E27FC236}">
              <a16:creationId xmlns:a16="http://schemas.microsoft.com/office/drawing/2014/main" id="{2FE7C75A-67F5-4766-A8C5-4FEA26670E53}"/>
            </a:ext>
          </a:extLst>
        </xdr:cNvPr>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665" name="フローチャート: 判断 664">
          <a:extLst>
            <a:ext uri="{FF2B5EF4-FFF2-40B4-BE49-F238E27FC236}">
              <a16:creationId xmlns:a16="http://schemas.microsoft.com/office/drawing/2014/main" id="{4EED4AFF-1975-4D20-B637-06058590F0CE}"/>
            </a:ext>
          </a:extLst>
        </xdr:cNvPr>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666" name="フローチャート: 判断 665">
          <a:extLst>
            <a:ext uri="{FF2B5EF4-FFF2-40B4-BE49-F238E27FC236}">
              <a16:creationId xmlns:a16="http://schemas.microsoft.com/office/drawing/2014/main" id="{D74A1262-35FD-4C55-8F44-16EB5DB7DA90}"/>
            </a:ext>
          </a:extLst>
        </xdr:cNvPr>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80BDED71-475A-4305-888D-BA1A130A2A5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12C1243E-846C-4F06-89A5-BE7E8AA01A5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CE6B154E-ADF1-46EE-9417-B63CA78A51B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79456B36-E8F7-4C58-B38E-43204A79D8D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C5850A2F-902F-40B5-BEAD-C026D313D71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140233</xdr:rowOff>
    </xdr:from>
    <xdr:to>
      <xdr:col>116</xdr:col>
      <xdr:colOff>114300</xdr:colOff>
      <xdr:row>108</xdr:row>
      <xdr:rowOff>70383</xdr:rowOff>
    </xdr:to>
    <xdr:sp macro="" textlink="">
      <xdr:nvSpPr>
        <xdr:cNvPr id="672" name="楕円 671">
          <a:extLst>
            <a:ext uri="{FF2B5EF4-FFF2-40B4-BE49-F238E27FC236}">
              <a16:creationId xmlns:a16="http://schemas.microsoft.com/office/drawing/2014/main" id="{A9CE1678-1CFE-478C-9D1F-E0EAAEFC836C}"/>
            </a:ext>
          </a:extLst>
        </xdr:cNvPr>
        <xdr:cNvSpPr/>
      </xdr:nvSpPr>
      <xdr:spPr>
        <a:xfrm>
          <a:off x="22110700" y="1848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163110</xdr:rowOff>
    </xdr:from>
    <xdr:ext cx="469744" cy="259045"/>
    <xdr:sp macro="" textlink="">
      <xdr:nvSpPr>
        <xdr:cNvPr id="673" name="【公民館】&#10;一人当たり面積該当値テキスト">
          <a:extLst>
            <a:ext uri="{FF2B5EF4-FFF2-40B4-BE49-F238E27FC236}">
              <a16:creationId xmlns:a16="http://schemas.microsoft.com/office/drawing/2014/main" id="{680811EC-58A6-49EF-BA39-2D8A4B6EA687}"/>
            </a:ext>
          </a:extLst>
        </xdr:cNvPr>
        <xdr:cNvSpPr txBox="1"/>
      </xdr:nvSpPr>
      <xdr:spPr>
        <a:xfrm>
          <a:off x="22199600" y="1833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142139</xdr:rowOff>
    </xdr:from>
    <xdr:to>
      <xdr:col>112</xdr:col>
      <xdr:colOff>38100</xdr:colOff>
      <xdr:row>108</xdr:row>
      <xdr:rowOff>72289</xdr:rowOff>
    </xdr:to>
    <xdr:sp macro="" textlink="">
      <xdr:nvSpPr>
        <xdr:cNvPr id="674" name="楕円 673">
          <a:extLst>
            <a:ext uri="{FF2B5EF4-FFF2-40B4-BE49-F238E27FC236}">
              <a16:creationId xmlns:a16="http://schemas.microsoft.com/office/drawing/2014/main" id="{5ADDDA86-FFD5-4C63-8FCA-F00043ACCE44}"/>
            </a:ext>
          </a:extLst>
        </xdr:cNvPr>
        <xdr:cNvSpPr/>
      </xdr:nvSpPr>
      <xdr:spPr>
        <a:xfrm>
          <a:off x="21272500" y="184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19583</xdr:rowOff>
    </xdr:from>
    <xdr:to>
      <xdr:col>116</xdr:col>
      <xdr:colOff>63500</xdr:colOff>
      <xdr:row>108</xdr:row>
      <xdr:rowOff>21489</xdr:rowOff>
    </xdr:to>
    <xdr:cxnSp macro="">
      <xdr:nvCxnSpPr>
        <xdr:cNvPr id="675" name="直線コネクタ 674">
          <a:extLst>
            <a:ext uri="{FF2B5EF4-FFF2-40B4-BE49-F238E27FC236}">
              <a16:creationId xmlns:a16="http://schemas.microsoft.com/office/drawing/2014/main" id="{11868DF3-F71C-4AAF-9A22-E2140D543662}"/>
            </a:ext>
          </a:extLst>
        </xdr:cNvPr>
        <xdr:cNvCxnSpPr/>
      </xdr:nvCxnSpPr>
      <xdr:spPr>
        <a:xfrm flipV="1">
          <a:off x="21323300" y="18536183"/>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144577</xdr:rowOff>
    </xdr:from>
    <xdr:to>
      <xdr:col>107</xdr:col>
      <xdr:colOff>101600</xdr:colOff>
      <xdr:row>108</xdr:row>
      <xdr:rowOff>74727</xdr:rowOff>
    </xdr:to>
    <xdr:sp macro="" textlink="">
      <xdr:nvSpPr>
        <xdr:cNvPr id="676" name="楕円 675">
          <a:extLst>
            <a:ext uri="{FF2B5EF4-FFF2-40B4-BE49-F238E27FC236}">
              <a16:creationId xmlns:a16="http://schemas.microsoft.com/office/drawing/2014/main" id="{4AAF70CF-E023-43B7-AAE0-DCAF005F4584}"/>
            </a:ext>
          </a:extLst>
        </xdr:cNvPr>
        <xdr:cNvSpPr/>
      </xdr:nvSpPr>
      <xdr:spPr>
        <a:xfrm>
          <a:off x="20383500" y="184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21489</xdr:rowOff>
    </xdr:from>
    <xdr:to>
      <xdr:col>111</xdr:col>
      <xdr:colOff>177800</xdr:colOff>
      <xdr:row>108</xdr:row>
      <xdr:rowOff>23927</xdr:rowOff>
    </xdr:to>
    <xdr:cxnSp macro="">
      <xdr:nvCxnSpPr>
        <xdr:cNvPr id="677" name="直線コネクタ 676">
          <a:extLst>
            <a:ext uri="{FF2B5EF4-FFF2-40B4-BE49-F238E27FC236}">
              <a16:creationId xmlns:a16="http://schemas.microsoft.com/office/drawing/2014/main" id="{6F5EECCF-3A30-4059-9DE8-A9361ADC6B1E}"/>
            </a:ext>
          </a:extLst>
        </xdr:cNvPr>
        <xdr:cNvCxnSpPr/>
      </xdr:nvCxnSpPr>
      <xdr:spPr>
        <a:xfrm flipV="1">
          <a:off x="20434300" y="18538089"/>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121327</xdr:rowOff>
    </xdr:from>
    <xdr:ext cx="469744" cy="259045"/>
    <xdr:sp macro="" textlink="">
      <xdr:nvSpPr>
        <xdr:cNvPr id="678" name="n_1aveValue【公民館】&#10;一人当たり面積">
          <a:extLst>
            <a:ext uri="{FF2B5EF4-FFF2-40B4-BE49-F238E27FC236}">
              <a16:creationId xmlns:a16="http://schemas.microsoft.com/office/drawing/2014/main" id="{22CE7FD4-3052-48DC-9ECA-50D692A1844B}"/>
            </a:ext>
          </a:extLst>
        </xdr:cNvPr>
        <xdr:cNvSpPr txBox="1"/>
      </xdr:nvSpPr>
      <xdr:spPr>
        <a:xfrm>
          <a:off x="21075727" y="186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120108</xdr:rowOff>
    </xdr:from>
    <xdr:ext cx="469744" cy="259045"/>
    <xdr:sp macro="" textlink="">
      <xdr:nvSpPr>
        <xdr:cNvPr id="679" name="n_2aveValue【公民館】&#10;一人当たり面積">
          <a:extLst>
            <a:ext uri="{FF2B5EF4-FFF2-40B4-BE49-F238E27FC236}">
              <a16:creationId xmlns:a16="http://schemas.microsoft.com/office/drawing/2014/main" id="{4E3D372C-D26D-4106-B9EE-2B649ECBB555}"/>
            </a:ext>
          </a:extLst>
        </xdr:cNvPr>
        <xdr:cNvSpPr txBox="1"/>
      </xdr:nvSpPr>
      <xdr:spPr>
        <a:xfrm>
          <a:off x="201994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145127</xdr:rowOff>
    </xdr:from>
    <xdr:ext cx="469744" cy="259045"/>
    <xdr:sp macro="" textlink="">
      <xdr:nvSpPr>
        <xdr:cNvPr id="680" name="n_3aveValue【公民館】&#10;一人当たり面積">
          <a:extLst>
            <a:ext uri="{FF2B5EF4-FFF2-40B4-BE49-F238E27FC236}">
              <a16:creationId xmlns:a16="http://schemas.microsoft.com/office/drawing/2014/main" id="{A3F0EB1D-B266-4A8E-AEF3-B9F19157444A}"/>
            </a:ext>
          </a:extLst>
        </xdr:cNvPr>
        <xdr:cNvSpPr txBox="1"/>
      </xdr:nvSpPr>
      <xdr:spPr>
        <a:xfrm>
          <a:off x="19310427" y="183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139946</xdr:rowOff>
    </xdr:from>
    <xdr:ext cx="469744" cy="259045"/>
    <xdr:sp macro="" textlink="">
      <xdr:nvSpPr>
        <xdr:cNvPr id="681" name="n_4aveValue【公民館】&#10;一人当たり面積">
          <a:extLst>
            <a:ext uri="{FF2B5EF4-FFF2-40B4-BE49-F238E27FC236}">
              <a16:creationId xmlns:a16="http://schemas.microsoft.com/office/drawing/2014/main" id="{AED55225-7FF1-413B-BDBE-541C29DC4193}"/>
            </a:ext>
          </a:extLst>
        </xdr:cNvPr>
        <xdr:cNvSpPr txBox="1"/>
      </xdr:nvSpPr>
      <xdr:spPr>
        <a:xfrm>
          <a:off x="18421427" y="1831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88816</xdr:rowOff>
    </xdr:from>
    <xdr:ext cx="469744" cy="259045"/>
    <xdr:sp macro="" textlink="">
      <xdr:nvSpPr>
        <xdr:cNvPr id="682" name="n_1mainValue【公民館】&#10;一人当たり面積">
          <a:extLst>
            <a:ext uri="{FF2B5EF4-FFF2-40B4-BE49-F238E27FC236}">
              <a16:creationId xmlns:a16="http://schemas.microsoft.com/office/drawing/2014/main" id="{12681CE0-55D5-4A74-8B8C-631C1E9A9B34}"/>
            </a:ext>
          </a:extLst>
        </xdr:cNvPr>
        <xdr:cNvSpPr txBox="1"/>
      </xdr:nvSpPr>
      <xdr:spPr>
        <a:xfrm>
          <a:off x="21075727" y="1826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91254</xdr:rowOff>
    </xdr:from>
    <xdr:ext cx="469744" cy="259045"/>
    <xdr:sp macro="" textlink="">
      <xdr:nvSpPr>
        <xdr:cNvPr id="683" name="n_2mainValue【公民館】&#10;一人当たり面積">
          <a:extLst>
            <a:ext uri="{FF2B5EF4-FFF2-40B4-BE49-F238E27FC236}">
              <a16:creationId xmlns:a16="http://schemas.microsoft.com/office/drawing/2014/main" id="{C5FFD34C-B13B-4CF5-AF26-F09C07F11D6E}"/>
            </a:ext>
          </a:extLst>
        </xdr:cNvPr>
        <xdr:cNvSpPr txBox="1"/>
      </xdr:nvSpPr>
      <xdr:spPr>
        <a:xfrm>
          <a:off x="20199427" y="1826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4" name="正方形/長方形 683">
          <a:extLst>
            <a:ext uri="{FF2B5EF4-FFF2-40B4-BE49-F238E27FC236}">
              <a16:creationId xmlns:a16="http://schemas.microsoft.com/office/drawing/2014/main" id="{C8AF4501-A9F3-4211-A39F-F043C928BA2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5" name="正方形/長方形 684">
          <a:extLst>
            <a:ext uri="{FF2B5EF4-FFF2-40B4-BE49-F238E27FC236}">
              <a16:creationId xmlns:a16="http://schemas.microsoft.com/office/drawing/2014/main" id="{8FACA501-127E-461B-A6DA-D8742C6109D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6" name="テキスト ボックス 685">
          <a:extLst>
            <a:ext uri="{FF2B5EF4-FFF2-40B4-BE49-F238E27FC236}">
              <a16:creationId xmlns:a16="http://schemas.microsoft.com/office/drawing/2014/main" id="{78C54EBA-B9BB-4755-A482-E8E1BBD8C30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類似団体と比較して特に有形固定資産減価償却率が高くなっている施設は、保育所であり、特に低くなっている施設は、学校施設、公営住宅である。</a:t>
          </a:r>
          <a:endParaRPr lang="ja-JP" altLang="ja-JP" sz="1400">
            <a:effectLst/>
          </a:endParaRPr>
        </a:p>
        <a:p>
          <a:r>
            <a:rPr kumimoji="1" lang="ja-JP" altLang="ja-JP" sz="1100">
              <a:solidFill>
                <a:schemeClr val="dk1"/>
              </a:solidFill>
              <a:effectLst/>
              <a:latin typeface="+mn-lt"/>
              <a:ea typeface="+mn-ea"/>
              <a:cs typeface="+mn-cs"/>
            </a:rPr>
            <a:t>保育所は昭和５７年に建設された物件であり、老朽化により有形固定資産減価償却率が高くなっている。学校施設は中学校が平成１４年に建替、小学校が平成２７年に建替、</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公営住宅は昭和３０年代・昭和５０年代の住宅があるものの、平成２２年から古い団地の建替が行われ平成２９年度に整備が完了。それぞれ新しい施設を建設したため、有形固定資産減価償却率が低くな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平成２８年度に策定し、令和３年度に改訂した公共施設総合管理計画に基づき老朽化対策に取り組んでいくこととしている。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F0AAC5B-6A98-4339-9F8C-9FA06E9CE22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875AF50-4638-497B-B945-AE098F87F28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94789AE-69FA-4B79-8B14-0BD7D58F6D4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5D808CC-1B8D-44FF-87FF-12595D0B2AF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1E1B044-EE56-4DCE-893C-1B8628B5709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A94EC9-2FB2-424F-802E-84AF07C8400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CF5106E-422C-4C0F-9F06-A3A74A79E9E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3AE5E2-7F88-4B5F-9464-8F87E4414F3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FE98C7-789E-42A5-A564-C7E6F688223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CA60964-85F0-4830-9F0E-8CDF525F0DA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3,702
3,647
520.69
6,968,701
6,362,455
606,246
3,464,394
4,731,371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EB87AC-106C-44AC-ACBE-879ABC00B3E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B966A42-23DF-4EDE-BC23-3A2A0580CE2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5129613-C867-4B9F-B2A0-D8F1931AC28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27F94B6-98E4-4976-BCA4-18EAFC04404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3795003-3F61-41C3-963C-844F46E5786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A3DE719-0114-403D-A86E-12875185258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DE2EEA2-F791-4ABD-AA42-5C3A7DCDE29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5241591-228E-4E1D-B5DB-567E56914A3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ABEBB48-7138-4264-81F3-A4C19FDAF4F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14504-D800-4AF0-91D2-67551017B69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E341A83-3CD4-4A02-98E2-5F805075225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D1921BC-F378-493F-826F-866053168DD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6DEF1FE-4A41-446F-845A-11FFEB75364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A50B7EA-296B-418F-B67E-43426E68623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CE9FEA-7132-4E7A-9193-698D97008E5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A0D0EF3-C06C-4335-B288-3A062117121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647FED5-66C9-45C4-A185-F13C6C1401E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BF35530-9C37-4501-AEC6-8AE6E7C9751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5E8ED23-1C8D-4F9D-BF87-AFF451C3804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46FFE26-7724-49CF-B841-9B93279C108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441C2C5-F118-4B24-BAF5-ED23C96C467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F1F3368-A258-41FF-96FE-8275A2110F3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A2F3098-9852-44F5-A1BB-DAFB4FC02A3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060E11B-2DB8-4864-916D-24092E09693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DC900B4-00B9-4C8B-95F9-4B3EDAB279F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A51D8C6-E18B-4BAB-A5BC-13ABBF9AB1C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E6CB3C5-1956-41FD-A392-323DE19BEFF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2E05965-89FB-4C8A-8BA6-03B054FBD25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ED0243D-DB70-4398-AA2A-6B1F260A165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A978D9D-D88C-4843-B925-743BB5F46CB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D01445E-B317-48B8-A5BC-B34ECC5F352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D7E5D68-7DEA-4DD3-91B1-7FEDC0293D8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C0BB9FD-BBB1-4A87-9F68-8557F10B0DB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F8393F7-7336-4AAA-88CA-276B6FE6F3C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1D78767-3ABD-4DEA-9937-E1C2EEB0F78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ADE988B-3DBD-4E0E-84F8-8B2670D8F78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7C2E32F-32C7-477A-B8C7-9F5FBDF11D6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EC25E63-EEA8-442A-B66E-668424C5066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1531135-7DDD-4F7D-8C16-CAD9308DEC4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929181D-0272-42D1-897A-BCBF8F88E59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105D0C6-D4BE-4483-B456-5025D26CE39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04C7AF3-083A-48AB-BF1A-45CD1CB71A6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50C4C16-74F4-41FE-BCEA-951B7312391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7D2161A-77C8-4E78-BF18-DE8F2D2D83A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158733A-760D-420B-95D2-DB5F5CA18A2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E3644EA-B2C6-493C-9331-9B8DE5F7019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FDD2696-448E-45B4-8844-E0D10C6CB61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A254582-96F8-4080-BA9D-736B97B664F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6715DD6A-D7E3-49EB-91A3-F0D163CD61D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A53B230E-C99A-4B87-9CF3-685EF45165D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FF4DCCEC-A550-49DC-861C-51D357C5531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F4FA8C4D-CE6C-4821-842D-43177746CA0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A35FAA31-CAB2-4E69-8F60-0AE10D209FE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D264CC51-6F7B-42FB-A141-DFFD7EFCFBE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3BC54BBB-2F47-4045-B630-0F4AF1B12BD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4342DB14-EC88-42A3-A0B4-9699ADB5F26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C9EE5AC6-B614-4314-8CEA-573AACE9894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3FD2FB3D-C3AF-4977-B648-136FD1EC606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152882D0-B6A0-42B6-8A71-17D5341010A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9E860493-3B4C-4891-9343-B6EA8EE39E0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AF489A25-CBEA-4B65-978A-F432312753B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4BDE591E-0FF2-4B49-BC21-144A756A0F31}"/>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A76A4022-9BDC-450B-A8DF-12D541FBE4CA}"/>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50313DB5-E12A-4EC1-BAEA-8D89D705C739}"/>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CD614299-7DDB-410F-BDA2-BD23A8D670F9}"/>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9B3FB67F-9548-46D7-9F8C-11E670EEDDAC}"/>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BD05F332-E343-4D8E-8ED8-B6EB16DB6C50}"/>
            </a:ext>
          </a:extLst>
        </xdr:cNvPr>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39D8DB40-CBE4-475A-A45D-2703F66CF196}"/>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F08978CD-F881-46A7-B022-73CB5DA5C2A5}"/>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2EABFC59-C069-4BF1-9BC2-D922FF9CA463}"/>
            </a:ext>
          </a:extLst>
        </xdr:cNvPr>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63A04E25-994D-4C13-ADF2-F84F59E58EF5}"/>
            </a:ext>
          </a:extLst>
        </xdr:cNvPr>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9A8A9A84-F87D-4FD3-8D0C-8CE41F6FC758}"/>
            </a:ext>
          </a:extLst>
        </xdr:cNvPr>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49A38E90-40BC-4212-9945-58C7C6120D9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5FD081B-9484-4B58-99DD-B9117839267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ECE0F04-7A5E-45AE-AE40-4E4FACE5A3A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5B40755-A2F8-472B-BB66-2ED0CBC6392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5AADB37-E1BA-47DE-A5AD-543FF5DF98D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120650</xdr:rowOff>
    </xdr:from>
    <xdr:to>
      <xdr:col>24</xdr:col>
      <xdr:colOff>114300</xdr:colOff>
      <xdr:row>64</xdr:row>
      <xdr:rowOff>50800</xdr:rowOff>
    </xdr:to>
    <xdr:sp macro="" textlink="">
      <xdr:nvSpPr>
        <xdr:cNvPr id="89" name="楕円 88">
          <a:extLst>
            <a:ext uri="{FF2B5EF4-FFF2-40B4-BE49-F238E27FC236}">
              <a16:creationId xmlns:a16="http://schemas.microsoft.com/office/drawing/2014/main" id="{5823C78D-7F63-4640-99FB-8029B6AE780E}"/>
            </a:ext>
          </a:extLst>
        </xdr:cNvPr>
        <xdr:cNvSpPr/>
      </xdr:nvSpPr>
      <xdr:spPr>
        <a:xfrm>
          <a:off x="4584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35577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9A56496A-4FC4-46D2-AC14-45A92891B167}"/>
            </a:ext>
          </a:extLst>
        </xdr:cNvPr>
        <xdr:cNvSpPr txBox="1"/>
      </xdr:nvSpPr>
      <xdr:spPr>
        <a:xfrm>
          <a:off x="4673600" y="1083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97790</xdr:rowOff>
    </xdr:from>
    <xdr:to>
      <xdr:col>20</xdr:col>
      <xdr:colOff>38100</xdr:colOff>
      <xdr:row>64</xdr:row>
      <xdr:rowOff>27940</xdr:rowOff>
    </xdr:to>
    <xdr:sp macro="" textlink="">
      <xdr:nvSpPr>
        <xdr:cNvPr id="91" name="楕円 90">
          <a:extLst>
            <a:ext uri="{FF2B5EF4-FFF2-40B4-BE49-F238E27FC236}">
              <a16:creationId xmlns:a16="http://schemas.microsoft.com/office/drawing/2014/main" id="{E7505205-F4F6-44DD-A93D-9BA4F36DF494}"/>
            </a:ext>
          </a:extLst>
        </xdr:cNvPr>
        <xdr:cNvSpPr/>
      </xdr:nvSpPr>
      <xdr:spPr>
        <a:xfrm>
          <a:off x="3746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148590</xdr:rowOff>
    </xdr:from>
    <xdr:to>
      <xdr:col>24</xdr:col>
      <xdr:colOff>63500</xdr:colOff>
      <xdr:row>64</xdr:row>
      <xdr:rowOff>0</xdr:rowOff>
    </xdr:to>
    <xdr:cxnSp macro="">
      <xdr:nvCxnSpPr>
        <xdr:cNvPr id="92" name="直線コネクタ 91">
          <a:extLst>
            <a:ext uri="{FF2B5EF4-FFF2-40B4-BE49-F238E27FC236}">
              <a16:creationId xmlns:a16="http://schemas.microsoft.com/office/drawing/2014/main" id="{7A94FDB5-3A7E-4ACD-A9D1-0515DFD0CC6C}"/>
            </a:ext>
          </a:extLst>
        </xdr:cNvPr>
        <xdr:cNvCxnSpPr/>
      </xdr:nvCxnSpPr>
      <xdr:spPr>
        <a:xfrm>
          <a:off x="3797300" y="10949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97790</xdr:rowOff>
    </xdr:from>
    <xdr:to>
      <xdr:col>15</xdr:col>
      <xdr:colOff>101600</xdr:colOff>
      <xdr:row>64</xdr:row>
      <xdr:rowOff>27940</xdr:rowOff>
    </xdr:to>
    <xdr:sp macro="" textlink="">
      <xdr:nvSpPr>
        <xdr:cNvPr id="93" name="楕円 92">
          <a:extLst>
            <a:ext uri="{FF2B5EF4-FFF2-40B4-BE49-F238E27FC236}">
              <a16:creationId xmlns:a16="http://schemas.microsoft.com/office/drawing/2014/main" id="{8710671E-FDF5-4658-9F83-078A93146E68}"/>
            </a:ext>
          </a:extLst>
        </xdr:cNvPr>
        <xdr:cNvSpPr/>
      </xdr:nvSpPr>
      <xdr:spPr>
        <a:xfrm>
          <a:off x="2857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148590</xdr:rowOff>
    </xdr:from>
    <xdr:to>
      <xdr:col>19</xdr:col>
      <xdr:colOff>177800</xdr:colOff>
      <xdr:row>63</xdr:row>
      <xdr:rowOff>148590</xdr:rowOff>
    </xdr:to>
    <xdr:cxnSp macro="">
      <xdr:nvCxnSpPr>
        <xdr:cNvPr id="94" name="直線コネクタ 93">
          <a:extLst>
            <a:ext uri="{FF2B5EF4-FFF2-40B4-BE49-F238E27FC236}">
              <a16:creationId xmlns:a16="http://schemas.microsoft.com/office/drawing/2014/main" id="{97CC0237-ED16-40C9-9E88-AD0D72505B86}"/>
            </a:ext>
          </a:extLst>
        </xdr:cNvPr>
        <xdr:cNvCxnSpPr/>
      </xdr:nvCxnSpPr>
      <xdr:spPr>
        <a:xfrm>
          <a:off x="2908300" y="1094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95" name="n_1aveValue【体育館・プール】&#10;有形固定資産減価償却率">
          <a:extLst>
            <a:ext uri="{FF2B5EF4-FFF2-40B4-BE49-F238E27FC236}">
              <a16:creationId xmlns:a16="http://schemas.microsoft.com/office/drawing/2014/main" id="{E2F7A0D4-6560-40C2-AFB1-5D96F5469CC1}"/>
            </a:ext>
          </a:extLst>
        </xdr:cNvPr>
        <xdr:cNvSpPr txBox="1"/>
      </xdr:nvSpPr>
      <xdr:spPr>
        <a:xfrm>
          <a:off x="3582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96" name="n_2aveValue【体育館・プール】&#10;有形固定資産減価償却率">
          <a:extLst>
            <a:ext uri="{FF2B5EF4-FFF2-40B4-BE49-F238E27FC236}">
              <a16:creationId xmlns:a16="http://schemas.microsoft.com/office/drawing/2014/main" id="{B66F256C-C684-4945-8145-3D379E711BCA}"/>
            </a:ext>
          </a:extLst>
        </xdr:cNvPr>
        <xdr:cNvSpPr txBox="1"/>
      </xdr:nvSpPr>
      <xdr:spPr>
        <a:xfrm>
          <a:off x="2705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97" name="n_3aveValue【体育館・プール】&#10;有形固定資産減価償却率">
          <a:extLst>
            <a:ext uri="{FF2B5EF4-FFF2-40B4-BE49-F238E27FC236}">
              <a16:creationId xmlns:a16="http://schemas.microsoft.com/office/drawing/2014/main" id="{A92288A9-872B-47F3-9540-C8839166AFFC}"/>
            </a:ext>
          </a:extLst>
        </xdr:cNvPr>
        <xdr:cNvSpPr txBox="1"/>
      </xdr:nvSpPr>
      <xdr:spPr>
        <a:xfrm>
          <a:off x="1816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98" name="n_4aveValue【体育館・プール】&#10;有形固定資産減価償却率">
          <a:extLst>
            <a:ext uri="{FF2B5EF4-FFF2-40B4-BE49-F238E27FC236}">
              <a16:creationId xmlns:a16="http://schemas.microsoft.com/office/drawing/2014/main" id="{02F71A31-361B-4772-B647-1E043F6AB8B9}"/>
            </a:ext>
          </a:extLst>
        </xdr:cNvPr>
        <xdr:cNvSpPr txBox="1"/>
      </xdr:nvSpPr>
      <xdr:spPr>
        <a:xfrm>
          <a:off x="9277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19067</xdr:rowOff>
    </xdr:from>
    <xdr:ext cx="405111" cy="259045"/>
    <xdr:sp macro="" textlink="">
      <xdr:nvSpPr>
        <xdr:cNvPr id="99" name="n_1mainValue【体育館・プール】&#10;有形固定資産減価償却率">
          <a:extLst>
            <a:ext uri="{FF2B5EF4-FFF2-40B4-BE49-F238E27FC236}">
              <a16:creationId xmlns:a16="http://schemas.microsoft.com/office/drawing/2014/main" id="{6B7039AF-1CEC-4E02-854B-9523AF1357F6}"/>
            </a:ext>
          </a:extLst>
        </xdr:cNvPr>
        <xdr:cNvSpPr txBox="1"/>
      </xdr:nvSpPr>
      <xdr:spPr>
        <a:xfrm>
          <a:off x="35820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19067</xdr:rowOff>
    </xdr:from>
    <xdr:ext cx="405111" cy="259045"/>
    <xdr:sp macro="" textlink="">
      <xdr:nvSpPr>
        <xdr:cNvPr id="100" name="n_2mainValue【体育館・プール】&#10;有形固定資産減価償却率">
          <a:extLst>
            <a:ext uri="{FF2B5EF4-FFF2-40B4-BE49-F238E27FC236}">
              <a16:creationId xmlns:a16="http://schemas.microsoft.com/office/drawing/2014/main" id="{A283FF89-C4B9-4B8F-8F35-E0D391E547F9}"/>
            </a:ext>
          </a:extLst>
        </xdr:cNvPr>
        <xdr:cNvSpPr txBox="1"/>
      </xdr:nvSpPr>
      <xdr:spPr>
        <a:xfrm>
          <a:off x="2705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E43A0285-579C-4239-B7C3-A62B01A0F7A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B492B089-EF8D-4997-A1CC-F8407BA5D71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64E61D4B-93F6-44D9-AA5B-F79E4018715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4B4FC113-DE14-4A1D-AEA7-6EBF7160A7D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8167E493-BE8C-491B-8B03-71744BC0A5E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2ADE620F-0FB3-4DFE-8A6B-CF271769CE0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0BBBB270-88C9-46CC-8D99-5A522DA1D29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C994CC63-D5F3-4AB1-AD60-ABC225F56F8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F2F426B9-D060-4646-9326-E311809AB13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A8642D2E-9F92-4F97-8EDC-C5908E634B8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85FE7C14-93A5-47CF-A9BA-8F5D353B45C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BBF5474D-777B-4627-975B-4158A164593A}"/>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8852F3A9-A5CB-4935-9C9F-13B16F9882E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0EBD2043-251D-47B8-91C2-4B164860C1AA}"/>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FCAD39E5-1AE1-4D55-A5B5-CFD087D5904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3EE2E19F-3B2C-4321-B05E-E3372382012C}"/>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A4F759D3-3B5D-4C0D-BCEF-DB14B869617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E53CAA07-D1FF-4902-BF2D-3B4038FDD8CD}"/>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B8D0CFBC-B5C6-43A2-A606-45514AB044F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3DE9E5C3-F4DE-4613-B193-974B35C591F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69C13A7B-A0D9-4BB0-8268-4FAE4D86441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a:extLst>
            <a:ext uri="{FF2B5EF4-FFF2-40B4-BE49-F238E27FC236}">
              <a16:creationId xmlns:a16="http://schemas.microsoft.com/office/drawing/2014/main" id="{53C907C1-F293-4C6C-9A50-C20C17F382F8}"/>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5366C948-0EAB-4F98-A108-B0FC3A1178C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8B377AE2-828E-43C7-94B2-35F49F8D449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47219EA6-D3D7-4D5A-AABE-468266AD6E1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26" name="直線コネクタ 125">
          <a:extLst>
            <a:ext uri="{FF2B5EF4-FFF2-40B4-BE49-F238E27FC236}">
              <a16:creationId xmlns:a16="http://schemas.microsoft.com/office/drawing/2014/main" id="{0D13D231-4BDF-4537-8449-9EB0DFB11207}"/>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27" name="【体育館・プール】&#10;一人当たり面積最小値テキスト">
          <a:extLst>
            <a:ext uri="{FF2B5EF4-FFF2-40B4-BE49-F238E27FC236}">
              <a16:creationId xmlns:a16="http://schemas.microsoft.com/office/drawing/2014/main" id="{190E4CFD-2CA3-475F-BBA8-5899958F8B13}"/>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28" name="直線コネクタ 127">
          <a:extLst>
            <a:ext uri="{FF2B5EF4-FFF2-40B4-BE49-F238E27FC236}">
              <a16:creationId xmlns:a16="http://schemas.microsoft.com/office/drawing/2014/main" id="{103631B6-8AE4-463D-8107-42CC09CB86E7}"/>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29" name="【体育館・プール】&#10;一人当たり面積最大値テキスト">
          <a:extLst>
            <a:ext uri="{FF2B5EF4-FFF2-40B4-BE49-F238E27FC236}">
              <a16:creationId xmlns:a16="http://schemas.microsoft.com/office/drawing/2014/main" id="{32471566-1BD9-4A3D-84E3-B63DAFB72531}"/>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0" name="直線コネクタ 129">
          <a:extLst>
            <a:ext uri="{FF2B5EF4-FFF2-40B4-BE49-F238E27FC236}">
              <a16:creationId xmlns:a16="http://schemas.microsoft.com/office/drawing/2014/main" id="{1F6A2B3A-7C2A-4BEF-B8F3-895C91DB63F2}"/>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131" name="【体育館・プール】&#10;一人当たり面積平均値テキスト">
          <a:extLst>
            <a:ext uri="{FF2B5EF4-FFF2-40B4-BE49-F238E27FC236}">
              <a16:creationId xmlns:a16="http://schemas.microsoft.com/office/drawing/2014/main" id="{1F76EFE1-5C66-4246-8514-5DBB1536A0AB}"/>
            </a:ext>
          </a:extLst>
        </xdr:cNvPr>
        <xdr:cNvSpPr txBox="1"/>
      </xdr:nvSpPr>
      <xdr:spPr>
        <a:xfrm>
          <a:off x="10515600" y="10685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2" name="フローチャート: 判断 131">
          <a:extLst>
            <a:ext uri="{FF2B5EF4-FFF2-40B4-BE49-F238E27FC236}">
              <a16:creationId xmlns:a16="http://schemas.microsoft.com/office/drawing/2014/main" id="{51D50C04-0054-4CBF-B925-919155815C87}"/>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3" name="フローチャート: 判断 132">
          <a:extLst>
            <a:ext uri="{FF2B5EF4-FFF2-40B4-BE49-F238E27FC236}">
              <a16:creationId xmlns:a16="http://schemas.microsoft.com/office/drawing/2014/main" id="{BD0D16E5-BBDE-44EB-903D-91E84073ADB0}"/>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34" name="フローチャート: 判断 133">
          <a:extLst>
            <a:ext uri="{FF2B5EF4-FFF2-40B4-BE49-F238E27FC236}">
              <a16:creationId xmlns:a16="http://schemas.microsoft.com/office/drawing/2014/main" id="{451713C1-6DD6-4526-AD72-781F78E4DF14}"/>
            </a:ext>
          </a:extLst>
        </xdr:cNvPr>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35" name="フローチャート: 判断 134">
          <a:extLst>
            <a:ext uri="{FF2B5EF4-FFF2-40B4-BE49-F238E27FC236}">
              <a16:creationId xmlns:a16="http://schemas.microsoft.com/office/drawing/2014/main" id="{A8EFCF14-7C51-4725-B2E7-081A2642F148}"/>
            </a:ext>
          </a:extLst>
        </xdr:cNvPr>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36" name="フローチャート: 判断 135">
          <a:extLst>
            <a:ext uri="{FF2B5EF4-FFF2-40B4-BE49-F238E27FC236}">
              <a16:creationId xmlns:a16="http://schemas.microsoft.com/office/drawing/2014/main" id="{E3F0B169-0264-4028-BA51-ADF9968A5C01}"/>
            </a:ext>
          </a:extLst>
        </xdr:cNvPr>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488A5CC8-6CCE-4D0B-AAD7-6FA0BA5862E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EC7E9738-BC1B-4240-AF99-49E512DD4B7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F2864379-99C7-47E7-82B8-FE4FD492D21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39F067A9-EA28-4D38-B302-EEC3C64A12E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7AE2497F-15E5-4493-9F5F-B90B3421A0F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134366</xdr:rowOff>
    </xdr:from>
    <xdr:to>
      <xdr:col>55</xdr:col>
      <xdr:colOff>50800</xdr:colOff>
      <xdr:row>62</xdr:row>
      <xdr:rowOff>64516</xdr:rowOff>
    </xdr:to>
    <xdr:sp macro="" textlink="">
      <xdr:nvSpPr>
        <xdr:cNvPr id="142" name="楕円 141">
          <a:extLst>
            <a:ext uri="{FF2B5EF4-FFF2-40B4-BE49-F238E27FC236}">
              <a16:creationId xmlns:a16="http://schemas.microsoft.com/office/drawing/2014/main" id="{BC8807E1-2A9E-47D0-B577-498904ABB89D}"/>
            </a:ext>
          </a:extLst>
        </xdr:cNvPr>
        <xdr:cNvSpPr/>
      </xdr:nvSpPr>
      <xdr:spPr>
        <a:xfrm>
          <a:off x="104267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157243</xdr:rowOff>
    </xdr:from>
    <xdr:ext cx="469744" cy="259045"/>
    <xdr:sp macro="" textlink="">
      <xdr:nvSpPr>
        <xdr:cNvPr id="143" name="【体育館・プール】&#10;一人当たり面積該当値テキスト">
          <a:extLst>
            <a:ext uri="{FF2B5EF4-FFF2-40B4-BE49-F238E27FC236}">
              <a16:creationId xmlns:a16="http://schemas.microsoft.com/office/drawing/2014/main" id="{38DCEF4F-76FD-4FE3-B688-4C6BC160B084}"/>
            </a:ext>
          </a:extLst>
        </xdr:cNvPr>
        <xdr:cNvSpPr txBox="1"/>
      </xdr:nvSpPr>
      <xdr:spPr>
        <a:xfrm>
          <a:off x="10515600" y="1044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136978</xdr:rowOff>
    </xdr:from>
    <xdr:to>
      <xdr:col>50</xdr:col>
      <xdr:colOff>165100</xdr:colOff>
      <xdr:row>62</xdr:row>
      <xdr:rowOff>67128</xdr:rowOff>
    </xdr:to>
    <xdr:sp macro="" textlink="">
      <xdr:nvSpPr>
        <xdr:cNvPr id="144" name="楕円 143">
          <a:extLst>
            <a:ext uri="{FF2B5EF4-FFF2-40B4-BE49-F238E27FC236}">
              <a16:creationId xmlns:a16="http://schemas.microsoft.com/office/drawing/2014/main" id="{91E04136-0246-47E7-BFE1-77854D52C9D9}"/>
            </a:ext>
          </a:extLst>
        </xdr:cNvPr>
        <xdr:cNvSpPr/>
      </xdr:nvSpPr>
      <xdr:spPr>
        <a:xfrm>
          <a:off x="9588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xdr:rowOff>
    </xdr:from>
    <xdr:to>
      <xdr:col>55</xdr:col>
      <xdr:colOff>0</xdr:colOff>
      <xdr:row>62</xdr:row>
      <xdr:rowOff>16328</xdr:rowOff>
    </xdr:to>
    <xdr:cxnSp macro="">
      <xdr:nvCxnSpPr>
        <xdr:cNvPr id="145" name="直線コネクタ 144">
          <a:extLst>
            <a:ext uri="{FF2B5EF4-FFF2-40B4-BE49-F238E27FC236}">
              <a16:creationId xmlns:a16="http://schemas.microsoft.com/office/drawing/2014/main" id="{5FA9C19A-6262-44B7-BD03-1F98C35F3C3D}"/>
            </a:ext>
          </a:extLst>
        </xdr:cNvPr>
        <xdr:cNvCxnSpPr/>
      </xdr:nvCxnSpPr>
      <xdr:spPr>
        <a:xfrm flipV="1">
          <a:off x="9639300" y="10643616"/>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144816</xdr:rowOff>
    </xdr:from>
    <xdr:to>
      <xdr:col>46</xdr:col>
      <xdr:colOff>38100</xdr:colOff>
      <xdr:row>62</xdr:row>
      <xdr:rowOff>74966</xdr:rowOff>
    </xdr:to>
    <xdr:sp macro="" textlink="">
      <xdr:nvSpPr>
        <xdr:cNvPr id="146" name="楕円 145">
          <a:extLst>
            <a:ext uri="{FF2B5EF4-FFF2-40B4-BE49-F238E27FC236}">
              <a16:creationId xmlns:a16="http://schemas.microsoft.com/office/drawing/2014/main" id="{F6414A79-06CC-44A7-9065-D50014D514E9}"/>
            </a:ext>
          </a:extLst>
        </xdr:cNvPr>
        <xdr:cNvSpPr/>
      </xdr:nvSpPr>
      <xdr:spPr>
        <a:xfrm>
          <a:off x="8699500" y="106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16328</xdr:rowOff>
    </xdr:from>
    <xdr:to>
      <xdr:col>50</xdr:col>
      <xdr:colOff>114300</xdr:colOff>
      <xdr:row>62</xdr:row>
      <xdr:rowOff>24166</xdr:rowOff>
    </xdr:to>
    <xdr:cxnSp macro="">
      <xdr:nvCxnSpPr>
        <xdr:cNvPr id="147" name="直線コネクタ 146">
          <a:extLst>
            <a:ext uri="{FF2B5EF4-FFF2-40B4-BE49-F238E27FC236}">
              <a16:creationId xmlns:a16="http://schemas.microsoft.com/office/drawing/2014/main" id="{35C6ED4B-6844-4DA5-B2FD-EEF89C700183}"/>
            </a:ext>
          </a:extLst>
        </xdr:cNvPr>
        <xdr:cNvCxnSpPr/>
      </xdr:nvCxnSpPr>
      <xdr:spPr>
        <a:xfrm flipV="1">
          <a:off x="8750300" y="10646228"/>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12862</xdr:rowOff>
    </xdr:from>
    <xdr:ext cx="469744" cy="259045"/>
    <xdr:sp macro="" textlink="">
      <xdr:nvSpPr>
        <xdr:cNvPr id="148" name="n_1aveValue【体育館・プール】&#10;一人当たり面積">
          <a:extLst>
            <a:ext uri="{FF2B5EF4-FFF2-40B4-BE49-F238E27FC236}">
              <a16:creationId xmlns:a16="http://schemas.microsoft.com/office/drawing/2014/main" id="{633F7D8D-A731-458A-A446-422D3B6C9666}"/>
            </a:ext>
          </a:extLst>
        </xdr:cNvPr>
        <xdr:cNvSpPr txBox="1"/>
      </xdr:nvSpPr>
      <xdr:spPr>
        <a:xfrm>
          <a:off x="9391727" y="108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149" name="n_2aveValue【体育館・プール】&#10;一人当たり面積">
          <a:extLst>
            <a:ext uri="{FF2B5EF4-FFF2-40B4-BE49-F238E27FC236}">
              <a16:creationId xmlns:a16="http://schemas.microsoft.com/office/drawing/2014/main" id="{B85CF827-CA0A-4B65-A8A0-D2498C6EBCFB}"/>
            </a:ext>
          </a:extLst>
        </xdr:cNvPr>
        <xdr:cNvSpPr txBox="1"/>
      </xdr:nvSpPr>
      <xdr:spPr>
        <a:xfrm>
          <a:off x="8515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150" name="n_3aveValue【体育館・プール】&#10;一人当たり面積">
          <a:extLst>
            <a:ext uri="{FF2B5EF4-FFF2-40B4-BE49-F238E27FC236}">
              <a16:creationId xmlns:a16="http://schemas.microsoft.com/office/drawing/2014/main" id="{18255DDE-BC76-4059-9F28-3235C4CBC5B2}"/>
            </a:ext>
          </a:extLst>
        </xdr:cNvPr>
        <xdr:cNvSpPr txBox="1"/>
      </xdr:nvSpPr>
      <xdr:spPr>
        <a:xfrm>
          <a:off x="7626427"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151" name="n_4aveValue【体育館・プール】&#10;一人当たり面積">
          <a:extLst>
            <a:ext uri="{FF2B5EF4-FFF2-40B4-BE49-F238E27FC236}">
              <a16:creationId xmlns:a16="http://schemas.microsoft.com/office/drawing/2014/main" id="{A3E70243-1D5C-4366-9720-DADE65524940}"/>
            </a:ext>
          </a:extLst>
        </xdr:cNvPr>
        <xdr:cNvSpPr txBox="1"/>
      </xdr:nvSpPr>
      <xdr:spPr>
        <a:xfrm>
          <a:off x="6737427"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83655</xdr:rowOff>
    </xdr:from>
    <xdr:ext cx="469744" cy="259045"/>
    <xdr:sp macro="" textlink="">
      <xdr:nvSpPr>
        <xdr:cNvPr id="152" name="n_1mainValue【体育館・プール】&#10;一人当たり面積">
          <a:extLst>
            <a:ext uri="{FF2B5EF4-FFF2-40B4-BE49-F238E27FC236}">
              <a16:creationId xmlns:a16="http://schemas.microsoft.com/office/drawing/2014/main" id="{0F1B98A5-E36E-4C7E-8CAC-FC22EE8AEB22}"/>
            </a:ext>
          </a:extLst>
        </xdr:cNvPr>
        <xdr:cNvSpPr txBox="1"/>
      </xdr:nvSpPr>
      <xdr:spPr>
        <a:xfrm>
          <a:off x="9391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91493</xdr:rowOff>
    </xdr:from>
    <xdr:ext cx="469744" cy="259045"/>
    <xdr:sp macro="" textlink="">
      <xdr:nvSpPr>
        <xdr:cNvPr id="153" name="n_2mainValue【体育館・プール】&#10;一人当たり面積">
          <a:extLst>
            <a:ext uri="{FF2B5EF4-FFF2-40B4-BE49-F238E27FC236}">
              <a16:creationId xmlns:a16="http://schemas.microsoft.com/office/drawing/2014/main" id="{F9EFDCA0-326A-4CEC-9B10-9BBE22A3AAB0}"/>
            </a:ext>
          </a:extLst>
        </xdr:cNvPr>
        <xdr:cNvSpPr txBox="1"/>
      </xdr:nvSpPr>
      <xdr:spPr>
        <a:xfrm>
          <a:off x="8515427" y="1037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53F6D770-683F-4202-8BDD-F27EC573263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10FE6813-2181-4170-9D3C-B0225707CFF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B4F69739-F868-4F3D-B6EF-FFA0042F80E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C8DB625E-6549-4A18-B091-CEBEB5FC63F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CA07AD6B-797E-4C90-9593-7D04CA8D8C9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E5DC467A-D2CB-4F69-B461-797FAA9717A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B5788E18-FB82-4A68-9216-762201CCB54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3B81FD98-6114-419D-8C14-06D76BB2355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id="{FD963CE8-E5DD-4C63-9C04-3E8585D3F83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id="{80501FE9-85F5-477D-B651-5D9E4D4CF4B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4" name="テキスト ボックス 163">
          <a:extLst>
            <a:ext uri="{FF2B5EF4-FFF2-40B4-BE49-F238E27FC236}">
              <a16:creationId xmlns:a16="http://schemas.microsoft.com/office/drawing/2014/main" id="{005D4FD3-A31E-4DAA-A2B2-5F51258F5B1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5" name="直線コネクタ 164">
          <a:extLst>
            <a:ext uri="{FF2B5EF4-FFF2-40B4-BE49-F238E27FC236}">
              <a16:creationId xmlns:a16="http://schemas.microsoft.com/office/drawing/2014/main" id="{4164F037-1A64-4CCC-B65E-8F1AE35ED89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6" name="テキスト ボックス 165">
          <a:extLst>
            <a:ext uri="{FF2B5EF4-FFF2-40B4-BE49-F238E27FC236}">
              <a16:creationId xmlns:a16="http://schemas.microsoft.com/office/drawing/2014/main" id="{D0347142-9482-4445-95BB-D6905F5EEDA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7" name="直線コネクタ 166">
          <a:extLst>
            <a:ext uri="{FF2B5EF4-FFF2-40B4-BE49-F238E27FC236}">
              <a16:creationId xmlns:a16="http://schemas.microsoft.com/office/drawing/2014/main" id="{D72E2905-15BC-4B1F-ACE5-A9C167E6324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8" name="テキスト ボックス 167">
          <a:extLst>
            <a:ext uri="{FF2B5EF4-FFF2-40B4-BE49-F238E27FC236}">
              <a16:creationId xmlns:a16="http://schemas.microsoft.com/office/drawing/2014/main" id="{19EB1D48-B403-46C8-A97A-7600F0291A6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9" name="直線コネクタ 168">
          <a:extLst>
            <a:ext uri="{FF2B5EF4-FFF2-40B4-BE49-F238E27FC236}">
              <a16:creationId xmlns:a16="http://schemas.microsoft.com/office/drawing/2014/main" id="{478A9C3C-FEAB-422A-8A04-36140EA04AA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0" name="テキスト ボックス 169">
          <a:extLst>
            <a:ext uri="{FF2B5EF4-FFF2-40B4-BE49-F238E27FC236}">
              <a16:creationId xmlns:a16="http://schemas.microsoft.com/office/drawing/2014/main" id="{76F1C730-57EE-43CF-A8DF-1385641B139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1" name="直線コネクタ 170">
          <a:extLst>
            <a:ext uri="{FF2B5EF4-FFF2-40B4-BE49-F238E27FC236}">
              <a16:creationId xmlns:a16="http://schemas.microsoft.com/office/drawing/2014/main" id="{AB0D86D4-12DC-4902-BEF6-F67D9709E87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2" name="テキスト ボックス 171">
          <a:extLst>
            <a:ext uri="{FF2B5EF4-FFF2-40B4-BE49-F238E27FC236}">
              <a16:creationId xmlns:a16="http://schemas.microsoft.com/office/drawing/2014/main" id="{FBA7FF95-09DE-4CA8-9359-8FBC7BA8CCF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3" name="直線コネクタ 172">
          <a:extLst>
            <a:ext uri="{FF2B5EF4-FFF2-40B4-BE49-F238E27FC236}">
              <a16:creationId xmlns:a16="http://schemas.microsoft.com/office/drawing/2014/main" id="{5E00D15F-27B5-413D-8C1E-1BB745022DD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4" name="テキスト ボックス 173">
          <a:extLst>
            <a:ext uri="{FF2B5EF4-FFF2-40B4-BE49-F238E27FC236}">
              <a16:creationId xmlns:a16="http://schemas.microsoft.com/office/drawing/2014/main" id="{38FDC079-4D38-437E-931C-CAD3605C11B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5" name="直線コネクタ 174">
          <a:extLst>
            <a:ext uri="{FF2B5EF4-FFF2-40B4-BE49-F238E27FC236}">
              <a16:creationId xmlns:a16="http://schemas.microsoft.com/office/drawing/2014/main" id="{C976680C-5A6F-4C2A-B625-88A3AA7074C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6" name="テキスト ボックス 175">
          <a:extLst>
            <a:ext uri="{FF2B5EF4-FFF2-40B4-BE49-F238E27FC236}">
              <a16:creationId xmlns:a16="http://schemas.microsoft.com/office/drawing/2014/main" id="{255EAE00-6286-4B5D-8BD9-18B58A24227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01D74DEB-5879-4F67-98B2-D72824AF8CD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346D94B6-6B96-4509-9109-AA954C69331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79" name="直線コネクタ 178">
          <a:extLst>
            <a:ext uri="{FF2B5EF4-FFF2-40B4-BE49-F238E27FC236}">
              <a16:creationId xmlns:a16="http://schemas.microsoft.com/office/drawing/2014/main" id="{A7F6AFB1-F7A0-4C90-A74B-5433A30E5B10}"/>
            </a:ext>
          </a:extLst>
        </xdr:cNvPr>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0" name="【福祉施設】&#10;有形固定資産減価償却率最小値テキスト">
          <a:extLst>
            <a:ext uri="{FF2B5EF4-FFF2-40B4-BE49-F238E27FC236}">
              <a16:creationId xmlns:a16="http://schemas.microsoft.com/office/drawing/2014/main" id="{F13ECD0C-C3E9-4C69-A89D-77F5AE95823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1" name="直線コネクタ 180">
          <a:extLst>
            <a:ext uri="{FF2B5EF4-FFF2-40B4-BE49-F238E27FC236}">
              <a16:creationId xmlns:a16="http://schemas.microsoft.com/office/drawing/2014/main" id="{70E5A929-C13E-48F5-8CBA-A211E5BE886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82" name="【福祉施設】&#10;有形固定資産減価償却率最大値テキスト">
          <a:extLst>
            <a:ext uri="{FF2B5EF4-FFF2-40B4-BE49-F238E27FC236}">
              <a16:creationId xmlns:a16="http://schemas.microsoft.com/office/drawing/2014/main" id="{7F713F9A-FF0E-41C6-9C27-81CA34E7DE56}"/>
            </a:ext>
          </a:extLst>
        </xdr:cNvPr>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83" name="直線コネクタ 182">
          <a:extLst>
            <a:ext uri="{FF2B5EF4-FFF2-40B4-BE49-F238E27FC236}">
              <a16:creationId xmlns:a16="http://schemas.microsoft.com/office/drawing/2014/main" id="{9C336C67-6F64-49E3-BB0D-54179B6E5F5C}"/>
            </a:ext>
          </a:extLst>
        </xdr:cNvPr>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F4E06713-8203-46EC-8852-5DD24450A2F0}"/>
            </a:ext>
          </a:extLst>
        </xdr:cNvPr>
        <xdr:cNvSpPr txBox="1"/>
      </xdr:nvSpPr>
      <xdr:spPr>
        <a:xfrm>
          <a:off x="4673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85" name="フローチャート: 判断 184">
          <a:extLst>
            <a:ext uri="{FF2B5EF4-FFF2-40B4-BE49-F238E27FC236}">
              <a16:creationId xmlns:a16="http://schemas.microsoft.com/office/drawing/2014/main" id="{805894B7-8C30-418E-98DF-0CDF3325AACB}"/>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86" name="フローチャート: 判断 185">
          <a:extLst>
            <a:ext uri="{FF2B5EF4-FFF2-40B4-BE49-F238E27FC236}">
              <a16:creationId xmlns:a16="http://schemas.microsoft.com/office/drawing/2014/main" id="{6393381E-2BA8-4DBD-AF4B-971CD5F80091}"/>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87" name="フローチャート: 判断 186">
          <a:extLst>
            <a:ext uri="{FF2B5EF4-FFF2-40B4-BE49-F238E27FC236}">
              <a16:creationId xmlns:a16="http://schemas.microsoft.com/office/drawing/2014/main" id="{A66761D2-F899-42F8-9504-B32A5B8F8196}"/>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188" name="フローチャート: 判断 187">
          <a:extLst>
            <a:ext uri="{FF2B5EF4-FFF2-40B4-BE49-F238E27FC236}">
              <a16:creationId xmlns:a16="http://schemas.microsoft.com/office/drawing/2014/main" id="{9B552226-86D1-4FA4-A3E9-5FA610033DE1}"/>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189" name="フローチャート: 判断 188">
          <a:extLst>
            <a:ext uri="{FF2B5EF4-FFF2-40B4-BE49-F238E27FC236}">
              <a16:creationId xmlns:a16="http://schemas.microsoft.com/office/drawing/2014/main" id="{A7400D87-4B0C-46B0-88EE-9347068A541C}"/>
            </a:ext>
          </a:extLst>
        </xdr:cNvPr>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E2B7C027-1D2D-4261-B2B8-483C1721520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B662D682-918D-4C9B-A8C1-35E540220AC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C4EA6CF5-C8E2-42C6-81D4-853CC6B22F5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20E90CEB-CD65-4BC7-A6C6-0871D8179A9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A2FAC075-462B-4462-B8C5-B09D1DAF016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52614</xdr:rowOff>
    </xdr:from>
    <xdr:to>
      <xdr:col>24</xdr:col>
      <xdr:colOff>114300</xdr:colOff>
      <xdr:row>82</xdr:row>
      <xdr:rowOff>154214</xdr:rowOff>
    </xdr:to>
    <xdr:sp macro="" textlink="">
      <xdr:nvSpPr>
        <xdr:cNvPr id="195" name="楕円 194">
          <a:extLst>
            <a:ext uri="{FF2B5EF4-FFF2-40B4-BE49-F238E27FC236}">
              <a16:creationId xmlns:a16="http://schemas.microsoft.com/office/drawing/2014/main" id="{822BF3C9-C3A0-4B57-BF75-4B95B3826A00}"/>
            </a:ext>
          </a:extLst>
        </xdr:cNvPr>
        <xdr:cNvSpPr/>
      </xdr:nvSpPr>
      <xdr:spPr>
        <a:xfrm>
          <a:off x="4584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75491</xdr:rowOff>
    </xdr:from>
    <xdr:ext cx="405111" cy="259045"/>
    <xdr:sp macro="" textlink="">
      <xdr:nvSpPr>
        <xdr:cNvPr id="196" name="【福祉施設】&#10;有形固定資産減価償却率該当値テキスト">
          <a:extLst>
            <a:ext uri="{FF2B5EF4-FFF2-40B4-BE49-F238E27FC236}">
              <a16:creationId xmlns:a16="http://schemas.microsoft.com/office/drawing/2014/main" id="{352D1342-207F-4530-8941-9151B8F28BD8}"/>
            </a:ext>
          </a:extLst>
        </xdr:cNvPr>
        <xdr:cNvSpPr txBox="1"/>
      </xdr:nvSpPr>
      <xdr:spPr>
        <a:xfrm>
          <a:off x="4673600" y="1396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23223</xdr:rowOff>
    </xdr:from>
    <xdr:to>
      <xdr:col>20</xdr:col>
      <xdr:colOff>38100</xdr:colOff>
      <xdr:row>82</xdr:row>
      <xdr:rowOff>124823</xdr:rowOff>
    </xdr:to>
    <xdr:sp macro="" textlink="">
      <xdr:nvSpPr>
        <xdr:cNvPr id="197" name="楕円 196">
          <a:extLst>
            <a:ext uri="{FF2B5EF4-FFF2-40B4-BE49-F238E27FC236}">
              <a16:creationId xmlns:a16="http://schemas.microsoft.com/office/drawing/2014/main" id="{168A04F8-2C76-4842-946A-2555BAF2CE1E}"/>
            </a:ext>
          </a:extLst>
        </xdr:cNvPr>
        <xdr:cNvSpPr/>
      </xdr:nvSpPr>
      <xdr:spPr>
        <a:xfrm>
          <a:off x="3746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74023</xdr:rowOff>
    </xdr:from>
    <xdr:to>
      <xdr:col>24</xdr:col>
      <xdr:colOff>63500</xdr:colOff>
      <xdr:row>82</xdr:row>
      <xdr:rowOff>103414</xdr:rowOff>
    </xdr:to>
    <xdr:cxnSp macro="">
      <xdr:nvCxnSpPr>
        <xdr:cNvPr id="198" name="直線コネクタ 197">
          <a:extLst>
            <a:ext uri="{FF2B5EF4-FFF2-40B4-BE49-F238E27FC236}">
              <a16:creationId xmlns:a16="http://schemas.microsoft.com/office/drawing/2014/main" id="{B9A2258E-41E3-433C-A48B-506159B03904}"/>
            </a:ext>
          </a:extLst>
        </xdr:cNvPr>
        <xdr:cNvCxnSpPr/>
      </xdr:nvCxnSpPr>
      <xdr:spPr>
        <a:xfrm>
          <a:off x="3797300" y="1413292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139156</xdr:rowOff>
    </xdr:from>
    <xdr:to>
      <xdr:col>15</xdr:col>
      <xdr:colOff>101600</xdr:colOff>
      <xdr:row>82</xdr:row>
      <xdr:rowOff>69306</xdr:rowOff>
    </xdr:to>
    <xdr:sp macro="" textlink="">
      <xdr:nvSpPr>
        <xdr:cNvPr id="199" name="楕円 198">
          <a:extLst>
            <a:ext uri="{FF2B5EF4-FFF2-40B4-BE49-F238E27FC236}">
              <a16:creationId xmlns:a16="http://schemas.microsoft.com/office/drawing/2014/main" id="{D73B0C8A-8E38-421C-8DA4-100D8C3C5B8B}"/>
            </a:ext>
          </a:extLst>
        </xdr:cNvPr>
        <xdr:cNvSpPr/>
      </xdr:nvSpPr>
      <xdr:spPr>
        <a:xfrm>
          <a:off x="2857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18506</xdr:rowOff>
    </xdr:from>
    <xdr:to>
      <xdr:col>19</xdr:col>
      <xdr:colOff>177800</xdr:colOff>
      <xdr:row>82</xdr:row>
      <xdr:rowOff>74023</xdr:rowOff>
    </xdr:to>
    <xdr:cxnSp macro="">
      <xdr:nvCxnSpPr>
        <xdr:cNvPr id="200" name="直線コネクタ 199">
          <a:extLst>
            <a:ext uri="{FF2B5EF4-FFF2-40B4-BE49-F238E27FC236}">
              <a16:creationId xmlns:a16="http://schemas.microsoft.com/office/drawing/2014/main" id="{456A1BBA-E27F-4C35-BB66-8F54715B9083}"/>
            </a:ext>
          </a:extLst>
        </xdr:cNvPr>
        <xdr:cNvCxnSpPr/>
      </xdr:nvCxnSpPr>
      <xdr:spPr>
        <a:xfrm>
          <a:off x="2908300" y="1407740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168201</xdr:rowOff>
    </xdr:from>
    <xdr:ext cx="405111" cy="259045"/>
    <xdr:sp macro="" textlink="">
      <xdr:nvSpPr>
        <xdr:cNvPr id="201" name="n_1aveValue【福祉施設】&#10;有形固定資産減価償却率">
          <a:extLst>
            <a:ext uri="{FF2B5EF4-FFF2-40B4-BE49-F238E27FC236}">
              <a16:creationId xmlns:a16="http://schemas.microsoft.com/office/drawing/2014/main" id="{E4818BAD-2D90-4580-8E78-E32D691BE96E}"/>
            </a:ext>
          </a:extLst>
        </xdr:cNvPr>
        <xdr:cNvSpPr txBox="1"/>
      </xdr:nvSpPr>
      <xdr:spPr>
        <a:xfrm>
          <a:off x="3582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127379</xdr:rowOff>
    </xdr:from>
    <xdr:ext cx="405111" cy="259045"/>
    <xdr:sp macro="" textlink="">
      <xdr:nvSpPr>
        <xdr:cNvPr id="202" name="n_2aveValue【福祉施設】&#10;有形固定資産減価償却率">
          <a:extLst>
            <a:ext uri="{FF2B5EF4-FFF2-40B4-BE49-F238E27FC236}">
              <a16:creationId xmlns:a16="http://schemas.microsoft.com/office/drawing/2014/main" id="{F8B6AE4F-7FFB-4614-B00E-027662DFCB9C}"/>
            </a:ext>
          </a:extLst>
        </xdr:cNvPr>
        <xdr:cNvSpPr txBox="1"/>
      </xdr:nvSpPr>
      <xdr:spPr>
        <a:xfrm>
          <a:off x="2705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03" name="n_3aveValue【福祉施設】&#10;有形固定資産減価償却率">
          <a:extLst>
            <a:ext uri="{FF2B5EF4-FFF2-40B4-BE49-F238E27FC236}">
              <a16:creationId xmlns:a16="http://schemas.microsoft.com/office/drawing/2014/main" id="{9FB63BC0-2680-4476-8819-C2A78E7F473C}"/>
            </a:ext>
          </a:extLst>
        </xdr:cNvPr>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204" name="n_4aveValue【福祉施設】&#10;有形固定資産減価償却率">
          <a:extLst>
            <a:ext uri="{FF2B5EF4-FFF2-40B4-BE49-F238E27FC236}">
              <a16:creationId xmlns:a16="http://schemas.microsoft.com/office/drawing/2014/main" id="{8690055E-5C59-4F38-8E98-963E66E1B9E7}"/>
            </a:ext>
          </a:extLst>
        </xdr:cNvPr>
        <xdr:cNvSpPr txBox="1"/>
      </xdr:nvSpPr>
      <xdr:spPr>
        <a:xfrm>
          <a:off x="927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141350</xdr:rowOff>
    </xdr:from>
    <xdr:ext cx="405111" cy="259045"/>
    <xdr:sp macro="" textlink="">
      <xdr:nvSpPr>
        <xdr:cNvPr id="205" name="n_1mainValue【福祉施設】&#10;有形固定資産減価償却率">
          <a:extLst>
            <a:ext uri="{FF2B5EF4-FFF2-40B4-BE49-F238E27FC236}">
              <a16:creationId xmlns:a16="http://schemas.microsoft.com/office/drawing/2014/main" id="{9EC4B4EA-7046-4BC2-A7D1-8A76BC4D5732}"/>
            </a:ext>
          </a:extLst>
        </xdr:cNvPr>
        <xdr:cNvSpPr txBox="1"/>
      </xdr:nvSpPr>
      <xdr:spPr>
        <a:xfrm>
          <a:off x="3582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85833</xdr:rowOff>
    </xdr:from>
    <xdr:ext cx="405111" cy="259045"/>
    <xdr:sp macro="" textlink="">
      <xdr:nvSpPr>
        <xdr:cNvPr id="206" name="n_2mainValue【福祉施設】&#10;有形固定資産減価償却率">
          <a:extLst>
            <a:ext uri="{FF2B5EF4-FFF2-40B4-BE49-F238E27FC236}">
              <a16:creationId xmlns:a16="http://schemas.microsoft.com/office/drawing/2014/main" id="{E99DB096-74B4-48F7-9843-F8587D161AC3}"/>
            </a:ext>
          </a:extLst>
        </xdr:cNvPr>
        <xdr:cNvSpPr txBox="1"/>
      </xdr:nvSpPr>
      <xdr:spPr>
        <a:xfrm>
          <a:off x="2705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a:extLst>
            <a:ext uri="{FF2B5EF4-FFF2-40B4-BE49-F238E27FC236}">
              <a16:creationId xmlns:a16="http://schemas.microsoft.com/office/drawing/2014/main" id="{6B66090E-911B-4C98-ACF3-BA8DF81FAB4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a:extLst>
            <a:ext uri="{FF2B5EF4-FFF2-40B4-BE49-F238E27FC236}">
              <a16:creationId xmlns:a16="http://schemas.microsoft.com/office/drawing/2014/main" id="{17350857-B203-4962-B5C8-665185D562C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a:extLst>
            <a:ext uri="{FF2B5EF4-FFF2-40B4-BE49-F238E27FC236}">
              <a16:creationId xmlns:a16="http://schemas.microsoft.com/office/drawing/2014/main" id="{96A1E257-6267-41A3-AE99-32FA639C8AA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a:extLst>
            <a:ext uri="{FF2B5EF4-FFF2-40B4-BE49-F238E27FC236}">
              <a16:creationId xmlns:a16="http://schemas.microsoft.com/office/drawing/2014/main" id="{240EC5B9-772E-4266-B97A-0E5FBBFC1B4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a:extLst>
            <a:ext uri="{FF2B5EF4-FFF2-40B4-BE49-F238E27FC236}">
              <a16:creationId xmlns:a16="http://schemas.microsoft.com/office/drawing/2014/main" id="{F32C190A-DBD2-4836-868D-37CBB0CA89B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a:extLst>
            <a:ext uri="{FF2B5EF4-FFF2-40B4-BE49-F238E27FC236}">
              <a16:creationId xmlns:a16="http://schemas.microsoft.com/office/drawing/2014/main" id="{2B3481B1-9A19-4AD4-901D-E0C750775AC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a:extLst>
            <a:ext uri="{FF2B5EF4-FFF2-40B4-BE49-F238E27FC236}">
              <a16:creationId xmlns:a16="http://schemas.microsoft.com/office/drawing/2014/main" id="{0B676EB0-55AA-4319-83FA-772B285237A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a:extLst>
            <a:ext uri="{FF2B5EF4-FFF2-40B4-BE49-F238E27FC236}">
              <a16:creationId xmlns:a16="http://schemas.microsoft.com/office/drawing/2014/main" id="{684D8C41-EC49-40E7-BC58-A4B82F60F6F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5" name="テキスト ボックス 214">
          <a:extLst>
            <a:ext uri="{FF2B5EF4-FFF2-40B4-BE49-F238E27FC236}">
              <a16:creationId xmlns:a16="http://schemas.microsoft.com/office/drawing/2014/main" id="{D5864FE4-E142-4ED0-BBA9-6868AB0119E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6" name="直線コネクタ 215">
          <a:extLst>
            <a:ext uri="{FF2B5EF4-FFF2-40B4-BE49-F238E27FC236}">
              <a16:creationId xmlns:a16="http://schemas.microsoft.com/office/drawing/2014/main" id="{0681D090-7152-457E-9407-5C44A45F9E8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7" name="直線コネクタ 216">
          <a:extLst>
            <a:ext uri="{FF2B5EF4-FFF2-40B4-BE49-F238E27FC236}">
              <a16:creationId xmlns:a16="http://schemas.microsoft.com/office/drawing/2014/main" id="{8E37FF0A-EE48-4765-BB71-71A25471D04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8" name="テキスト ボックス 217">
          <a:extLst>
            <a:ext uri="{FF2B5EF4-FFF2-40B4-BE49-F238E27FC236}">
              <a16:creationId xmlns:a16="http://schemas.microsoft.com/office/drawing/2014/main" id="{9B4CFD12-0A2E-4E31-97CC-25057286779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9" name="直線コネクタ 218">
          <a:extLst>
            <a:ext uri="{FF2B5EF4-FFF2-40B4-BE49-F238E27FC236}">
              <a16:creationId xmlns:a16="http://schemas.microsoft.com/office/drawing/2014/main" id="{7D5E50B6-0D2B-4F8F-BED7-514A566D115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0" name="テキスト ボックス 219">
          <a:extLst>
            <a:ext uri="{FF2B5EF4-FFF2-40B4-BE49-F238E27FC236}">
              <a16:creationId xmlns:a16="http://schemas.microsoft.com/office/drawing/2014/main" id="{AD5EEC83-74A4-4AE5-9C3F-E5FD65D372C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1" name="直線コネクタ 220">
          <a:extLst>
            <a:ext uri="{FF2B5EF4-FFF2-40B4-BE49-F238E27FC236}">
              <a16:creationId xmlns:a16="http://schemas.microsoft.com/office/drawing/2014/main" id="{5E6F6182-CB9C-48CB-8064-0FCECA4BF81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2" name="テキスト ボックス 221">
          <a:extLst>
            <a:ext uri="{FF2B5EF4-FFF2-40B4-BE49-F238E27FC236}">
              <a16:creationId xmlns:a16="http://schemas.microsoft.com/office/drawing/2014/main" id="{720E0BE9-2908-47E3-B701-63AB2A14AEE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3" name="直線コネクタ 222">
          <a:extLst>
            <a:ext uri="{FF2B5EF4-FFF2-40B4-BE49-F238E27FC236}">
              <a16:creationId xmlns:a16="http://schemas.microsoft.com/office/drawing/2014/main" id="{354BCCB8-8FF2-451B-B3C9-C94E0F9612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4" name="テキスト ボックス 223">
          <a:extLst>
            <a:ext uri="{FF2B5EF4-FFF2-40B4-BE49-F238E27FC236}">
              <a16:creationId xmlns:a16="http://schemas.microsoft.com/office/drawing/2014/main" id="{C64E5424-5C77-4D17-8671-50C10C2FE99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5" name="直線コネクタ 224">
          <a:extLst>
            <a:ext uri="{FF2B5EF4-FFF2-40B4-BE49-F238E27FC236}">
              <a16:creationId xmlns:a16="http://schemas.microsoft.com/office/drawing/2014/main" id="{60FFC0B2-F0B9-4145-A04A-ACA3F40E8F3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6" name="テキスト ボックス 225">
          <a:extLst>
            <a:ext uri="{FF2B5EF4-FFF2-40B4-BE49-F238E27FC236}">
              <a16:creationId xmlns:a16="http://schemas.microsoft.com/office/drawing/2014/main" id="{48BD0B18-4A8D-4C8A-8450-0F547CC4108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a:extLst>
            <a:ext uri="{FF2B5EF4-FFF2-40B4-BE49-F238E27FC236}">
              <a16:creationId xmlns:a16="http://schemas.microsoft.com/office/drawing/2014/main" id="{E86C7E26-B58D-4129-A069-E4D55C9C505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a:extLst>
            <a:ext uri="{FF2B5EF4-FFF2-40B4-BE49-F238E27FC236}">
              <a16:creationId xmlns:a16="http://schemas.microsoft.com/office/drawing/2014/main" id="{B7FA1636-5AA5-45FB-9709-C53C056CDD9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a:extLst>
            <a:ext uri="{FF2B5EF4-FFF2-40B4-BE49-F238E27FC236}">
              <a16:creationId xmlns:a16="http://schemas.microsoft.com/office/drawing/2014/main" id="{0C5F9507-F9CD-43EE-B303-9C42D46AA5D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30" name="直線コネクタ 229">
          <a:extLst>
            <a:ext uri="{FF2B5EF4-FFF2-40B4-BE49-F238E27FC236}">
              <a16:creationId xmlns:a16="http://schemas.microsoft.com/office/drawing/2014/main" id="{E22A5301-3EB7-4A8F-A4B6-05E14EA791C2}"/>
            </a:ext>
          </a:extLst>
        </xdr:cNvPr>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31" name="【福祉施設】&#10;一人当たり面積最小値テキスト">
          <a:extLst>
            <a:ext uri="{FF2B5EF4-FFF2-40B4-BE49-F238E27FC236}">
              <a16:creationId xmlns:a16="http://schemas.microsoft.com/office/drawing/2014/main" id="{2B0D2E00-B3AD-4887-B42C-8BE2AE2A58E1}"/>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32" name="直線コネクタ 231">
          <a:extLst>
            <a:ext uri="{FF2B5EF4-FFF2-40B4-BE49-F238E27FC236}">
              <a16:creationId xmlns:a16="http://schemas.microsoft.com/office/drawing/2014/main" id="{3D3445D0-AE42-4329-8D72-22A5533F7612}"/>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33" name="【福祉施設】&#10;一人当たり面積最大値テキスト">
          <a:extLst>
            <a:ext uri="{FF2B5EF4-FFF2-40B4-BE49-F238E27FC236}">
              <a16:creationId xmlns:a16="http://schemas.microsoft.com/office/drawing/2014/main" id="{98AB54CF-5C21-4D9C-BD38-2BAC0919B7A9}"/>
            </a:ext>
          </a:extLst>
        </xdr:cNvPr>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34" name="直線コネクタ 233">
          <a:extLst>
            <a:ext uri="{FF2B5EF4-FFF2-40B4-BE49-F238E27FC236}">
              <a16:creationId xmlns:a16="http://schemas.microsoft.com/office/drawing/2014/main" id="{A30C0ED9-0282-4107-BC9D-E36193DE900C}"/>
            </a:ext>
          </a:extLst>
        </xdr:cNvPr>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76598</xdr:rowOff>
    </xdr:from>
    <xdr:ext cx="469744" cy="259045"/>
    <xdr:sp macro="" textlink="">
      <xdr:nvSpPr>
        <xdr:cNvPr id="235" name="【福祉施設】&#10;一人当たり面積平均値テキスト">
          <a:extLst>
            <a:ext uri="{FF2B5EF4-FFF2-40B4-BE49-F238E27FC236}">
              <a16:creationId xmlns:a16="http://schemas.microsoft.com/office/drawing/2014/main" id="{2DF6BBF7-D7A4-4461-879E-D7AE6654B37D}"/>
            </a:ext>
          </a:extLst>
        </xdr:cNvPr>
        <xdr:cNvSpPr txBox="1"/>
      </xdr:nvSpPr>
      <xdr:spPr>
        <a:xfrm>
          <a:off x="10515600" y="1447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36" name="フローチャート: 判断 235">
          <a:extLst>
            <a:ext uri="{FF2B5EF4-FFF2-40B4-BE49-F238E27FC236}">
              <a16:creationId xmlns:a16="http://schemas.microsoft.com/office/drawing/2014/main" id="{6E553C6C-62BB-4CF3-BD22-CE0F373D53BF}"/>
            </a:ext>
          </a:extLst>
        </xdr:cNvPr>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37" name="フローチャート: 判断 236">
          <a:extLst>
            <a:ext uri="{FF2B5EF4-FFF2-40B4-BE49-F238E27FC236}">
              <a16:creationId xmlns:a16="http://schemas.microsoft.com/office/drawing/2014/main" id="{3AF3652A-63AD-442C-89B9-511483ED9607}"/>
            </a:ext>
          </a:extLst>
        </xdr:cNvPr>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38" name="フローチャート: 判断 237">
          <a:extLst>
            <a:ext uri="{FF2B5EF4-FFF2-40B4-BE49-F238E27FC236}">
              <a16:creationId xmlns:a16="http://schemas.microsoft.com/office/drawing/2014/main" id="{9CB64F38-49A9-43FF-8D61-4930C78D267F}"/>
            </a:ext>
          </a:extLst>
        </xdr:cNvPr>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39" name="フローチャート: 判断 238">
          <a:extLst>
            <a:ext uri="{FF2B5EF4-FFF2-40B4-BE49-F238E27FC236}">
              <a16:creationId xmlns:a16="http://schemas.microsoft.com/office/drawing/2014/main" id="{48E8964B-8F06-4EB4-9257-ECE6AF095403}"/>
            </a:ext>
          </a:extLst>
        </xdr:cNvPr>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40" name="フローチャート: 判断 239">
          <a:extLst>
            <a:ext uri="{FF2B5EF4-FFF2-40B4-BE49-F238E27FC236}">
              <a16:creationId xmlns:a16="http://schemas.microsoft.com/office/drawing/2014/main" id="{5755A14C-6CCD-44DD-BC0E-E8711B52D4AA}"/>
            </a:ext>
          </a:extLst>
        </xdr:cNvPr>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465B9AB4-D0F2-4146-B298-D0ED6BDCC23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ED623D65-8F6A-4702-8FA8-A9F1C1B4185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3D39827E-20B5-4CEF-BCC2-3B30AA9AE6F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C1B0350-1192-4924-848C-67EF0A9194D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9AB5004E-3654-49AE-8795-60BCCBAC566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153797</xdr:rowOff>
    </xdr:from>
    <xdr:to>
      <xdr:col>55</xdr:col>
      <xdr:colOff>50800</xdr:colOff>
      <xdr:row>82</xdr:row>
      <xdr:rowOff>83947</xdr:rowOff>
    </xdr:to>
    <xdr:sp macro="" textlink="">
      <xdr:nvSpPr>
        <xdr:cNvPr id="246" name="楕円 245">
          <a:extLst>
            <a:ext uri="{FF2B5EF4-FFF2-40B4-BE49-F238E27FC236}">
              <a16:creationId xmlns:a16="http://schemas.microsoft.com/office/drawing/2014/main" id="{2F433852-FED3-4A5F-A496-BF2FDA4EE699}"/>
            </a:ext>
          </a:extLst>
        </xdr:cNvPr>
        <xdr:cNvSpPr/>
      </xdr:nvSpPr>
      <xdr:spPr>
        <a:xfrm>
          <a:off x="10426700" y="1404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5224</xdr:rowOff>
    </xdr:from>
    <xdr:ext cx="469744" cy="259045"/>
    <xdr:sp macro="" textlink="">
      <xdr:nvSpPr>
        <xdr:cNvPr id="247" name="【福祉施設】&#10;一人当たり面積該当値テキスト">
          <a:extLst>
            <a:ext uri="{FF2B5EF4-FFF2-40B4-BE49-F238E27FC236}">
              <a16:creationId xmlns:a16="http://schemas.microsoft.com/office/drawing/2014/main" id="{57261970-C3FD-4074-9F43-AD9285317F1C}"/>
            </a:ext>
          </a:extLst>
        </xdr:cNvPr>
        <xdr:cNvSpPr txBox="1"/>
      </xdr:nvSpPr>
      <xdr:spPr>
        <a:xfrm>
          <a:off x="10515600" y="1389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164846</xdr:rowOff>
    </xdr:from>
    <xdr:to>
      <xdr:col>50</xdr:col>
      <xdr:colOff>165100</xdr:colOff>
      <xdr:row>82</xdr:row>
      <xdr:rowOff>94996</xdr:rowOff>
    </xdr:to>
    <xdr:sp macro="" textlink="">
      <xdr:nvSpPr>
        <xdr:cNvPr id="248" name="楕円 247">
          <a:extLst>
            <a:ext uri="{FF2B5EF4-FFF2-40B4-BE49-F238E27FC236}">
              <a16:creationId xmlns:a16="http://schemas.microsoft.com/office/drawing/2014/main" id="{433E2E62-D0FD-45DC-BD8C-D28B31630955}"/>
            </a:ext>
          </a:extLst>
        </xdr:cNvPr>
        <xdr:cNvSpPr/>
      </xdr:nvSpPr>
      <xdr:spPr>
        <a:xfrm>
          <a:off x="9588500" y="1405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33147</xdr:rowOff>
    </xdr:from>
    <xdr:to>
      <xdr:col>55</xdr:col>
      <xdr:colOff>0</xdr:colOff>
      <xdr:row>82</xdr:row>
      <xdr:rowOff>44196</xdr:rowOff>
    </xdr:to>
    <xdr:cxnSp macro="">
      <xdr:nvCxnSpPr>
        <xdr:cNvPr id="249" name="直線コネクタ 248">
          <a:extLst>
            <a:ext uri="{FF2B5EF4-FFF2-40B4-BE49-F238E27FC236}">
              <a16:creationId xmlns:a16="http://schemas.microsoft.com/office/drawing/2014/main" id="{B69181B9-EFA0-44E9-AB97-997D8E1CDF03}"/>
            </a:ext>
          </a:extLst>
        </xdr:cNvPr>
        <xdr:cNvCxnSpPr/>
      </xdr:nvCxnSpPr>
      <xdr:spPr>
        <a:xfrm flipV="1">
          <a:off x="9639300" y="14092047"/>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3683</xdr:rowOff>
    </xdr:from>
    <xdr:to>
      <xdr:col>46</xdr:col>
      <xdr:colOff>38100</xdr:colOff>
      <xdr:row>82</xdr:row>
      <xdr:rowOff>105283</xdr:rowOff>
    </xdr:to>
    <xdr:sp macro="" textlink="">
      <xdr:nvSpPr>
        <xdr:cNvPr id="250" name="楕円 249">
          <a:extLst>
            <a:ext uri="{FF2B5EF4-FFF2-40B4-BE49-F238E27FC236}">
              <a16:creationId xmlns:a16="http://schemas.microsoft.com/office/drawing/2014/main" id="{F51BD2E5-0BA8-410C-AF7F-6588F506D3FE}"/>
            </a:ext>
          </a:extLst>
        </xdr:cNvPr>
        <xdr:cNvSpPr/>
      </xdr:nvSpPr>
      <xdr:spPr>
        <a:xfrm>
          <a:off x="8699500" y="1406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44196</xdr:rowOff>
    </xdr:from>
    <xdr:to>
      <xdr:col>50</xdr:col>
      <xdr:colOff>114300</xdr:colOff>
      <xdr:row>82</xdr:row>
      <xdr:rowOff>54483</xdr:rowOff>
    </xdr:to>
    <xdr:cxnSp macro="">
      <xdr:nvCxnSpPr>
        <xdr:cNvPr id="251" name="直線コネクタ 250">
          <a:extLst>
            <a:ext uri="{FF2B5EF4-FFF2-40B4-BE49-F238E27FC236}">
              <a16:creationId xmlns:a16="http://schemas.microsoft.com/office/drawing/2014/main" id="{8848C9FB-798E-4B0B-9FD8-1F20F692CAD4}"/>
            </a:ext>
          </a:extLst>
        </xdr:cNvPr>
        <xdr:cNvCxnSpPr/>
      </xdr:nvCxnSpPr>
      <xdr:spPr>
        <a:xfrm flipV="1">
          <a:off x="8750300" y="1410309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27449</xdr:rowOff>
    </xdr:from>
    <xdr:ext cx="469744" cy="259045"/>
    <xdr:sp macro="" textlink="">
      <xdr:nvSpPr>
        <xdr:cNvPr id="252" name="n_1aveValue【福祉施設】&#10;一人当たり面積">
          <a:extLst>
            <a:ext uri="{FF2B5EF4-FFF2-40B4-BE49-F238E27FC236}">
              <a16:creationId xmlns:a16="http://schemas.microsoft.com/office/drawing/2014/main" id="{7E23C4B6-BAC3-4D16-B774-EDB598846A28}"/>
            </a:ext>
          </a:extLst>
        </xdr:cNvPr>
        <xdr:cNvSpPr txBox="1"/>
      </xdr:nvSpPr>
      <xdr:spPr>
        <a:xfrm>
          <a:off x="9391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30878</xdr:rowOff>
    </xdr:from>
    <xdr:ext cx="469744" cy="259045"/>
    <xdr:sp macro="" textlink="">
      <xdr:nvSpPr>
        <xdr:cNvPr id="253" name="n_2aveValue【福祉施設】&#10;一人当たり面積">
          <a:extLst>
            <a:ext uri="{FF2B5EF4-FFF2-40B4-BE49-F238E27FC236}">
              <a16:creationId xmlns:a16="http://schemas.microsoft.com/office/drawing/2014/main" id="{51A2E22F-B579-4CCD-A272-D661256C1E37}"/>
            </a:ext>
          </a:extLst>
        </xdr:cNvPr>
        <xdr:cNvSpPr txBox="1"/>
      </xdr:nvSpPr>
      <xdr:spPr>
        <a:xfrm>
          <a:off x="85154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254" name="n_3aveValue【福祉施設】&#10;一人当たり面積">
          <a:extLst>
            <a:ext uri="{FF2B5EF4-FFF2-40B4-BE49-F238E27FC236}">
              <a16:creationId xmlns:a16="http://schemas.microsoft.com/office/drawing/2014/main" id="{69A5775D-AAF3-4013-A1F5-1D5EA540BB2B}"/>
            </a:ext>
          </a:extLst>
        </xdr:cNvPr>
        <xdr:cNvSpPr txBox="1"/>
      </xdr:nvSpPr>
      <xdr:spPr>
        <a:xfrm>
          <a:off x="7626427" y="142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255" name="n_4aveValue【福祉施設】&#10;一人当たり面積">
          <a:extLst>
            <a:ext uri="{FF2B5EF4-FFF2-40B4-BE49-F238E27FC236}">
              <a16:creationId xmlns:a16="http://schemas.microsoft.com/office/drawing/2014/main" id="{38C7C407-5BF3-4B35-A97C-DD5AD4657884}"/>
            </a:ext>
          </a:extLst>
        </xdr:cNvPr>
        <xdr:cNvSpPr txBox="1"/>
      </xdr:nvSpPr>
      <xdr:spPr>
        <a:xfrm>
          <a:off x="6737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111523</xdr:rowOff>
    </xdr:from>
    <xdr:ext cx="469744" cy="259045"/>
    <xdr:sp macro="" textlink="">
      <xdr:nvSpPr>
        <xdr:cNvPr id="256" name="n_1mainValue【福祉施設】&#10;一人当たり面積">
          <a:extLst>
            <a:ext uri="{FF2B5EF4-FFF2-40B4-BE49-F238E27FC236}">
              <a16:creationId xmlns:a16="http://schemas.microsoft.com/office/drawing/2014/main" id="{EC583E63-FC25-49DF-8AC6-B1D0C7D6B3DE}"/>
            </a:ext>
          </a:extLst>
        </xdr:cNvPr>
        <xdr:cNvSpPr txBox="1"/>
      </xdr:nvSpPr>
      <xdr:spPr>
        <a:xfrm>
          <a:off x="9391727" y="1382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121810</xdr:rowOff>
    </xdr:from>
    <xdr:ext cx="469744" cy="259045"/>
    <xdr:sp macro="" textlink="">
      <xdr:nvSpPr>
        <xdr:cNvPr id="257" name="n_2mainValue【福祉施設】&#10;一人当たり面積">
          <a:extLst>
            <a:ext uri="{FF2B5EF4-FFF2-40B4-BE49-F238E27FC236}">
              <a16:creationId xmlns:a16="http://schemas.microsoft.com/office/drawing/2014/main" id="{50E06F15-19D9-47EA-9E9A-396463BCFDBB}"/>
            </a:ext>
          </a:extLst>
        </xdr:cNvPr>
        <xdr:cNvSpPr txBox="1"/>
      </xdr:nvSpPr>
      <xdr:spPr>
        <a:xfrm>
          <a:off x="8515427" y="138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a16="http://schemas.microsoft.com/office/drawing/2014/main" id="{AC7A5770-BEF1-4E2D-BDC6-FF12AA69D56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a16="http://schemas.microsoft.com/office/drawing/2014/main" id="{6423F389-D601-43E7-910A-FD19A66B327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a16="http://schemas.microsoft.com/office/drawing/2014/main" id="{14EFFE16-46FF-4FAB-AEE0-227E4A4279B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a16="http://schemas.microsoft.com/office/drawing/2014/main" id="{FE3B7703-9EF0-4C51-9269-81A41F7D270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a16="http://schemas.microsoft.com/office/drawing/2014/main" id="{D0903319-4E7C-47D5-BB22-D892CB1935D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a16="http://schemas.microsoft.com/office/drawing/2014/main" id="{1A1A22C8-8EA2-4131-9EB6-DF5D0A8C621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a16="http://schemas.microsoft.com/office/drawing/2014/main" id="{7E8150C5-1940-48FA-A9BF-47EA6BF73F3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a16="http://schemas.microsoft.com/office/drawing/2014/main" id="{72BEA41C-4CB8-43D9-ADA7-DB069D4DC5C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a:extLst>
            <a:ext uri="{FF2B5EF4-FFF2-40B4-BE49-F238E27FC236}">
              <a16:creationId xmlns:a16="http://schemas.microsoft.com/office/drawing/2014/main" id="{B8944F57-A219-4640-AE92-F4501D4AE74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a:extLst>
            <a:ext uri="{FF2B5EF4-FFF2-40B4-BE49-F238E27FC236}">
              <a16:creationId xmlns:a16="http://schemas.microsoft.com/office/drawing/2014/main" id="{C398CF79-9C8C-43F0-B2B8-59503939EAD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a:extLst>
            <a:ext uri="{FF2B5EF4-FFF2-40B4-BE49-F238E27FC236}">
              <a16:creationId xmlns:a16="http://schemas.microsoft.com/office/drawing/2014/main" id="{E4BE8153-9C45-4991-A536-8A387B2C9C2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a:extLst>
            <a:ext uri="{FF2B5EF4-FFF2-40B4-BE49-F238E27FC236}">
              <a16:creationId xmlns:a16="http://schemas.microsoft.com/office/drawing/2014/main" id="{A8A2AFDB-CA1F-4EE5-A14D-1FB19252348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a:extLst>
            <a:ext uri="{FF2B5EF4-FFF2-40B4-BE49-F238E27FC236}">
              <a16:creationId xmlns:a16="http://schemas.microsoft.com/office/drawing/2014/main" id="{E4082BE9-03B0-4B22-BAAD-B2292CBFCF1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a:extLst>
            <a:ext uri="{FF2B5EF4-FFF2-40B4-BE49-F238E27FC236}">
              <a16:creationId xmlns:a16="http://schemas.microsoft.com/office/drawing/2014/main" id="{9BDF4F94-7477-4A11-91AE-4365BA64906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a:extLst>
            <a:ext uri="{FF2B5EF4-FFF2-40B4-BE49-F238E27FC236}">
              <a16:creationId xmlns:a16="http://schemas.microsoft.com/office/drawing/2014/main" id="{EBDE8816-BE20-4588-95BF-EA3A5BA8145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a:extLst>
            <a:ext uri="{FF2B5EF4-FFF2-40B4-BE49-F238E27FC236}">
              <a16:creationId xmlns:a16="http://schemas.microsoft.com/office/drawing/2014/main" id="{F9D61DD0-E08F-46C4-8C9A-3606AD9D6B4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a:extLst>
            <a:ext uri="{FF2B5EF4-FFF2-40B4-BE49-F238E27FC236}">
              <a16:creationId xmlns:a16="http://schemas.microsoft.com/office/drawing/2014/main" id="{930F7CDB-2E01-4910-B27E-559E04D6ACD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a:extLst>
            <a:ext uri="{FF2B5EF4-FFF2-40B4-BE49-F238E27FC236}">
              <a16:creationId xmlns:a16="http://schemas.microsoft.com/office/drawing/2014/main" id="{B6D99004-5B36-4D19-A93F-B3813765FBD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a:extLst>
            <a:ext uri="{FF2B5EF4-FFF2-40B4-BE49-F238E27FC236}">
              <a16:creationId xmlns:a16="http://schemas.microsoft.com/office/drawing/2014/main" id="{52BCC3C1-025F-49F6-B157-943D24C3B50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a:extLst>
            <a:ext uri="{FF2B5EF4-FFF2-40B4-BE49-F238E27FC236}">
              <a16:creationId xmlns:a16="http://schemas.microsoft.com/office/drawing/2014/main" id="{47D74093-0DDF-4711-868A-62825869DFA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a:extLst>
            <a:ext uri="{FF2B5EF4-FFF2-40B4-BE49-F238E27FC236}">
              <a16:creationId xmlns:a16="http://schemas.microsoft.com/office/drawing/2014/main" id="{282864F3-1545-472D-85A1-A70DE7F81F9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a:extLst>
            <a:ext uri="{FF2B5EF4-FFF2-40B4-BE49-F238E27FC236}">
              <a16:creationId xmlns:a16="http://schemas.microsoft.com/office/drawing/2014/main" id="{F33F7AF0-239E-4E76-B30E-9F5BBA9007F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a:extLst>
            <a:ext uri="{FF2B5EF4-FFF2-40B4-BE49-F238E27FC236}">
              <a16:creationId xmlns:a16="http://schemas.microsoft.com/office/drawing/2014/main" id="{1C9EBCAC-5253-4F9F-AC7D-C17E9EB9624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a:extLst>
            <a:ext uri="{FF2B5EF4-FFF2-40B4-BE49-F238E27FC236}">
              <a16:creationId xmlns:a16="http://schemas.microsoft.com/office/drawing/2014/main" id="{8BF0559F-0E3C-4443-903F-EAAF993C807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2" name="正方形/長方形 281">
          <a:extLst>
            <a:ext uri="{FF2B5EF4-FFF2-40B4-BE49-F238E27FC236}">
              <a16:creationId xmlns:a16="http://schemas.microsoft.com/office/drawing/2014/main" id="{5D77D0BD-58A6-426D-A0EC-261F326522E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3" name="正方形/長方形 282">
          <a:extLst>
            <a:ext uri="{FF2B5EF4-FFF2-40B4-BE49-F238E27FC236}">
              <a16:creationId xmlns:a16="http://schemas.microsoft.com/office/drawing/2014/main" id="{24A35D64-74FF-4C1B-8534-1BDD1406023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4" name="正方形/長方形 283">
          <a:extLst>
            <a:ext uri="{FF2B5EF4-FFF2-40B4-BE49-F238E27FC236}">
              <a16:creationId xmlns:a16="http://schemas.microsoft.com/office/drawing/2014/main" id="{9721BA4A-0299-46D9-8489-A939A6DF9A6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5" name="正方形/長方形 284">
          <a:extLst>
            <a:ext uri="{FF2B5EF4-FFF2-40B4-BE49-F238E27FC236}">
              <a16:creationId xmlns:a16="http://schemas.microsoft.com/office/drawing/2014/main" id="{29D8EA6C-2A83-459B-9FCE-E825E259E68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6" name="正方形/長方形 285">
          <a:extLst>
            <a:ext uri="{FF2B5EF4-FFF2-40B4-BE49-F238E27FC236}">
              <a16:creationId xmlns:a16="http://schemas.microsoft.com/office/drawing/2014/main" id="{6F3CEA5B-BF12-4F47-A226-50805F78815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7" name="正方形/長方形 286">
          <a:extLst>
            <a:ext uri="{FF2B5EF4-FFF2-40B4-BE49-F238E27FC236}">
              <a16:creationId xmlns:a16="http://schemas.microsoft.com/office/drawing/2014/main" id="{25E48F67-D152-4250-9C1A-998D526AA9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8" name="正方形/長方形 287">
          <a:extLst>
            <a:ext uri="{FF2B5EF4-FFF2-40B4-BE49-F238E27FC236}">
              <a16:creationId xmlns:a16="http://schemas.microsoft.com/office/drawing/2014/main" id="{8774FB3C-837F-4A5D-AD31-B49D3F7ABAC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9" name="正方形/長方形 288">
          <a:extLst>
            <a:ext uri="{FF2B5EF4-FFF2-40B4-BE49-F238E27FC236}">
              <a16:creationId xmlns:a16="http://schemas.microsoft.com/office/drawing/2014/main" id="{2CE2405E-520C-4A41-A210-0E2F897198F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0" name="正方形/長方形 289">
          <a:extLst>
            <a:ext uri="{FF2B5EF4-FFF2-40B4-BE49-F238E27FC236}">
              <a16:creationId xmlns:a16="http://schemas.microsoft.com/office/drawing/2014/main" id="{CBDE455B-F6D4-4B45-9AD7-20F3B0375E0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1" name="正方形/長方形 290">
          <a:extLst>
            <a:ext uri="{FF2B5EF4-FFF2-40B4-BE49-F238E27FC236}">
              <a16:creationId xmlns:a16="http://schemas.microsoft.com/office/drawing/2014/main" id="{AA6C03A8-072C-4D6F-8C35-9D863074D88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2" name="正方形/長方形 291">
          <a:extLst>
            <a:ext uri="{FF2B5EF4-FFF2-40B4-BE49-F238E27FC236}">
              <a16:creationId xmlns:a16="http://schemas.microsoft.com/office/drawing/2014/main" id="{F4E96337-88AF-47FD-9E11-2B602E85A6C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3" name="正方形/長方形 292">
          <a:extLst>
            <a:ext uri="{FF2B5EF4-FFF2-40B4-BE49-F238E27FC236}">
              <a16:creationId xmlns:a16="http://schemas.microsoft.com/office/drawing/2014/main" id="{CD1DA78A-BA6F-4F2B-BFA0-CC803C7C2F0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4" name="正方形/長方形 293">
          <a:extLst>
            <a:ext uri="{FF2B5EF4-FFF2-40B4-BE49-F238E27FC236}">
              <a16:creationId xmlns:a16="http://schemas.microsoft.com/office/drawing/2014/main" id="{1556F68E-7611-47D8-8A19-DD44256823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5" name="正方形/長方形 294">
          <a:extLst>
            <a:ext uri="{FF2B5EF4-FFF2-40B4-BE49-F238E27FC236}">
              <a16:creationId xmlns:a16="http://schemas.microsoft.com/office/drawing/2014/main" id="{732C68ED-6DE0-41DA-B994-A925DCBBC87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6" name="正方形/長方形 295">
          <a:extLst>
            <a:ext uri="{FF2B5EF4-FFF2-40B4-BE49-F238E27FC236}">
              <a16:creationId xmlns:a16="http://schemas.microsoft.com/office/drawing/2014/main" id="{F74F7967-06A9-4D47-A8BD-45538F68D30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7" name="正方形/長方形 296">
          <a:extLst>
            <a:ext uri="{FF2B5EF4-FFF2-40B4-BE49-F238E27FC236}">
              <a16:creationId xmlns:a16="http://schemas.microsoft.com/office/drawing/2014/main" id="{53237EFA-9CC8-444C-8688-C013EBEF110B}"/>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98" name="正方形/長方形 297">
          <a:extLst>
            <a:ext uri="{FF2B5EF4-FFF2-40B4-BE49-F238E27FC236}">
              <a16:creationId xmlns:a16="http://schemas.microsoft.com/office/drawing/2014/main" id="{E6B56ADE-A9C5-48E6-81DB-BDB3A671581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9" name="正方形/長方形 298">
          <a:extLst>
            <a:ext uri="{FF2B5EF4-FFF2-40B4-BE49-F238E27FC236}">
              <a16:creationId xmlns:a16="http://schemas.microsoft.com/office/drawing/2014/main" id="{A29D9A0B-8A71-4DCC-8AD3-2D0CF5D73F7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0" name="正方形/長方形 299">
          <a:extLst>
            <a:ext uri="{FF2B5EF4-FFF2-40B4-BE49-F238E27FC236}">
              <a16:creationId xmlns:a16="http://schemas.microsoft.com/office/drawing/2014/main" id="{6EF4304E-5D0C-462E-AE34-CF64B9B6EF0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1" name="正方形/長方形 300">
          <a:extLst>
            <a:ext uri="{FF2B5EF4-FFF2-40B4-BE49-F238E27FC236}">
              <a16:creationId xmlns:a16="http://schemas.microsoft.com/office/drawing/2014/main" id="{9B1D78B9-DE9E-4D44-839E-6AABCFD0073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2" name="正方形/長方形 301">
          <a:extLst>
            <a:ext uri="{FF2B5EF4-FFF2-40B4-BE49-F238E27FC236}">
              <a16:creationId xmlns:a16="http://schemas.microsoft.com/office/drawing/2014/main" id="{7DF8DE31-F4D6-45D7-90DE-2D97E091CAB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3" name="正方形/長方形 302">
          <a:extLst>
            <a:ext uri="{FF2B5EF4-FFF2-40B4-BE49-F238E27FC236}">
              <a16:creationId xmlns:a16="http://schemas.microsoft.com/office/drawing/2014/main" id="{836C4193-6046-4C8C-B153-8D9EBACF750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4" name="正方形/長方形 303">
          <a:extLst>
            <a:ext uri="{FF2B5EF4-FFF2-40B4-BE49-F238E27FC236}">
              <a16:creationId xmlns:a16="http://schemas.microsoft.com/office/drawing/2014/main" id="{08F85E0E-1B81-4EF4-97C0-F43D7A01EAF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5" name="正方形/長方形 304">
          <a:extLst>
            <a:ext uri="{FF2B5EF4-FFF2-40B4-BE49-F238E27FC236}">
              <a16:creationId xmlns:a16="http://schemas.microsoft.com/office/drawing/2014/main" id="{75DA6819-3254-453D-BE3B-94E8156AC5B1}"/>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06" name="正方形/長方形 305">
          <a:extLst>
            <a:ext uri="{FF2B5EF4-FFF2-40B4-BE49-F238E27FC236}">
              <a16:creationId xmlns:a16="http://schemas.microsoft.com/office/drawing/2014/main" id="{49E2ADDC-87E1-4BF6-AB27-D44ADF5D456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7" name="正方形/長方形 306">
          <a:extLst>
            <a:ext uri="{FF2B5EF4-FFF2-40B4-BE49-F238E27FC236}">
              <a16:creationId xmlns:a16="http://schemas.microsoft.com/office/drawing/2014/main" id="{AE1F483D-8512-4CDE-891F-C417F1E8196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8" name="正方形/長方形 307">
          <a:extLst>
            <a:ext uri="{FF2B5EF4-FFF2-40B4-BE49-F238E27FC236}">
              <a16:creationId xmlns:a16="http://schemas.microsoft.com/office/drawing/2014/main" id="{43A7C6CA-D97E-40D6-ADE8-F9A4E9BE1E7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9" name="正方形/長方形 308">
          <a:extLst>
            <a:ext uri="{FF2B5EF4-FFF2-40B4-BE49-F238E27FC236}">
              <a16:creationId xmlns:a16="http://schemas.microsoft.com/office/drawing/2014/main" id="{5F864D81-E45D-4037-A74E-0B681539195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0" name="正方形/長方形 309">
          <a:extLst>
            <a:ext uri="{FF2B5EF4-FFF2-40B4-BE49-F238E27FC236}">
              <a16:creationId xmlns:a16="http://schemas.microsoft.com/office/drawing/2014/main" id="{269889C8-94A5-41A3-B709-AC2A41CDE95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1" name="正方形/長方形 310">
          <a:extLst>
            <a:ext uri="{FF2B5EF4-FFF2-40B4-BE49-F238E27FC236}">
              <a16:creationId xmlns:a16="http://schemas.microsoft.com/office/drawing/2014/main" id="{D386482E-7299-4F89-884D-BC241D9A13F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2" name="正方形/長方形 311">
          <a:extLst>
            <a:ext uri="{FF2B5EF4-FFF2-40B4-BE49-F238E27FC236}">
              <a16:creationId xmlns:a16="http://schemas.microsoft.com/office/drawing/2014/main" id="{F59634F2-9AC3-46B4-9E20-4019BA4DBC5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3" name="正方形/長方形 312">
          <a:extLst>
            <a:ext uri="{FF2B5EF4-FFF2-40B4-BE49-F238E27FC236}">
              <a16:creationId xmlns:a16="http://schemas.microsoft.com/office/drawing/2014/main" id="{8988C241-7DA1-4512-A00F-C24035FC0CC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14" name="正方形/長方形 313">
          <a:extLst>
            <a:ext uri="{FF2B5EF4-FFF2-40B4-BE49-F238E27FC236}">
              <a16:creationId xmlns:a16="http://schemas.microsoft.com/office/drawing/2014/main" id="{D1BAB537-D7C0-4097-B7D3-BEFFD8315AA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15" name="正方形/長方形 314">
          <a:extLst>
            <a:ext uri="{FF2B5EF4-FFF2-40B4-BE49-F238E27FC236}">
              <a16:creationId xmlns:a16="http://schemas.microsoft.com/office/drawing/2014/main" id="{8E7DF002-123C-4354-B351-1F0759B68A8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16" name="正方形/長方形 315">
          <a:extLst>
            <a:ext uri="{FF2B5EF4-FFF2-40B4-BE49-F238E27FC236}">
              <a16:creationId xmlns:a16="http://schemas.microsoft.com/office/drawing/2014/main" id="{EFB4857E-EE1D-48BB-9F97-5511148991F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17" name="正方形/長方形 316">
          <a:extLst>
            <a:ext uri="{FF2B5EF4-FFF2-40B4-BE49-F238E27FC236}">
              <a16:creationId xmlns:a16="http://schemas.microsoft.com/office/drawing/2014/main" id="{B46BA670-1D53-49F4-8E38-3AA2F7E54DF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18" name="正方形/長方形 317">
          <a:extLst>
            <a:ext uri="{FF2B5EF4-FFF2-40B4-BE49-F238E27FC236}">
              <a16:creationId xmlns:a16="http://schemas.microsoft.com/office/drawing/2014/main" id="{F0D7D110-D2DE-44C0-AB8C-2E489136F53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19" name="正方形/長方形 318">
          <a:extLst>
            <a:ext uri="{FF2B5EF4-FFF2-40B4-BE49-F238E27FC236}">
              <a16:creationId xmlns:a16="http://schemas.microsoft.com/office/drawing/2014/main" id="{8A31DFB5-F605-4939-BA15-C59556B3B97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0" name="正方形/長方形 319">
          <a:extLst>
            <a:ext uri="{FF2B5EF4-FFF2-40B4-BE49-F238E27FC236}">
              <a16:creationId xmlns:a16="http://schemas.microsoft.com/office/drawing/2014/main" id="{8DBAFAB3-8B0B-43F8-A47F-0AFA56F45AC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21" name="正方形/長方形 320">
          <a:extLst>
            <a:ext uri="{FF2B5EF4-FFF2-40B4-BE49-F238E27FC236}">
              <a16:creationId xmlns:a16="http://schemas.microsoft.com/office/drawing/2014/main" id="{97218357-32AA-4C1E-A66B-D02D7A64C2A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22" name="正方形/長方形 321">
          <a:extLst>
            <a:ext uri="{FF2B5EF4-FFF2-40B4-BE49-F238E27FC236}">
              <a16:creationId xmlns:a16="http://schemas.microsoft.com/office/drawing/2014/main" id="{B2B7ED9B-515D-4000-905D-A0643C1C847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23" name="正方形/長方形 322">
          <a:extLst>
            <a:ext uri="{FF2B5EF4-FFF2-40B4-BE49-F238E27FC236}">
              <a16:creationId xmlns:a16="http://schemas.microsoft.com/office/drawing/2014/main" id="{56019A88-CACC-4FE6-A792-65CEB274C98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24" name="正方形/長方形 323">
          <a:extLst>
            <a:ext uri="{FF2B5EF4-FFF2-40B4-BE49-F238E27FC236}">
              <a16:creationId xmlns:a16="http://schemas.microsoft.com/office/drawing/2014/main" id="{338BA5FA-869C-4C6F-A4BF-E0C69C45F2E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25" name="正方形/長方形 324">
          <a:extLst>
            <a:ext uri="{FF2B5EF4-FFF2-40B4-BE49-F238E27FC236}">
              <a16:creationId xmlns:a16="http://schemas.microsoft.com/office/drawing/2014/main" id="{C5B63BA9-4C7E-4021-95F5-41803F006B3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26" name="正方形/長方形 325">
          <a:extLst>
            <a:ext uri="{FF2B5EF4-FFF2-40B4-BE49-F238E27FC236}">
              <a16:creationId xmlns:a16="http://schemas.microsoft.com/office/drawing/2014/main" id="{6356E5C8-86C4-4EB8-8E95-C1F8320044F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27" name="正方形/長方形 326">
          <a:extLst>
            <a:ext uri="{FF2B5EF4-FFF2-40B4-BE49-F238E27FC236}">
              <a16:creationId xmlns:a16="http://schemas.microsoft.com/office/drawing/2014/main" id="{6C8320DA-E944-4AD1-8A98-724EFEF1BE8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28" name="正方形/長方形 327">
          <a:extLst>
            <a:ext uri="{FF2B5EF4-FFF2-40B4-BE49-F238E27FC236}">
              <a16:creationId xmlns:a16="http://schemas.microsoft.com/office/drawing/2014/main" id="{A80606F9-96A8-4EB7-8601-AB63A256480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29" name="正方形/長方形 328">
          <a:extLst>
            <a:ext uri="{FF2B5EF4-FFF2-40B4-BE49-F238E27FC236}">
              <a16:creationId xmlns:a16="http://schemas.microsoft.com/office/drawing/2014/main" id="{297D111D-940C-4A62-B725-211C8FB1D25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30" name="テキスト ボックス 329">
          <a:extLst>
            <a:ext uri="{FF2B5EF4-FFF2-40B4-BE49-F238E27FC236}">
              <a16:creationId xmlns:a16="http://schemas.microsoft.com/office/drawing/2014/main" id="{4439E705-88B3-47AF-B4F9-B78084A481B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31" name="直線コネクタ 330">
          <a:extLst>
            <a:ext uri="{FF2B5EF4-FFF2-40B4-BE49-F238E27FC236}">
              <a16:creationId xmlns:a16="http://schemas.microsoft.com/office/drawing/2014/main" id="{C28EBD5F-02CE-4E96-9AE8-5E354E6FCC5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32" name="テキスト ボックス 331">
          <a:extLst>
            <a:ext uri="{FF2B5EF4-FFF2-40B4-BE49-F238E27FC236}">
              <a16:creationId xmlns:a16="http://schemas.microsoft.com/office/drawing/2014/main" id="{BDA8C70D-EB25-45D5-9371-6C145376384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33" name="直線コネクタ 332">
          <a:extLst>
            <a:ext uri="{FF2B5EF4-FFF2-40B4-BE49-F238E27FC236}">
              <a16:creationId xmlns:a16="http://schemas.microsoft.com/office/drawing/2014/main" id="{70AADFFC-2A2E-4690-A777-5E59F789780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34" name="テキスト ボックス 333">
          <a:extLst>
            <a:ext uri="{FF2B5EF4-FFF2-40B4-BE49-F238E27FC236}">
              <a16:creationId xmlns:a16="http://schemas.microsoft.com/office/drawing/2014/main" id="{BC059EFC-ACDC-4BAA-874B-422361CC74E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35" name="直線コネクタ 334">
          <a:extLst>
            <a:ext uri="{FF2B5EF4-FFF2-40B4-BE49-F238E27FC236}">
              <a16:creationId xmlns:a16="http://schemas.microsoft.com/office/drawing/2014/main" id="{59BDD483-2EF3-45F0-AA37-2170D179502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36" name="テキスト ボックス 335">
          <a:extLst>
            <a:ext uri="{FF2B5EF4-FFF2-40B4-BE49-F238E27FC236}">
              <a16:creationId xmlns:a16="http://schemas.microsoft.com/office/drawing/2014/main" id="{901F1C3D-4E81-4DF3-AC7B-95BCA43D57E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37" name="直線コネクタ 336">
          <a:extLst>
            <a:ext uri="{FF2B5EF4-FFF2-40B4-BE49-F238E27FC236}">
              <a16:creationId xmlns:a16="http://schemas.microsoft.com/office/drawing/2014/main" id="{12398EDD-3724-45EE-A016-C0AEED918F1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38" name="テキスト ボックス 337">
          <a:extLst>
            <a:ext uri="{FF2B5EF4-FFF2-40B4-BE49-F238E27FC236}">
              <a16:creationId xmlns:a16="http://schemas.microsoft.com/office/drawing/2014/main" id="{91451AD7-226F-484C-9EB4-539B382425E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39" name="直線コネクタ 338">
          <a:extLst>
            <a:ext uri="{FF2B5EF4-FFF2-40B4-BE49-F238E27FC236}">
              <a16:creationId xmlns:a16="http://schemas.microsoft.com/office/drawing/2014/main" id="{3748F30C-599A-4383-80BE-0223AF871A8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40" name="テキスト ボックス 339">
          <a:extLst>
            <a:ext uri="{FF2B5EF4-FFF2-40B4-BE49-F238E27FC236}">
              <a16:creationId xmlns:a16="http://schemas.microsoft.com/office/drawing/2014/main" id="{9CD6D2F3-C933-43F6-8398-66FC47555BD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41" name="直線コネクタ 340">
          <a:extLst>
            <a:ext uri="{FF2B5EF4-FFF2-40B4-BE49-F238E27FC236}">
              <a16:creationId xmlns:a16="http://schemas.microsoft.com/office/drawing/2014/main" id="{5A80B283-E7A8-4FE7-918F-2916B1C015A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342" name="テキスト ボックス 341">
          <a:extLst>
            <a:ext uri="{FF2B5EF4-FFF2-40B4-BE49-F238E27FC236}">
              <a16:creationId xmlns:a16="http://schemas.microsoft.com/office/drawing/2014/main" id="{30020B87-76BD-4BD6-BCB4-6D3C2A1B1EDC}"/>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43" name="直線コネクタ 342">
          <a:extLst>
            <a:ext uri="{FF2B5EF4-FFF2-40B4-BE49-F238E27FC236}">
              <a16:creationId xmlns:a16="http://schemas.microsoft.com/office/drawing/2014/main" id="{02B87CEA-F994-4AF1-A36A-DE6B797151C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44" name="【庁舎】&#10;有形固定資産減価償却率グラフ枠">
          <a:extLst>
            <a:ext uri="{FF2B5EF4-FFF2-40B4-BE49-F238E27FC236}">
              <a16:creationId xmlns:a16="http://schemas.microsoft.com/office/drawing/2014/main" id="{1AEDF4CA-66B3-4B06-A7F7-E96B3C61009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345" name="直線コネクタ 344">
          <a:extLst>
            <a:ext uri="{FF2B5EF4-FFF2-40B4-BE49-F238E27FC236}">
              <a16:creationId xmlns:a16="http://schemas.microsoft.com/office/drawing/2014/main" id="{588C6F0E-7D86-40B7-A407-708F62B4E9FF}"/>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346" name="【庁舎】&#10;有形固定資産減価償却率最小値テキスト">
          <a:extLst>
            <a:ext uri="{FF2B5EF4-FFF2-40B4-BE49-F238E27FC236}">
              <a16:creationId xmlns:a16="http://schemas.microsoft.com/office/drawing/2014/main" id="{BDF8F830-D5A7-4D84-B355-A12D906E7ACC}"/>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347" name="直線コネクタ 346">
          <a:extLst>
            <a:ext uri="{FF2B5EF4-FFF2-40B4-BE49-F238E27FC236}">
              <a16:creationId xmlns:a16="http://schemas.microsoft.com/office/drawing/2014/main" id="{F0503B17-15E0-442F-A121-135AB770C232}"/>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348" name="【庁舎】&#10;有形固定資産減価償却率最大値テキスト">
          <a:extLst>
            <a:ext uri="{FF2B5EF4-FFF2-40B4-BE49-F238E27FC236}">
              <a16:creationId xmlns:a16="http://schemas.microsoft.com/office/drawing/2014/main" id="{A568194C-49D7-4464-85B7-915819AE3BE8}"/>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49" name="直線コネクタ 348">
          <a:extLst>
            <a:ext uri="{FF2B5EF4-FFF2-40B4-BE49-F238E27FC236}">
              <a16:creationId xmlns:a16="http://schemas.microsoft.com/office/drawing/2014/main" id="{8858CFA3-DFCA-4106-B353-CC396EC7555B}"/>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350" name="【庁舎】&#10;有形固定資産減価償却率平均値テキスト">
          <a:extLst>
            <a:ext uri="{FF2B5EF4-FFF2-40B4-BE49-F238E27FC236}">
              <a16:creationId xmlns:a16="http://schemas.microsoft.com/office/drawing/2014/main" id="{65BB5E55-9D70-4DF9-A95B-D0FEECD29FC1}"/>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351" name="フローチャート: 判断 350">
          <a:extLst>
            <a:ext uri="{FF2B5EF4-FFF2-40B4-BE49-F238E27FC236}">
              <a16:creationId xmlns:a16="http://schemas.microsoft.com/office/drawing/2014/main" id="{BBF9497B-5931-4A82-A1DD-A22D61419B4B}"/>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352" name="フローチャート: 判断 351">
          <a:extLst>
            <a:ext uri="{FF2B5EF4-FFF2-40B4-BE49-F238E27FC236}">
              <a16:creationId xmlns:a16="http://schemas.microsoft.com/office/drawing/2014/main" id="{540FABFF-D264-4FC0-B6F4-AC9FEB93F197}"/>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353" name="フローチャート: 判断 352">
          <a:extLst>
            <a:ext uri="{FF2B5EF4-FFF2-40B4-BE49-F238E27FC236}">
              <a16:creationId xmlns:a16="http://schemas.microsoft.com/office/drawing/2014/main" id="{38BEF559-0F0D-4F05-BE3F-F0F08D9F75BF}"/>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354" name="フローチャート: 判断 353">
          <a:extLst>
            <a:ext uri="{FF2B5EF4-FFF2-40B4-BE49-F238E27FC236}">
              <a16:creationId xmlns:a16="http://schemas.microsoft.com/office/drawing/2014/main" id="{8614C15E-E96D-4102-90F0-CAEA98A98174}"/>
            </a:ext>
          </a:extLst>
        </xdr:cNvPr>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355" name="フローチャート: 判断 354">
          <a:extLst>
            <a:ext uri="{FF2B5EF4-FFF2-40B4-BE49-F238E27FC236}">
              <a16:creationId xmlns:a16="http://schemas.microsoft.com/office/drawing/2014/main" id="{0E31DD5D-1B32-4C65-BE25-D5A2712B397E}"/>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83EC8712-6B49-4815-8CAC-CAA5D53E4EA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939B484B-1EFD-495E-AD07-9A9740CA66D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7E4262E9-8C43-4074-AAED-162608B2D4B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F2F20E8-6A33-4ED5-BB4C-0897158DA47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56490AF4-9A61-4A2F-9367-C17F9F7DD7D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361" name="楕円 360">
          <a:extLst>
            <a:ext uri="{FF2B5EF4-FFF2-40B4-BE49-F238E27FC236}">
              <a16:creationId xmlns:a16="http://schemas.microsoft.com/office/drawing/2014/main" id="{B430217E-709D-418A-BB74-54D36D59D482}"/>
            </a:ext>
          </a:extLst>
        </xdr:cNvPr>
        <xdr:cNvSpPr/>
      </xdr:nvSpPr>
      <xdr:spPr>
        <a:xfrm>
          <a:off x="16268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362" name="【庁舎】&#10;有形固定資産減価償却率該当値テキスト">
          <a:extLst>
            <a:ext uri="{FF2B5EF4-FFF2-40B4-BE49-F238E27FC236}">
              <a16:creationId xmlns:a16="http://schemas.microsoft.com/office/drawing/2014/main" id="{CB8910EB-75A7-4C03-9275-A85730B0AA0F}"/>
            </a:ext>
          </a:extLst>
        </xdr:cNvPr>
        <xdr:cNvSpPr txBox="1"/>
      </xdr:nvSpPr>
      <xdr:spPr>
        <a:xfrm>
          <a:off x="16357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7620</xdr:rowOff>
    </xdr:from>
    <xdr:to>
      <xdr:col>81</xdr:col>
      <xdr:colOff>101600</xdr:colOff>
      <xdr:row>107</xdr:row>
      <xdr:rowOff>109220</xdr:rowOff>
    </xdr:to>
    <xdr:sp macro="" textlink="">
      <xdr:nvSpPr>
        <xdr:cNvPr id="363" name="楕円 362">
          <a:extLst>
            <a:ext uri="{FF2B5EF4-FFF2-40B4-BE49-F238E27FC236}">
              <a16:creationId xmlns:a16="http://schemas.microsoft.com/office/drawing/2014/main" id="{EA80F997-0AE7-4DED-8AED-E01BCC2AA7E4}"/>
            </a:ext>
          </a:extLst>
        </xdr:cNvPr>
        <xdr:cNvSpPr/>
      </xdr:nvSpPr>
      <xdr:spPr>
        <a:xfrm>
          <a:off x="15430500" y="183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58420</xdr:rowOff>
    </xdr:from>
    <xdr:to>
      <xdr:col>85</xdr:col>
      <xdr:colOff>127000</xdr:colOff>
      <xdr:row>107</xdr:row>
      <xdr:rowOff>69850</xdr:rowOff>
    </xdr:to>
    <xdr:cxnSp macro="">
      <xdr:nvCxnSpPr>
        <xdr:cNvPr id="364" name="直線コネクタ 363">
          <a:extLst>
            <a:ext uri="{FF2B5EF4-FFF2-40B4-BE49-F238E27FC236}">
              <a16:creationId xmlns:a16="http://schemas.microsoft.com/office/drawing/2014/main" id="{3481B9DC-33F1-4129-9AB2-A00687DA1F4E}"/>
            </a:ext>
          </a:extLst>
        </xdr:cNvPr>
        <xdr:cNvCxnSpPr/>
      </xdr:nvCxnSpPr>
      <xdr:spPr>
        <a:xfrm>
          <a:off x="15481300" y="184035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365" name="楕円 364">
          <a:extLst>
            <a:ext uri="{FF2B5EF4-FFF2-40B4-BE49-F238E27FC236}">
              <a16:creationId xmlns:a16="http://schemas.microsoft.com/office/drawing/2014/main" id="{5A202D7F-CAF1-420D-9555-BC7B29F28853}"/>
            </a:ext>
          </a:extLst>
        </xdr:cNvPr>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58420</xdr:rowOff>
    </xdr:from>
    <xdr:to>
      <xdr:col>81</xdr:col>
      <xdr:colOff>50800</xdr:colOff>
      <xdr:row>107</xdr:row>
      <xdr:rowOff>69850</xdr:rowOff>
    </xdr:to>
    <xdr:cxnSp macro="">
      <xdr:nvCxnSpPr>
        <xdr:cNvPr id="366" name="直線コネクタ 365">
          <a:extLst>
            <a:ext uri="{FF2B5EF4-FFF2-40B4-BE49-F238E27FC236}">
              <a16:creationId xmlns:a16="http://schemas.microsoft.com/office/drawing/2014/main" id="{FD992B2E-3272-43C9-BF60-62A24D0019C3}"/>
            </a:ext>
          </a:extLst>
        </xdr:cNvPr>
        <xdr:cNvCxnSpPr/>
      </xdr:nvCxnSpPr>
      <xdr:spPr>
        <a:xfrm flipV="1">
          <a:off x="14592300" y="18403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367" name="n_1aveValue【庁舎】&#10;有形固定資産減価償却率">
          <a:extLst>
            <a:ext uri="{FF2B5EF4-FFF2-40B4-BE49-F238E27FC236}">
              <a16:creationId xmlns:a16="http://schemas.microsoft.com/office/drawing/2014/main" id="{1C3478FC-9B2B-4083-9DFA-0863D9B2079C}"/>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368" name="n_2aveValue【庁舎】&#10;有形固定資産減価償却率">
          <a:extLst>
            <a:ext uri="{FF2B5EF4-FFF2-40B4-BE49-F238E27FC236}">
              <a16:creationId xmlns:a16="http://schemas.microsoft.com/office/drawing/2014/main" id="{ED282FA1-749F-4496-B0D5-FF63BCA77E85}"/>
            </a:ext>
          </a:extLst>
        </xdr:cNvPr>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369" name="n_3aveValue【庁舎】&#10;有形固定資産減価償却率">
          <a:extLst>
            <a:ext uri="{FF2B5EF4-FFF2-40B4-BE49-F238E27FC236}">
              <a16:creationId xmlns:a16="http://schemas.microsoft.com/office/drawing/2014/main" id="{70DE3E5F-8DD8-4704-BD5B-3C7A31AA1174}"/>
            </a:ext>
          </a:extLst>
        </xdr:cNvPr>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370" name="n_4aveValue【庁舎】&#10;有形固定資産減価償却率">
          <a:extLst>
            <a:ext uri="{FF2B5EF4-FFF2-40B4-BE49-F238E27FC236}">
              <a16:creationId xmlns:a16="http://schemas.microsoft.com/office/drawing/2014/main" id="{144FF257-CFB0-420E-ADCF-393977376B76}"/>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100347</xdr:rowOff>
    </xdr:from>
    <xdr:ext cx="405111" cy="259045"/>
    <xdr:sp macro="" textlink="">
      <xdr:nvSpPr>
        <xdr:cNvPr id="371" name="n_1mainValue【庁舎】&#10;有形固定資産減価償却率">
          <a:extLst>
            <a:ext uri="{FF2B5EF4-FFF2-40B4-BE49-F238E27FC236}">
              <a16:creationId xmlns:a16="http://schemas.microsoft.com/office/drawing/2014/main" id="{B23D5813-E7E8-4DFA-B492-D6B93F6BBA70}"/>
            </a:ext>
          </a:extLst>
        </xdr:cNvPr>
        <xdr:cNvSpPr txBox="1"/>
      </xdr:nvSpPr>
      <xdr:spPr>
        <a:xfrm>
          <a:off x="15266044" y="184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372" name="n_2mainValue【庁舎】&#10;有形固定資産減価償却率">
          <a:extLst>
            <a:ext uri="{FF2B5EF4-FFF2-40B4-BE49-F238E27FC236}">
              <a16:creationId xmlns:a16="http://schemas.microsoft.com/office/drawing/2014/main" id="{F8138007-0D0D-48B2-84B7-44FDD86C9802}"/>
            </a:ext>
          </a:extLst>
        </xdr:cNvPr>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73" name="正方形/長方形 372">
          <a:extLst>
            <a:ext uri="{FF2B5EF4-FFF2-40B4-BE49-F238E27FC236}">
              <a16:creationId xmlns:a16="http://schemas.microsoft.com/office/drawing/2014/main" id="{038C7AEE-6DDE-4C70-85E5-C68BEE748A3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74" name="正方形/長方形 373">
          <a:extLst>
            <a:ext uri="{FF2B5EF4-FFF2-40B4-BE49-F238E27FC236}">
              <a16:creationId xmlns:a16="http://schemas.microsoft.com/office/drawing/2014/main" id="{44B8E80C-C839-4657-9184-52DEC3A43FF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75" name="正方形/長方形 374">
          <a:extLst>
            <a:ext uri="{FF2B5EF4-FFF2-40B4-BE49-F238E27FC236}">
              <a16:creationId xmlns:a16="http://schemas.microsoft.com/office/drawing/2014/main" id="{1A273EAF-491B-4DAB-B16F-6AECB0290F8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76" name="正方形/長方形 375">
          <a:extLst>
            <a:ext uri="{FF2B5EF4-FFF2-40B4-BE49-F238E27FC236}">
              <a16:creationId xmlns:a16="http://schemas.microsoft.com/office/drawing/2014/main" id="{6032CF2B-75E6-4627-9799-86BA3633DA4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77" name="正方形/長方形 376">
          <a:extLst>
            <a:ext uri="{FF2B5EF4-FFF2-40B4-BE49-F238E27FC236}">
              <a16:creationId xmlns:a16="http://schemas.microsoft.com/office/drawing/2014/main" id="{707DAAAA-E74E-45CA-8494-A9FF828E424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78" name="正方形/長方形 377">
          <a:extLst>
            <a:ext uri="{FF2B5EF4-FFF2-40B4-BE49-F238E27FC236}">
              <a16:creationId xmlns:a16="http://schemas.microsoft.com/office/drawing/2014/main" id="{C4A95B8F-A237-48F4-BE8A-D97FDB2E8DA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79" name="正方形/長方形 378">
          <a:extLst>
            <a:ext uri="{FF2B5EF4-FFF2-40B4-BE49-F238E27FC236}">
              <a16:creationId xmlns:a16="http://schemas.microsoft.com/office/drawing/2014/main" id="{26BF12FA-D60C-417B-9DA2-A7563ED0A28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80" name="正方形/長方形 379">
          <a:extLst>
            <a:ext uri="{FF2B5EF4-FFF2-40B4-BE49-F238E27FC236}">
              <a16:creationId xmlns:a16="http://schemas.microsoft.com/office/drawing/2014/main" id="{E8569888-5C96-4964-BE22-348C5A68ABA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81" name="テキスト ボックス 380">
          <a:extLst>
            <a:ext uri="{FF2B5EF4-FFF2-40B4-BE49-F238E27FC236}">
              <a16:creationId xmlns:a16="http://schemas.microsoft.com/office/drawing/2014/main" id="{8F3C3E3C-B4A2-41E9-94DB-7A232815672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82" name="直線コネクタ 381">
          <a:extLst>
            <a:ext uri="{FF2B5EF4-FFF2-40B4-BE49-F238E27FC236}">
              <a16:creationId xmlns:a16="http://schemas.microsoft.com/office/drawing/2014/main" id="{BFCAB237-BB39-437F-8401-D29D698CF17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83" name="直線コネクタ 382">
          <a:extLst>
            <a:ext uri="{FF2B5EF4-FFF2-40B4-BE49-F238E27FC236}">
              <a16:creationId xmlns:a16="http://schemas.microsoft.com/office/drawing/2014/main" id="{2DCF5056-4C3E-4742-AFD2-1B14574C603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84" name="テキスト ボックス 383">
          <a:extLst>
            <a:ext uri="{FF2B5EF4-FFF2-40B4-BE49-F238E27FC236}">
              <a16:creationId xmlns:a16="http://schemas.microsoft.com/office/drawing/2014/main" id="{DFD2A719-98A3-48C0-A323-A9BDEE42C4B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85" name="直線コネクタ 384">
          <a:extLst>
            <a:ext uri="{FF2B5EF4-FFF2-40B4-BE49-F238E27FC236}">
              <a16:creationId xmlns:a16="http://schemas.microsoft.com/office/drawing/2014/main" id="{BEF8EF97-8BE5-4699-96A8-0444A537AED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86" name="テキスト ボックス 385">
          <a:extLst>
            <a:ext uri="{FF2B5EF4-FFF2-40B4-BE49-F238E27FC236}">
              <a16:creationId xmlns:a16="http://schemas.microsoft.com/office/drawing/2014/main" id="{B594A0D8-B033-43A6-88EF-7CEA5DF4524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87" name="直線コネクタ 386">
          <a:extLst>
            <a:ext uri="{FF2B5EF4-FFF2-40B4-BE49-F238E27FC236}">
              <a16:creationId xmlns:a16="http://schemas.microsoft.com/office/drawing/2014/main" id="{4846A99B-0AEA-4115-BD21-1084D5E6E68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88" name="テキスト ボックス 387">
          <a:extLst>
            <a:ext uri="{FF2B5EF4-FFF2-40B4-BE49-F238E27FC236}">
              <a16:creationId xmlns:a16="http://schemas.microsoft.com/office/drawing/2014/main" id="{200B5908-D237-484C-BAF5-A7AC804737B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89" name="直線コネクタ 388">
          <a:extLst>
            <a:ext uri="{FF2B5EF4-FFF2-40B4-BE49-F238E27FC236}">
              <a16:creationId xmlns:a16="http://schemas.microsoft.com/office/drawing/2014/main" id="{C6CDA507-106E-476E-AE69-43562E7AF6C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90" name="テキスト ボックス 389">
          <a:extLst>
            <a:ext uri="{FF2B5EF4-FFF2-40B4-BE49-F238E27FC236}">
              <a16:creationId xmlns:a16="http://schemas.microsoft.com/office/drawing/2014/main" id="{69FFBB25-9C34-4725-8E5B-4D0EDEDAD99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91" name="直線コネクタ 390">
          <a:extLst>
            <a:ext uri="{FF2B5EF4-FFF2-40B4-BE49-F238E27FC236}">
              <a16:creationId xmlns:a16="http://schemas.microsoft.com/office/drawing/2014/main" id="{5CFFA4F0-29D9-4B2E-B755-A9FC43B76F3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92" name="テキスト ボックス 391">
          <a:extLst>
            <a:ext uri="{FF2B5EF4-FFF2-40B4-BE49-F238E27FC236}">
              <a16:creationId xmlns:a16="http://schemas.microsoft.com/office/drawing/2014/main" id="{7352E1A1-3497-479E-9941-1F8B68CA7DA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93" name="直線コネクタ 392">
          <a:extLst>
            <a:ext uri="{FF2B5EF4-FFF2-40B4-BE49-F238E27FC236}">
              <a16:creationId xmlns:a16="http://schemas.microsoft.com/office/drawing/2014/main" id="{A3B8DB84-9F3F-4F1D-9B8C-76E056CF82B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94" name="テキスト ボックス 393">
          <a:extLst>
            <a:ext uri="{FF2B5EF4-FFF2-40B4-BE49-F238E27FC236}">
              <a16:creationId xmlns:a16="http://schemas.microsoft.com/office/drawing/2014/main" id="{A0EFD8E0-4439-490F-8E5E-FC1F643147C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95" name="【庁舎】&#10;一人当たり面積グラフ枠">
          <a:extLst>
            <a:ext uri="{FF2B5EF4-FFF2-40B4-BE49-F238E27FC236}">
              <a16:creationId xmlns:a16="http://schemas.microsoft.com/office/drawing/2014/main" id="{01819EA5-D2EA-4448-9909-E85359D1F44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396" name="直線コネクタ 395">
          <a:extLst>
            <a:ext uri="{FF2B5EF4-FFF2-40B4-BE49-F238E27FC236}">
              <a16:creationId xmlns:a16="http://schemas.microsoft.com/office/drawing/2014/main" id="{B3918D01-32FF-472D-B139-4786D940E17F}"/>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397" name="【庁舎】&#10;一人当たり面積最小値テキスト">
          <a:extLst>
            <a:ext uri="{FF2B5EF4-FFF2-40B4-BE49-F238E27FC236}">
              <a16:creationId xmlns:a16="http://schemas.microsoft.com/office/drawing/2014/main" id="{6877A83F-6965-4DC3-A4E0-A80A28E41F1B}"/>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398" name="直線コネクタ 397">
          <a:extLst>
            <a:ext uri="{FF2B5EF4-FFF2-40B4-BE49-F238E27FC236}">
              <a16:creationId xmlns:a16="http://schemas.microsoft.com/office/drawing/2014/main" id="{297D3446-2CFD-4B49-A62D-7DEA96FC1767}"/>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399" name="【庁舎】&#10;一人当たり面積最大値テキスト">
          <a:extLst>
            <a:ext uri="{FF2B5EF4-FFF2-40B4-BE49-F238E27FC236}">
              <a16:creationId xmlns:a16="http://schemas.microsoft.com/office/drawing/2014/main" id="{EF49966F-AA4B-496F-B540-34793632DEE4}"/>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400" name="直線コネクタ 399">
          <a:extLst>
            <a:ext uri="{FF2B5EF4-FFF2-40B4-BE49-F238E27FC236}">
              <a16:creationId xmlns:a16="http://schemas.microsoft.com/office/drawing/2014/main" id="{7D3A62B4-8EAB-4BB9-95E5-0DD8298C4DA6}"/>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401" name="【庁舎】&#10;一人当たり面積平均値テキスト">
          <a:extLst>
            <a:ext uri="{FF2B5EF4-FFF2-40B4-BE49-F238E27FC236}">
              <a16:creationId xmlns:a16="http://schemas.microsoft.com/office/drawing/2014/main" id="{46C844C9-3181-420D-9EB6-932751B58D8B}"/>
            </a:ext>
          </a:extLst>
        </xdr:cNvPr>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402" name="フローチャート: 判断 401">
          <a:extLst>
            <a:ext uri="{FF2B5EF4-FFF2-40B4-BE49-F238E27FC236}">
              <a16:creationId xmlns:a16="http://schemas.microsoft.com/office/drawing/2014/main" id="{D726A27C-A448-4CD4-BBC7-510B6BADC1A5}"/>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403" name="フローチャート: 判断 402">
          <a:extLst>
            <a:ext uri="{FF2B5EF4-FFF2-40B4-BE49-F238E27FC236}">
              <a16:creationId xmlns:a16="http://schemas.microsoft.com/office/drawing/2014/main" id="{E9FC7F45-2E0B-415D-AEAC-0B73996A075A}"/>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404" name="フローチャート: 判断 403">
          <a:extLst>
            <a:ext uri="{FF2B5EF4-FFF2-40B4-BE49-F238E27FC236}">
              <a16:creationId xmlns:a16="http://schemas.microsoft.com/office/drawing/2014/main" id="{6FC27F27-B969-49D5-9058-6066F5E2EFA5}"/>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405" name="フローチャート: 判断 404">
          <a:extLst>
            <a:ext uri="{FF2B5EF4-FFF2-40B4-BE49-F238E27FC236}">
              <a16:creationId xmlns:a16="http://schemas.microsoft.com/office/drawing/2014/main" id="{36D0A40B-2FD7-4FBD-9D67-7A7D298D5BC7}"/>
            </a:ext>
          </a:extLst>
        </xdr:cNvPr>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406" name="フローチャート: 判断 405">
          <a:extLst>
            <a:ext uri="{FF2B5EF4-FFF2-40B4-BE49-F238E27FC236}">
              <a16:creationId xmlns:a16="http://schemas.microsoft.com/office/drawing/2014/main" id="{11111648-378C-4752-8974-276DA54DC4E4}"/>
            </a:ext>
          </a:extLst>
        </xdr:cNvPr>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D505513E-6DF7-4209-BA64-C8A41B4E5A6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848926AA-EF23-407B-BB5C-51A6A29FC97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B25BA13C-1509-42DB-95FE-3EDC5C81D00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53BEEA98-ADB1-498B-8D4F-0A83F1C81B5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62AA24C6-D9E3-4238-B8F9-348E653E44F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96265</xdr:rowOff>
    </xdr:from>
    <xdr:to>
      <xdr:col>116</xdr:col>
      <xdr:colOff>114300</xdr:colOff>
      <xdr:row>108</xdr:row>
      <xdr:rowOff>26415</xdr:rowOff>
    </xdr:to>
    <xdr:sp macro="" textlink="">
      <xdr:nvSpPr>
        <xdr:cNvPr id="412" name="楕円 411">
          <a:extLst>
            <a:ext uri="{FF2B5EF4-FFF2-40B4-BE49-F238E27FC236}">
              <a16:creationId xmlns:a16="http://schemas.microsoft.com/office/drawing/2014/main" id="{6C2CB9ED-A76F-4F5C-AFC9-B15E5BEBFF76}"/>
            </a:ext>
          </a:extLst>
        </xdr:cNvPr>
        <xdr:cNvSpPr/>
      </xdr:nvSpPr>
      <xdr:spPr>
        <a:xfrm>
          <a:off x="221107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11192</xdr:rowOff>
    </xdr:from>
    <xdr:ext cx="469744" cy="259045"/>
    <xdr:sp macro="" textlink="">
      <xdr:nvSpPr>
        <xdr:cNvPr id="413" name="【庁舎】&#10;一人当たり面積該当値テキスト">
          <a:extLst>
            <a:ext uri="{FF2B5EF4-FFF2-40B4-BE49-F238E27FC236}">
              <a16:creationId xmlns:a16="http://schemas.microsoft.com/office/drawing/2014/main" id="{5BF9BD8F-3300-480F-8534-E08C5C533FB6}"/>
            </a:ext>
          </a:extLst>
        </xdr:cNvPr>
        <xdr:cNvSpPr txBox="1"/>
      </xdr:nvSpPr>
      <xdr:spPr>
        <a:xfrm>
          <a:off x="22199600" y="1835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98552</xdr:rowOff>
    </xdr:from>
    <xdr:to>
      <xdr:col>112</xdr:col>
      <xdr:colOff>38100</xdr:colOff>
      <xdr:row>108</xdr:row>
      <xdr:rowOff>28702</xdr:rowOff>
    </xdr:to>
    <xdr:sp macro="" textlink="">
      <xdr:nvSpPr>
        <xdr:cNvPr id="414" name="楕円 413">
          <a:extLst>
            <a:ext uri="{FF2B5EF4-FFF2-40B4-BE49-F238E27FC236}">
              <a16:creationId xmlns:a16="http://schemas.microsoft.com/office/drawing/2014/main" id="{122B6145-8DFD-44BE-8E00-BD20310165E6}"/>
            </a:ext>
          </a:extLst>
        </xdr:cNvPr>
        <xdr:cNvSpPr/>
      </xdr:nvSpPr>
      <xdr:spPr>
        <a:xfrm>
          <a:off x="21272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147065</xdr:rowOff>
    </xdr:from>
    <xdr:to>
      <xdr:col>116</xdr:col>
      <xdr:colOff>63500</xdr:colOff>
      <xdr:row>107</xdr:row>
      <xdr:rowOff>149352</xdr:rowOff>
    </xdr:to>
    <xdr:cxnSp macro="">
      <xdr:nvCxnSpPr>
        <xdr:cNvPr id="415" name="直線コネクタ 414">
          <a:extLst>
            <a:ext uri="{FF2B5EF4-FFF2-40B4-BE49-F238E27FC236}">
              <a16:creationId xmlns:a16="http://schemas.microsoft.com/office/drawing/2014/main" id="{3AC31788-5E39-4F4A-9F0F-C4FE226A9729}"/>
            </a:ext>
          </a:extLst>
        </xdr:cNvPr>
        <xdr:cNvCxnSpPr/>
      </xdr:nvCxnSpPr>
      <xdr:spPr>
        <a:xfrm flipV="1">
          <a:off x="21323300" y="1849221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101600</xdr:rowOff>
    </xdr:from>
    <xdr:to>
      <xdr:col>107</xdr:col>
      <xdr:colOff>101600</xdr:colOff>
      <xdr:row>108</xdr:row>
      <xdr:rowOff>31750</xdr:rowOff>
    </xdr:to>
    <xdr:sp macro="" textlink="">
      <xdr:nvSpPr>
        <xdr:cNvPr id="416" name="楕円 415">
          <a:extLst>
            <a:ext uri="{FF2B5EF4-FFF2-40B4-BE49-F238E27FC236}">
              <a16:creationId xmlns:a16="http://schemas.microsoft.com/office/drawing/2014/main" id="{6A0CCC92-FA91-4CB8-8441-6D03BE4EB249}"/>
            </a:ext>
          </a:extLst>
        </xdr:cNvPr>
        <xdr:cNvSpPr/>
      </xdr:nvSpPr>
      <xdr:spPr>
        <a:xfrm>
          <a:off x="20383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149352</xdr:rowOff>
    </xdr:from>
    <xdr:to>
      <xdr:col>111</xdr:col>
      <xdr:colOff>177800</xdr:colOff>
      <xdr:row>107</xdr:row>
      <xdr:rowOff>152400</xdr:rowOff>
    </xdr:to>
    <xdr:cxnSp macro="">
      <xdr:nvCxnSpPr>
        <xdr:cNvPr id="417" name="直線コネクタ 416">
          <a:extLst>
            <a:ext uri="{FF2B5EF4-FFF2-40B4-BE49-F238E27FC236}">
              <a16:creationId xmlns:a16="http://schemas.microsoft.com/office/drawing/2014/main" id="{69FA7BA2-379E-45E7-86AF-9757722823A8}"/>
            </a:ext>
          </a:extLst>
        </xdr:cNvPr>
        <xdr:cNvCxnSpPr/>
      </xdr:nvCxnSpPr>
      <xdr:spPr>
        <a:xfrm flipV="1">
          <a:off x="20434300" y="1849450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418" name="n_1aveValue【庁舎】&#10;一人当たり面積">
          <a:extLst>
            <a:ext uri="{FF2B5EF4-FFF2-40B4-BE49-F238E27FC236}">
              <a16:creationId xmlns:a16="http://schemas.microsoft.com/office/drawing/2014/main" id="{98B7B135-49FA-4416-B518-4275D2494463}"/>
            </a:ext>
          </a:extLst>
        </xdr:cNvPr>
        <xdr:cNvSpPr txBox="1"/>
      </xdr:nvSpPr>
      <xdr:spPr>
        <a:xfrm>
          <a:off x="210757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419" name="n_2aveValue【庁舎】&#10;一人当たり面積">
          <a:extLst>
            <a:ext uri="{FF2B5EF4-FFF2-40B4-BE49-F238E27FC236}">
              <a16:creationId xmlns:a16="http://schemas.microsoft.com/office/drawing/2014/main" id="{E0958534-F47D-4AF8-B0E5-A02A2CCA6306}"/>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420" name="n_3aveValue【庁舎】&#10;一人当たり面積">
          <a:extLst>
            <a:ext uri="{FF2B5EF4-FFF2-40B4-BE49-F238E27FC236}">
              <a16:creationId xmlns:a16="http://schemas.microsoft.com/office/drawing/2014/main" id="{867E10E3-5B4C-4FD8-8758-BDACAB7D9E35}"/>
            </a:ext>
          </a:extLst>
        </xdr:cNvPr>
        <xdr:cNvSpPr txBox="1"/>
      </xdr:nvSpPr>
      <xdr:spPr>
        <a:xfrm>
          <a:off x="19310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421" name="n_4aveValue【庁舎】&#10;一人当たり面積">
          <a:extLst>
            <a:ext uri="{FF2B5EF4-FFF2-40B4-BE49-F238E27FC236}">
              <a16:creationId xmlns:a16="http://schemas.microsoft.com/office/drawing/2014/main" id="{D47AB2C7-2327-445E-908E-12B904505959}"/>
            </a:ext>
          </a:extLst>
        </xdr:cNvPr>
        <xdr:cNvSpPr txBox="1"/>
      </xdr:nvSpPr>
      <xdr:spPr>
        <a:xfrm>
          <a:off x="18421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19829</xdr:rowOff>
    </xdr:from>
    <xdr:ext cx="469744" cy="259045"/>
    <xdr:sp macro="" textlink="">
      <xdr:nvSpPr>
        <xdr:cNvPr id="422" name="n_1mainValue【庁舎】&#10;一人当たり面積">
          <a:extLst>
            <a:ext uri="{FF2B5EF4-FFF2-40B4-BE49-F238E27FC236}">
              <a16:creationId xmlns:a16="http://schemas.microsoft.com/office/drawing/2014/main" id="{2E359483-466F-4F40-B986-645149A50575}"/>
            </a:ext>
          </a:extLst>
        </xdr:cNvPr>
        <xdr:cNvSpPr txBox="1"/>
      </xdr:nvSpPr>
      <xdr:spPr>
        <a:xfrm>
          <a:off x="21075727" y="185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22877</xdr:rowOff>
    </xdr:from>
    <xdr:ext cx="469744" cy="259045"/>
    <xdr:sp macro="" textlink="">
      <xdr:nvSpPr>
        <xdr:cNvPr id="423" name="n_2mainValue【庁舎】&#10;一人当たり面積">
          <a:extLst>
            <a:ext uri="{FF2B5EF4-FFF2-40B4-BE49-F238E27FC236}">
              <a16:creationId xmlns:a16="http://schemas.microsoft.com/office/drawing/2014/main" id="{3D23CE8B-97C2-40FC-ADCF-5989D4B8332C}"/>
            </a:ext>
          </a:extLst>
        </xdr:cNvPr>
        <xdr:cNvSpPr txBox="1"/>
      </xdr:nvSpPr>
      <xdr:spPr>
        <a:xfrm>
          <a:off x="20199427"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24" name="正方形/長方形 423">
          <a:extLst>
            <a:ext uri="{FF2B5EF4-FFF2-40B4-BE49-F238E27FC236}">
              <a16:creationId xmlns:a16="http://schemas.microsoft.com/office/drawing/2014/main" id="{A22FD251-939A-4B5A-A479-CC4710D35DC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25" name="正方形/長方形 424">
          <a:extLst>
            <a:ext uri="{FF2B5EF4-FFF2-40B4-BE49-F238E27FC236}">
              <a16:creationId xmlns:a16="http://schemas.microsoft.com/office/drawing/2014/main" id="{273B222D-A353-4431-8D6A-3ACF23471E5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26" name="テキスト ボックス 425">
          <a:extLst>
            <a:ext uri="{FF2B5EF4-FFF2-40B4-BE49-F238E27FC236}">
              <a16:creationId xmlns:a16="http://schemas.microsoft.com/office/drawing/2014/main" id="{4DD626AA-20C7-4F0D-AFB2-D596586F54B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類似団体と比較して特に有形固定資産減価償却率が高くなっている施設は、庁舎、体育館・プールである。</a:t>
          </a:r>
          <a:endParaRPr lang="ja-JP" altLang="ja-JP" sz="1400">
            <a:effectLst/>
          </a:endParaRPr>
        </a:p>
        <a:p>
          <a:r>
            <a:rPr kumimoji="1" lang="ja-JP" altLang="ja-JP" sz="1100">
              <a:solidFill>
                <a:schemeClr val="dk1"/>
              </a:solidFill>
              <a:effectLst/>
              <a:latin typeface="+mn-lt"/>
              <a:ea typeface="+mn-ea"/>
              <a:cs typeface="+mn-cs"/>
            </a:rPr>
            <a:t>庁舎は昭和４３年建設、体育館は昭和５１年建設、プールは昭和５９年に建設された施設であり、老朽化により有形固定資産減価償却率が高くなっている。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福祉施設は平成２５年度に複合施設を新築し、老朽化した会館を解体した。</a:t>
          </a:r>
          <a:endParaRPr lang="ja-JP" altLang="ja-JP" sz="1400">
            <a:effectLst/>
          </a:endParaRPr>
        </a:p>
        <a:p>
          <a:r>
            <a:rPr kumimoji="1" lang="ja-JP" altLang="ja-JP" sz="1100">
              <a:solidFill>
                <a:schemeClr val="dk1"/>
              </a:solidFill>
              <a:effectLst/>
              <a:latin typeface="+mn-lt"/>
              <a:ea typeface="+mn-ea"/>
              <a:cs typeface="+mn-cs"/>
            </a:rPr>
            <a:t>今後、さらなる統廃合を進めるため平成２８年度に策定、令和３年度に改訂した公共施設総合管理計画に基づき老朽化対策に取り組んでいくこととしている。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5164_&#35914;&#23500;&#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CF53">
            <v>61.5</v>
          </cell>
          <cell r="CN53">
            <v>57.8</v>
          </cell>
          <cell r="CV53">
            <v>66.3</v>
          </cell>
        </row>
        <row r="55">
          <cell r="AN55" t="str">
            <v>類似団体内平均値</v>
          </cell>
          <cell r="CF55">
            <v>0</v>
          </cell>
          <cell r="CN55">
            <v>0</v>
          </cell>
          <cell r="CV55">
            <v>0</v>
          </cell>
        </row>
        <row r="57">
          <cell r="CF57">
            <v>61</v>
          </cell>
          <cell r="CN57">
            <v>62.3</v>
          </cell>
          <cell r="CV57">
            <v>63.7</v>
          </cell>
        </row>
        <row r="72">
          <cell r="BP72" t="str">
            <v>H30</v>
          </cell>
          <cell r="BX72" t="str">
            <v>R01</v>
          </cell>
          <cell r="CF72" t="str">
            <v>R02</v>
          </cell>
          <cell r="CN72" t="str">
            <v>R03</v>
          </cell>
          <cell r="CV72" t="str">
            <v>R04</v>
          </cell>
        </row>
        <row r="73">
          <cell r="AN73" t="str">
            <v>当該団体値</v>
          </cell>
        </row>
        <row r="75">
          <cell r="BP75">
            <v>14.6</v>
          </cell>
          <cell r="BX75">
            <v>15</v>
          </cell>
          <cell r="CF75">
            <v>14.5</v>
          </cell>
          <cell r="CN75">
            <v>13</v>
          </cell>
          <cell r="CV75">
            <v>11.9</v>
          </cell>
        </row>
        <row r="77">
          <cell r="AN77" t="str">
            <v>類似団体内平均値</v>
          </cell>
          <cell r="BP77">
            <v>0</v>
          </cell>
          <cell r="BX77">
            <v>0</v>
          </cell>
          <cell r="CF77">
            <v>0</v>
          </cell>
          <cell r="CN77">
            <v>0</v>
          </cell>
          <cell r="CV77">
            <v>0</v>
          </cell>
        </row>
        <row r="79">
          <cell r="BP79">
            <v>7.1</v>
          </cell>
          <cell r="BX79">
            <v>7.3</v>
          </cell>
          <cell r="CF79">
            <v>7.4</v>
          </cell>
          <cell r="CN79">
            <v>7.5</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6968701</v>
      </c>
      <c r="BO4" s="449"/>
      <c r="BP4" s="449"/>
      <c r="BQ4" s="449"/>
      <c r="BR4" s="449"/>
      <c r="BS4" s="449"/>
      <c r="BT4" s="449"/>
      <c r="BU4" s="450"/>
      <c r="BV4" s="448">
        <v>6755901</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17.5</v>
      </c>
      <c r="CU4" s="589"/>
      <c r="CV4" s="589"/>
      <c r="CW4" s="589"/>
      <c r="CX4" s="589"/>
      <c r="CY4" s="589"/>
      <c r="CZ4" s="589"/>
      <c r="DA4" s="590"/>
      <c r="DB4" s="588">
        <v>19.3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6362455</v>
      </c>
      <c r="BO5" s="420"/>
      <c r="BP5" s="420"/>
      <c r="BQ5" s="420"/>
      <c r="BR5" s="420"/>
      <c r="BS5" s="420"/>
      <c r="BT5" s="420"/>
      <c r="BU5" s="421"/>
      <c r="BV5" s="419">
        <v>6074136</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68.400000000000006</v>
      </c>
      <c r="CU5" s="417"/>
      <c r="CV5" s="417"/>
      <c r="CW5" s="417"/>
      <c r="CX5" s="417"/>
      <c r="CY5" s="417"/>
      <c r="CZ5" s="417"/>
      <c r="DA5" s="418"/>
      <c r="DB5" s="416">
        <v>67.400000000000006</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606246</v>
      </c>
      <c r="BO6" s="420"/>
      <c r="BP6" s="420"/>
      <c r="BQ6" s="420"/>
      <c r="BR6" s="420"/>
      <c r="BS6" s="420"/>
      <c r="BT6" s="420"/>
      <c r="BU6" s="421"/>
      <c r="BV6" s="419">
        <v>681765</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69</v>
      </c>
      <c r="CU6" s="563"/>
      <c r="CV6" s="563"/>
      <c r="CW6" s="563"/>
      <c r="CX6" s="563"/>
      <c r="CY6" s="563"/>
      <c r="CZ6" s="563"/>
      <c r="DA6" s="564"/>
      <c r="DB6" s="562">
        <v>69.599999999999994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0</v>
      </c>
      <c r="BO7" s="420"/>
      <c r="BP7" s="420"/>
      <c r="BQ7" s="420"/>
      <c r="BR7" s="420"/>
      <c r="BS7" s="420"/>
      <c r="BT7" s="420"/>
      <c r="BU7" s="421"/>
      <c r="BV7" s="419">
        <v>1</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3464394</v>
      </c>
      <c r="CU7" s="420"/>
      <c r="CV7" s="420"/>
      <c r="CW7" s="420"/>
      <c r="CX7" s="420"/>
      <c r="CY7" s="420"/>
      <c r="CZ7" s="420"/>
      <c r="DA7" s="421"/>
      <c r="DB7" s="419">
        <v>3526327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96</v>
      </c>
      <c r="AV8" s="478"/>
      <c r="AW8" s="478"/>
      <c r="AX8" s="478"/>
      <c r="AY8" s="433" t="s">
        <v>110</v>
      </c>
      <c r="AZ8" s="434"/>
      <c r="BA8" s="434"/>
      <c r="BB8" s="434"/>
      <c r="BC8" s="434"/>
      <c r="BD8" s="434"/>
      <c r="BE8" s="434"/>
      <c r="BF8" s="434"/>
      <c r="BG8" s="434"/>
      <c r="BH8" s="434"/>
      <c r="BI8" s="434"/>
      <c r="BJ8" s="434"/>
      <c r="BK8" s="434"/>
      <c r="BL8" s="434"/>
      <c r="BM8" s="435"/>
      <c r="BN8" s="419">
        <v>606246</v>
      </c>
      <c r="BO8" s="420"/>
      <c r="BP8" s="420"/>
      <c r="BQ8" s="420"/>
      <c r="BR8" s="420"/>
      <c r="BS8" s="420"/>
      <c r="BT8" s="420"/>
      <c r="BU8" s="421"/>
      <c r="BV8" s="419">
        <v>681764</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0.19</v>
      </c>
      <c r="CU8" s="523"/>
      <c r="CV8" s="523"/>
      <c r="CW8" s="523"/>
      <c r="CX8" s="523"/>
      <c r="CY8" s="523"/>
      <c r="CZ8" s="523"/>
      <c r="DA8" s="524"/>
      <c r="DB8" s="522">
        <v>0.19</v>
      </c>
      <c r="DC8" s="523"/>
      <c r="DD8" s="523"/>
      <c r="DE8" s="523"/>
      <c r="DF8" s="523"/>
      <c r="DG8" s="523"/>
      <c r="DH8" s="523"/>
      <c r="DI8" s="524"/>
    </row>
    <row r="9" spans="1:119" ht="18.75" customHeight="1" thickBot="1" x14ac:dyDescent="0.2">
      <c r="A9" s="181"/>
      <c r="B9" s="551" t="s">
        <v>112</v>
      </c>
      <c r="C9" s="552"/>
      <c r="D9" s="552"/>
      <c r="E9" s="552"/>
      <c r="F9" s="552"/>
      <c r="G9" s="552"/>
      <c r="H9" s="552"/>
      <c r="I9" s="552"/>
      <c r="J9" s="552"/>
      <c r="K9" s="470"/>
      <c r="L9" s="553" t="s">
        <v>113</v>
      </c>
      <c r="M9" s="554"/>
      <c r="N9" s="554"/>
      <c r="O9" s="554"/>
      <c r="P9" s="554"/>
      <c r="Q9" s="555"/>
      <c r="R9" s="556">
        <v>3974</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96</v>
      </c>
      <c r="AV9" s="478"/>
      <c r="AW9" s="478"/>
      <c r="AX9" s="478"/>
      <c r="AY9" s="433" t="s">
        <v>116</v>
      </c>
      <c r="AZ9" s="434"/>
      <c r="BA9" s="434"/>
      <c r="BB9" s="434"/>
      <c r="BC9" s="434"/>
      <c r="BD9" s="434"/>
      <c r="BE9" s="434"/>
      <c r="BF9" s="434"/>
      <c r="BG9" s="434"/>
      <c r="BH9" s="434"/>
      <c r="BI9" s="434"/>
      <c r="BJ9" s="434"/>
      <c r="BK9" s="434"/>
      <c r="BL9" s="434"/>
      <c r="BM9" s="435"/>
      <c r="BN9" s="419">
        <v>-75518</v>
      </c>
      <c r="BO9" s="420"/>
      <c r="BP9" s="420"/>
      <c r="BQ9" s="420"/>
      <c r="BR9" s="420"/>
      <c r="BS9" s="420"/>
      <c r="BT9" s="420"/>
      <c r="BU9" s="421"/>
      <c r="BV9" s="419">
        <v>81734</v>
      </c>
      <c r="BW9" s="420"/>
      <c r="BX9" s="420"/>
      <c r="BY9" s="420"/>
      <c r="BZ9" s="420"/>
      <c r="CA9" s="420"/>
      <c r="CB9" s="420"/>
      <c r="CC9" s="421"/>
      <c r="CD9" s="459" t="s">
        <v>117</v>
      </c>
      <c r="CE9" s="379"/>
      <c r="CF9" s="379"/>
      <c r="CG9" s="379"/>
      <c r="CH9" s="379"/>
      <c r="CI9" s="379"/>
      <c r="CJ9" s="379"/>
      <c r="CK9" s="379"/>
      <c r="CL9" s="379"/>
      <c r="CM9" s="379"/>
      <c r="CN9" s="379"/>
      <c r="CO9" s="379"/>
      <c r="CP9" s="379"/>
      <c r="CQ9" s="379"/>
      <c r="CR9" s="379"/>
      <c r="CS9" s="460"/>
      <c r="CT9" s="416">
        <v>13.3</v>
      </c>
      <c r="CU9" s="417"/>
      <c r="CV9" s="417"/>
      <c r="CW9" s="417"/>
      <c r="CX9" s="417"/>
      <c r="CY9" s="417"/>
      <c r="CZ9" s="417"/>
      <c r="DA9" s="418"/>
      <c r="DB9" s="416">
        <v>14.8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118</v>
      </c>
      <c r="M10" s="376"/>
      <c r="N10" s="376"/>
      <c r="O10" s="376"/>
      <c r="P10" s="376"/>
      <c r="Q10" s="377"/>
      <c r="R10" s="372">
        <v>4054</v>
      </c>
      <c r="S10" s="373"/>
      <c r="T10" s="373"/>
      <c r="U10" s="373"/>
      <c r="V10" s="432"/>
      <c r="W10" s="560"/>
      <c r="X10" s="370"/>
      <c r="Y10" s="370"/>
      <c r="Z10" s="370"/>
      <c r="AA10" s="370"/>
      <c r="AB10" s="370"/>
      <c r="AC10" s="370"/>
      <c r="AD10" s="370"/>
      <c r="AE10" s="370"/>
      <c r="AF10" s="370"/>
      <c r="AG10" s="370"/>
      <c r="AH10" s="370"/>
      <c r="AI10" s="370"/>
      <c r="AJ10" s="370"/>
      <c r="AK10" s="370"/>
      <c r="AL10" s="561"/>
      <c r="AM10" s="476" t="s">
        <v>119</v>
      </c>
      <c r="AN10" s="376"/>
      <c r="AO10" s="376"/>
      <c r="AP10" s="376"/>
      <c r="AQ10" s="376"/>
      <c r="AR10" s="376"/>
      <c r="AS10" s="376"/>
      <c r="AT10" s="377"/>
      <c r="AU10" s="477" t="s">
        <v>120</v>
      </c>
      <c r="AV10" s="478"/>
      <c r="AW10" s="478"/>
      <c r="AX10" s="478"/>
      <c r="AY10" s="433" t="s">
        <v>121</v>
      </c>
      <c r="AZ10" s="434"/>
      <c r="BA10" s="434"/>
      <c r="BB10" s="434"/>
      <c r="BC10" s="434"/>
      <c r="BD10" s="434"/>
      <c r="BE10" s="434"/>
      <c r="BF10" s="434"/>
      <c r="BG10" s="434"/>
      <c r="BH10" s="434"/>
      <c r="BI10" s="434"/>
      <c r="BJ10" s="434"/>
      <c r="BK10" s="434"/>
      <c r="BL10" s="434"/>
      <c r="BM10" s="435"/>
      <c r="BN10" s="419">
        <v>263013</v>
      </c>
      <c r="BO10" s="420"/>
      <c r="BP10" s="420"/>
      <c r="BQ10" s="420"/>
      <c r="BR10" s="420"/>
      <c r="BS10" s="420"/>
      <c r="BT10" s="420"/>
      <c r="BU10" s="421"/>
      <c r="BV10" s="419">
        <v>101022</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126</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3702</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96</v>
      </c>
      <c r="AV12" s="478"/>
      <c r="AW12" s="478"/>
      <c r="AX12" s="478"/>
      <c r="AY12" s="433" t="s">
        <v>136</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138</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139</v>
      </c>
      <c r="N13" s="504"/>
      <c r="O13" s="504"/>
      <c r="P13" s="504"/>
      <c r="Q13" s="505"/>
      <c r="R13" s="506">
        <v>3647</v>
      </c>
      <c r="S13" s="507"/>
      <c r="T13" s="507"/>
      <c r="U13" s="507"/>
      <c r="V13" s="508"/>
      <c r="W13" s="509" t="s">
        <v>140</v>
      </c>
      <c r="X13" s="405"/>
      <c r="Y13" s="405"/>
      <c r="Z13" s="405"/>
      <c r="AA13" s="405"/>
      <c r="AB13" s="406"/>
      <c r="AC13" s="372">
        <v>513</v>
      </c>
      <c r="AD13" s="373"/>
      <c r="AE13" s="373"/>
      <c r="AF13" s="373"/>
      <c r="AG13" s="374"/>
      <c r="AH13" s="372">
        <v>552</v>
      </c>
      <c r="AI13" s="373"/>
      <c r="AJ13" s="373"/>
      <c r="AK13" s="373"/>
      <c r="AL13" s="432"/>
      <c r="AM13" s="476" t="s">
        <v>141</v>
      </c>
      <c r="AN13" s="376"/>
      <c r="AO13" s="376"/>
      <c r="AP13" s="376"/>
      <c r="AQ13" s="376"/>
      <c r="AR13" s="376"/>
      <c r="AS13" s="376"/>
      <c r="AT13" s="377"/>
      <c r="AU13" s="477" t="s">
        <v>120</v>
      </c>
      <c r="AV13" s="478"/>
      <c r="AW13" s="478"/>
      <c r="AX13" s="478"/>
      <c r="AY13" s="433" t="s">
        <v>142</v>
      </c>
      <c r="AZ13" s="434"/>
      <c r="BA13" s="434"/>
      <c r="BB13" s="434"/>
      <c r="BC13" s="434"/>
      <c r="BD13" s="434"/>
      <c r="BE13" s="434"/>
      <c r="BF13" s="434"/>
      <c r="BG13" s="434"/>
      <c r="BH13" s="434"/>
      <c r="BI13" s="434"/>
      <c r="BJ13" s="434"/>
      <c r="BK13" s="434"/>
      <c r="BL13" s="434"/>
      <c r="BM13" s="435"/>
      <c r="BN13" s="419">
        <v>187495</v>
      </c>
      <c r="BO13" s="420"/>
      <c r="BP13" s="420"/>
      <c r="BQ13" s="420"/>
      <c r="BR13" s="420"/>
      <c r="BS13" s="420"/>
      <c r="BT13" s="420"/>
      <c r="BU13" s="421"/>
      <c r="BV13" s="419">
        <v>182756</v>
      </c>
      <c r="BW13" s="420"/>
      <c r="BX13" s="420"/>
      <c r="BY13" s="420"/>
      <c r="BZ13" s="420"/>
      <c r="CA13" s="420"/>
      <c r="CB13" s="420"/>
      <c r="CC13" s="421"/>
      <c r="CD13" s="459" t="s">
        <v>143</v>
      </c>
      <c r="CE13" s="379"/>
      <c r="CF13" s="379"/>
      <c r="CG13" s="379"/>
      <c r="CH13" s="379"/>
      <c r="CI13" s="379"/>
      <c r="CJ13" s="379"/>
      <c r="CK13" s="379"/>
      <c r="CL13" s="379"/>
      <c r="CM13" s="379"/>
      <c r="CN13" s="379"/>
      <c r="CO13" s="379"/>
      <c r="CP13" s="379"/>
      <c r="CQ13" s="379"/>
      <c r="CR13" s="379"/>
      <c r="CS13" s="460"/>
      <c r="CT13" s="416">
        <v>11.9</v>
      </c>
      <c r="CU13" s="417"/>
      <c r="CV13" s="417"/>
      <c r="CW13" s="417"/>
      <c r="CX13" s="417"/>
      <c r="CY13" s="417"/>
      <c r="CZ13" s="417"/>
      <c r="DA13" s="418"/>
      <c r="DB13" s="416">
        <v>13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144</v>
      </c>
      <c r="M14" s="546"/>
      <c r="N14" s="546"/>
      <c r="O14" s="546"/>
      <c r="P14" s="546"/>
      <c r="Q14" s="547"/>
      <c r="R14" s="506">
        <v>3756</v>
      </c>
      <c r="S14" s="507"/>
      <c r="T14" s="507"/>
      <c r="U14" s="507"/>
      <c r="V14" s="508"/>
      <c r="W14" s="510"/>
      <c r="X14" s="408"/>
      <c r="Y14" s="408"/>
      <c r="Z14" s="408"/>
      <c r="AA14" s="408"/>
      <c r="AB14" s="409"/>
      <c r="AC14" s="499">
        <v>22.8</v>
      </c>
      <c r="AD14" s="500"/>
      <c r="AE14" s="500"/>
      <c r="AF14" s="500"/>
      <c r="AG14" s="501"/>
      <c r="AH14" s="499">
        <v>25.3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145</v>
      </c>
      <c r="CE14" s="457"/>
      <c r="CF14" s="457"/>
      <c r="CG14" s="457"/>
      <c r="CH14" s="457"/>
      <c r="CI14" s="457"/>
      <c r="CJ14" s="457"/>
      <c r="CK14" s="457"/>
      <c r="CL14" s="457"/>
      <c r="CM14" s="457"/>
      <c r="CN14" s="457"/>
      <c r="CO14" s="457"/>
      <c r="CP14" s="457"/>
      <c r="CQ14" s="457"/>
      <c r="CR14" s="457"/>
      <c r="CS14" s="458"/>
      <c r="CT14" s="516" t="s">
        <v>129</v>
      </c>
      <c r="CU14" s="517"/>
      <c r="CV14" s="517"/>
      <c r="CW14" s="517"/>
      <c r="CX14" s="517"/>
      <c r="CY14" s="517"/>
      <c r="CZ14" s="517"/>
      <c r="DA14" s="518"/>
      <c r="DB14" s="516" t="s">
        <v>146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147</v>
      </c>
      <c r="N15" s="504"/>
      <c r="O15" s="504"/>
      <c r="P15" s="504"/>
      <c r="Q15" s="505"/>
      <c r="R15" s="506">
        <v>3716</v>
      </c>
      <c r="S15" s="507"/>
      <c r="T15" s="507"/>
      <c r="U15" s="507"/>
      <c r="V15" s="508"/>
      <c r="W15" s="509" t="s">
        <v>148</v>
      </c>
      <c r="X15" s="405"/>
      <c r="Y15" s="405"/>
      <c r="Z15" s="405"/>
      <c r="AA15" s="405"/>
      <c r="AB15" s="406"/>
      <c r="AC15" s="372">
        <v>473</v>
      </c>
      <c r="AD15" s="373"/>
      <c r="AE15" s="373"/>
      <c r="AF15" s="373"/>
      <c r="AG15" s="374"/>
      <c r="AH15" s="372">
        <v>322</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641783</v>
      </c>
      <c r="BO15" s="449"/>
      <c r="BP15" s="449"/>
      <c r="BQ15" s="449"/>
      <c r="BR15" s="449"/>
      <c r="BS15" s="449"/>
      <c r="BT15" s="449"/>
      <c r="BU15" s="450"/>
      <c r="BV15" s="448">
        <v>610940</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21</v>
      </c>
      <c r="AD16" s="500"/>
      <c r="AE16" s="500"/>
      <c r="AF16" s="500"/>
      <c r="AG16" s="501"/>
      <c r="AH16" s="499">
        <v>14.8</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3292851</v>
      </c>
      <c r="BO16" s="420"/>
      <c r="BP16" s="420"/>
      <c r="BQ16" s="420"/>
      <c r="BR16" s="420"/>
      <c r="BS16" s="420"/>
      <c r="BT16" s="420"/>
      <c r="BU16" s="421"/>
      <c r="BV16" s="419">
        <v>3283279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1265</v>
      </c>
      <c r="AD17" s="373"/>
      <c r="AE17" s="373"/>
      <c r="AF17" s="373"/>
      <c r="AG17" s="374"/>
      <c r="AH17" s="372">
        <v>1304</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784280</v>
      </c>
      <c r="BO17" s="420"/>
      <c r="BP17" s="420"/>
      <c r="BQ17" s="420"/>
      <c r="BR17" s="420"/>
      <c r="BS17" s="420"/>
      <c r="BT17" s="420"/>
      <c r="BU17" s="421"/>
      <c r="BV17" s="419">
        <v>742007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520.69000000000005</v>
      </c>
      <c r="M18" s="472"/>
      <c r="N18" s="472"/>
      <c r="O18" s="472"/>
      <c r="P18" s="472"/>
      <c r="Q18" s="472"/>
      <c r="R18" s="473"/>
      <c r="S18" s="473"/>
      <c r="T18" s="473"/>
      <c r="U18" s="473"/>
      <c r="V18" s="474"/>
      <c r="W18" s="490"/>
      <c r="X18" s="491"/>
      <c r="Y18" s="491"/>
      <c r="Z18" s="491"/>
      <c r="AA18" s="491"/>
      <c r="AB18" s="515"/>
      <c r="AC18" s="389">
        <v>56.2</v>
      </c>
      <c r="AD18" s="390"/>
      <c r="AE18" s="390"/>
      <c r="AF18" s="390"/>
      <c r="AG18" s="475"/>
      <c r="AH18" s="389">
        <v>59.9</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2390846</v>
      </c>
      <c r="BO18" s="420"/>
      <c r="BP18" s="420"/>
      <c r="BQ18" s="420"/>
      <c r="BR18" s="420"/>
      <c r="BS18" s="420"/>
      <c r="BT18" s="420"/>
      <c r="BU18" s="421"/>
      <c r="BV18" s="419">
        <v>2425619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5010689</v>
      </c>
      <c r="BO19" s="420"/>
      <c r="BP19" s="420"/>
      <c r="BQ19" s="420"/>
      <c r="BR19" s="420"/>
      <c r="BS19" s="420"/>
      <c r="BT19" s="420"/>
      <c r="BU19" s="421"/>
      <c r="BV19" s="419">
        <v>4715944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1951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4731371</v>
      </c>
      <c r="BO22" s="449"/>
      <c r="BP22" s="449"/>
      <c r="BQ22" s="449"/>
      <c r="BR22" s="449"/>
      <c r="BS22" s="449"/>
      <c r="BT22" s="449"/>
      <c r="BU22" s="450"/>
      <c r="BV22" s="448">
        <v>5136171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4584560</v>
      </c>
      <c r="BO23" s="420"/>
      <c r="BP23" s="420"/>
      <c r="BQ23" s="420"/>
      <c r="BR23" s="420"/>
      <c r="BS23" s="420"/>
      <c r="BT23" s="420"/>
      <c r="BU23" s="421"/>
      <c r="BV23" s="419">
        <v>4924818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7500</v>
      </c>
      <c r="R24" s="373"/>
      <c r="S24" s="373"/>
      <c r="T24" s="373"/>
      <c r="U24" s="373"/>
      <c r="V24" s="374"/>
      <c r="W24" s="462"/>
      <c r="X24" s="399"/>
      <c r="Y24" s="400"/>
      <c r="Z24" s="375" t="s">
        <v>173</v>
      </c>
      <c r="AA24" s="376"/>
      <c r="AB24" s="376"/>
      <c r="AC24" s="376"/>
      <c r="AD24" s="376"/>
      <c r="AE24" s="376"/>
      <c r="AF24" s="376"/>
      <c r="AG24" s="377"/>
      <c r="AH24" s="372">
        <v>92</v>
      </c>
      <c r="AI24" s="373"/>
      <c r="AJ24" s="373"/>
      <c r="AK24" s="373"/>
      <c r="AL24" s="374"/>
      <c r="AM24" s="372">
        <v>255116</v>
      </c>
      <c r="AN24" s="373"/>
      <c r="AO24" s="373"/>
      <c r="AP24" s="373"/>
      <c r="AQ24" s="373"/>
      <c r="AR24" s="374"/>
      <c r="AS24" s="372">
        <v>2773</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3135957</v>
      </c>
      <c r="BO24" s="420"/>
      <c r="BP24" s="420"/>
      <c r="BQ24" s="420"/>
      <c r="BR24" s="420"/>
      <c r="BS24" s="420"/>
      <c r="BT24" s="420"/>
      <c r="BU24" s="421"/>
      <c r="BV24" s="419">
        <v>3401279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1</v>
      </c>
      <c r="M25" s="373"/>
      <c r="N25" s="373"/>
      <c r="O25" s="373"/>
      <c r="P25" s="374"/>
      <c r="Q25" s="372">
        <v>6100</v>
      </c>
      <c r="R25" s="373"/>
      <c r="S25" s="373"/>
      <c r="T25" s="373"/>
      <c r="U25" s="373"/>
      <c r="V25" s="374"/>
      <c r="W25" s="462"/>
      <c r="X25" s="399"/>
      <c r="Y25" s="400"/>
      <c r="Z25" s="375" t="s">
        <v>176</v>
      </c>
      <c r="AA25" s="376"/>
      <c r="AB25" s="376"/>
      <c r="AC25" s="376"/>
      <c r="AD25" s="376"/>
      <c r="AE25" s="376"/>
      <c r="AF25" s="376"/>
      <c r="AG25" s="377"/>
      <c r="AH25" s="372" t="s">
        <v>146</v>
      </c>
      <c r="AI25" s="373"/>
      <c r="AJ25" s="373"/>
      <c r="AK25" s="373"/>
      <c r="AL25" s="374"/>
      <c r="AM25" s="372" t="s">
        <v>138</v>
      </c>
      <c r="AN25" s="373"/>
      <c r="AO25" s="373"/>
      <c r="AP25" s="373"/>
      <c r="AQ25" s="373"/>
      <c r="AR25" s="374"/>
      <c r="AS25" s="372" t="s">
        <v>138</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404781</v>
      </c>
      <c r="BO25" s="449"/>
      <c r="BP25" s="449"/>
      <c r="BQ25" s="449"/>
      <c r="BR25" s="449"/>
      <c r="BS25" s="449"/>
      <c r="BT25" s="449"/>
      <c r="BU25" s="450"/>
      <c r="BV25" s="448">
        <v>437567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178</v>
      </c>
      <c r="F26" s="376"/>
      <c r="G26" s="376"/>
      <c r="H26" s="376"/>
      <c r="I26" s="376"/>
      <c r="J26" s="376"/>
      <c r="K26" s="377"/>
      <c r="L26" s="372">
        <v>1</v>
      </c>
      <c r="M26" s="373"/>
      <c r="N26" s="373"/>
      <c r="O26" s="373"/>
      <c r="P26" s="374"/>
      <c r="Q26" s="372">
        <v>5700</v>
      </c>
      <c r="R26" s="373"/>
      <c r="S26" s="373"/>
      <c r="T26" s="373"/>
      <c r="U26" s="373"/>
      <c r="V26" s="374"/>
      <c r="W26" s="462"/>
      <c r="X26" s="399"/>
      <c r="Y26" s="400"/>
      <c r="Z26" s="375" t="s">
        <v>179</v>
      </c>
      <c r="AA26" s="430"/>
      <c r="AB26" s="430"/>
      <c r="AC26" s="430"/>
      <c r="AD26" s="430"/>
      <c r="AE26" s="430"/>
      <c r="AF26" s="430"/>
      <c r="AG26" s="431"/>
      <c r="AH26" s="372" t="s">
        <v>146</v>
      </c>
      <c r="AI26" s="373"/>
      <c r="AJ26" s="373"/>
      <c r="AK26" s="373"/>
      <c r="AL26" s="374"/>
      <c r="AM26" s="372" t="s">
        <v>138</v>
      </c>
      <c r="AN26" s="373"/>
      <c r="AO26" s="373"/>
      <c r="AP26" s="373"/>
      <c r="AQ26" s="373"/>
      <c r="AR26" s="374"/>
      <c r="AS26" s="372" t="s">
        <v>138</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181</v>
      </c>
      <c r="BO26" s="420"/>
      <c r="BP26" s="420"/>
      <c r="BQ26" s="420"/>
      <c r="BR26" s="420"/>
      <c r="BS26" s="420"/>
      <c r="BT26" s="420"/>
      <c r="BU26" s="421"/>
      <c r="BV26" s="419" t="s">
        <v>146</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182</v>
      </c>
      <c r="F27" s="376"/>
      <c r="G27" s="376"/>
      <c r="H27" s="376"/>
      <c r="I27" s="376"/>
      <c r="J27" s="376"/>
      <c r="K27" s="377"/>
      <c r="L27" s="372">
        <v>1</v>
      </c>
      <c r="M27" s="373"/>
      <c r="N27" s="373"/>
      <c r="O27" s="373"/>
      <c r="P27" s="374"/>
      <c r="Q27" s="372">
        <v>2500</v>
      </c>
      <c r="R27" s="373"/>
      <c r="S27" s="373"/>
      <c r="T27" s="373"/>
      <c r="U27" s="373"/>
      <c r="V27" s="374"/>
      <c r="W27" s="462"/>
      <c r="X27" s="399"/>
      <c r="Y27" s="400"/>
      <c r="Z27" s="375" t="s">
        <v>183</v>
      </c>
      <c r="AA27" s="376"/>
      <c r="AB27" s="376"/>
      <c r="AC27" s="376"/>
      <c r="AD27" s="376"/>
      <c r="AE27" s="376"/>
      <c r="AF27" s="376"/>
      <c r="AG27" s="377"/>
      <c r="AH27" s="372" t="s">
        <v>138</v>
      </c>
      <c r="AI27" s="373"/>
      <c r="AJ27" s="373"/>
      <c r="AK27" s="373"/>
      <c r="AL27" s="374"/>
      <c r="AM27" s="372" t="s">
        <v>130</v>
      </c>
      <c r="AN27" s="373"/>
      <c r="AO27" s="373"/>
      <c r="AP27" s="373"/>
      <c r="AQ27" s="373"/>
      <c r="AR27" s="374"/>
      <c r="AS27" s="372" t="s">
        <v>138</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v>93156</v>
      </c>
      <c r="BO27" s="454"/>
      <c r="BP27" s="454"/>
      <c r="BQ27" s="454"/>
      <c r="BR27" s="454"/>
      <c r="BS27" s="454"/>
      <c r="BT27" s="454"/>
      <c r="BU27" s="455"/>
      <c r="BV27" s="453">
        <v>93155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185</v>
      </c>
      <c r="F28" s="376"/>
      <c r="G28" s="376"/>
      <c r="H28" s="376"/>
      <c r="I28" s="376"/>
      <c r="J28" s="376"/>
      <c r="K28" s="377"/>
      <c r="L28" s="372">
        <v>1</v>
      </c>
      <c r="M28" s="373"/>
      <c r="N28" s="373"/>
      <c r="O28" s="373"/>
      <c r="P28" s="374"/>
      <c r="Q28" s="372">
        <v>2000</v>
      </c>
      <c r="R28" s="373"/>
      <c r="S28" s="373"/>
      <c r="T28" s="373"/>
      <c r="U28" s="373"/>
      <c r="V28" s="374"/>
      <c r="W28" s="462"/>
      <c r="X28" s="399"/>
      <c r="Y28" s="400"/>
      <c r="Z28" s="375" t="s">
        <v>186</v>
      </c>
      <c r="AA28" s="376"/>
      <c r="AB28" s="376"/>
      <c r="AC28" s="376"/>
      <c r="AD28" s="376"/>
      <c r="AE28" s="376"/>
      <c r="AF28" s="376"/>
      <c r="AG28" s="377"/>
      <c r="AH28" s="372" t="s">
        <v>146</v>
      </c>
      <c r="AI28" s="373"/>
      <c r="AJ28" s="373"/>
      <c r="AK28" s="373"/>
      <c r="AL28" s="374"/>
      <c r="AM28" s="372" t="s">
        <v>130</v>
      </c>
      <c r="AN28" s="373"/>
      <c r="AO28" s="373"/>
      <c r="AP28" s="373"/>
      <c r="AQ28" s="373"/>
      <c r="AR28" s="374"/>
      <c r="AS28" s="372" t="s">
        <v>138</v>
      </c>
      <c r="AT28" s="373"/>
      <c r="AU28" s="373"/>
      <c r="AV28" s="373"/>
      <c r="AW28" s="373"/>
      <c r="AX28" s="432"/>
      <c r="AY28" s="436" t="s">
        <v>187</v>
      </c>
      <c r="AZ28" s="437"/>
      <c r="BA28" s="437"/>
      <c r="BB28" s="438"/>
      <c r="BC28" s="445" t="s">
        <v>50</v>
      </c>
      <c r="BD28" s="446"/>
      <c r="BE28" s="446"/>
      <c r="BF28" s="446"/>
      <c r="BG28" s="446"/>
      <c r="BH28" s="446"/>
      <c r="BI28" s="446"/>
      <c r="BJ28" s="446"/>
      <c r="BK28" s="446"/>
      <c r="BL28" s="446"/>
      <c r="BM28" s="447"/>
      <c r="BN28" s="448">
        <v>885689</v>
      </c>
      <c r="BO28" s="449"/>
      <c r="BP28" s="449"/>
      <c r="BQ28" s="449"/>
      <c r="BR28" s="449"/>
      <c r="BS28" s="449"/>
      <c r="BT28" s="449"/>
      <c r="BU28" s="450"/>
      <c r="BV28" s="448">
        <v>622676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188</v>
      </c>
      <c r="F29" s="376"/>
      <c r="G29" s="376"/>
      <c r="H29" s="376"/>
      <c r="I29" s="376"/>
      <c r="J29" s="376"/>
      <c r="K29" s="377"/>
      <c r="L29" s="372">
        <v>8</v>
      </c>
      <c r="M29" s="373"/>
      <c r="N29" s="373"/>
      <c r="O29" s="373"/>
      <c r="P29" s="374"/>
      <c r="Q29" s="372">
        <v>1800</v>
      </c>
      <c r="R29" s="373"/>
      <c r="S29" s="373"/>
      <c r="T29" s="373"/>
      <c r="U29" s="373"/>
      <c r="V29" s="374"/>
      <c r="W29" s="463"/>
      <c r="X29" s="464"/>
      <c r="Y29" s="465"/>
      <c r="Z29" s="375" t="s">
        <v>189</v>
      </c>
      <c r="AA29" s="376"/>
      <c r="AB29" s="376"/>
      <c r="AC29" s="376"/>
      <c r="AD29" s="376"/>
      <c r="AE29" s="376"/>
      <c r="AF29" s="376"/>
      <c r="AG29" s="377"/>
      <c r="AH29" s="372">
        <v>92</v>
      </c>
      <c r="AI29" s="373"/>
      <c r="AJ29" s="373"/>
      <c r="AK29" s="373"/>
      <c r="AL29" s="374"/>
      <c r="AM29" s="372">
        <v>255116</v>
      </c>
      <c r="AN29" s="373"/>
      <c r="AO29" s="373"/>
      <c r="AP29" s="373"/>
      <c r="AQ29" s="373"/>
      <c r="AR29" s="374"/>
      <c r="AS29" s="372">
        <v>2773</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268065</v>
      </c>
      <c r="BO29" s="420"/>
      <c r="BP29" s="420"/>
      <c r="BQ29" s="420"/>
      <c r="BR29" s="420"/>
      <c r="BS29" s="420"/>
      <c r="BT29" s="420"/>
      <c r="BU29" s="421"/>
      <c r="BV29" s="419">
        <v>268011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94.8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2621329</v>
      </c>
      <c r="BO30" s="454"/>
      <c r="BP30" s="454"/>
      <c r="BQ30" s="454"/>
      <c r="BR30" s="454"/>
      <c r="BS30" s="454"/>
      <c r="BT30" s="454"/>
      <c r="BU30" s="455"/>
      <c r="BV30" s="453">
        <v>2537493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198</v>
      </c>
      <c r="D33" s="371"/>
      <c r="E33" s="370" t="s">
        <v>199</v>
      </c>
      <c r="F33" s="370"/>
      <c r="G33" s="370"/>
      <c r="H33" s="370"/>
      <c r="I33" s="370"/>
      <c r="J33" s="370"/>
      <c r="K33" s="370"/>
      <c r="L33" s="370"/>
      <c r="M33" s="370"/>
      <c r="N33" s="370"/>
      <c r="O33" s="370"/>
      <c r="P33" s="370"/>
      <c r="Q33" s="370"/>
      <c r="R33" s="370"/>
      <c r="S33" s="370"/>
      <c r="T33" s="206"/>
      <c r="U33" s="371" t="s">
        <v>198</v>
      </c>
      <c r="V33" s="371"/>
      <c r="W33" s="370" t="s">
        <v>199</v>
      </c>
      <c r="X33" s="370"/>
      <c r="Y33" s="370"/>
      <c r="Z33" s="370"/>
      <c r="AA33" s="370"/>
      <c r="AB33" s="370"/>
      <c r="AC33" s="370"/>
      <c r="AD33" s="370"/>
      <c r="AE33" s="370"/>
      <c r="AF33" s="370"/>
      <c r="AG33" s="370"/>
      <c r="AH33" s="370"/>
      <c r="AI33" s="370"/>
      <c r="AJ33" s="370"/>
      <c r="AK33" s="370"/>
      <c r="AL33" s="206"/>
      <c r="AM33" s="371" t="s">
        <v>198</v>
      </c>
      <c r="AN33" s="371"/>
      <c r="AO33" s="370" t="s">
        <v>199</v>
      </c>
      <c r="AP33" s="370"/>
      <c r="AQ33" s="370"/>
      <c r="AR33" s="370"/>
      <c r="AS33" s="370"/>
      <c r="AT33" s="370"/>
      <c r="AU33" s="370"/>
      <c r="AV33" s="370"/>
      <c r="AW33" s="370"/>
      <c r="AX33" s="370"/>
      <c r="AY33" s="370"/>
      <c r="AZ33" s="370"/>
      <c r="BA33" s="370"/>
      <c r="BB33" s="370"/>
      <c r="BC33" s="370"/>
      <c r="BD33" s="207"/>
      <c r="BE33" s="370" t="s">
        <v>200</v>
      </c>
      <c r="BF33" s="370"/>
      <c r="BG33" s="370" t="s">
        <v>201</v>
      </c>
      <c r="BH33" s="370"/>
      <c r="BI33" s="370"/>
      <c r="BJ33" s="370"/>
      <c r="BK33" s="370"/>
      <c r="BL33" s="370"/>
      <c r="BM33" s="370"/>
      <c r="BN33" s="370"/>
      <c r="BO33" s="370"/>
      <c r="BP33" s="370"/>
      <c r="BQ33" s="370"/>
      <c r="BR33" s="370"/>
      <c r="BS33" s="370"/>
      <c r="BT33" s="370"/>
      <c r="BU33" s="370"/>
      <c r="BV33" s="207"/>
      <c r="BW33" s="371" t="s">
        <v>200</v>
      </c>
      <c r="BX33" s="371"/>
      <c r="BY33" s="370" t="s">
        <v>202</v>
      </c>
      <c r="BZ33" s="370"/>
      <c r="CA33" s="370"/>
      <c r="CB33" s="370"/>
      <c r="CC33" s="370"/>
      <c r="CD33" s="370"/>
      <c r="CE33" s="370"/>
      <c r="CF33" s="370"/>
      <c r="CG33" s="370"/>
      <c r="CH33" s="370"/>
      <c r="CI33" s="370"/>
      <c r="CJ33" s="370"/>
      <c r="CK33" s="370"/>
      <c r="CL33" s="370"/>
      <c r="CM33" s="370"/>
      <c r="CN33" s="206"/>
      <c r="CO33" s="371" t="s">
        <v>198</v>
      </c>
      <c r="CP33" s="371"/>
      <c r="CQ33" s="370" t="s">
        <v>203</v>
      </c>
      <c r="CR33" s="370"/>
      <c r="CS33" s="370"/>
      <c r="CT33" s="370"/>
      <c r="CU33" s="370"/>
      <c r="CV33" s="370"/>
      <c r="CW33" s="370"/>
      <c r="CX33" s="370"/>
      <c r="CY33" s="370"/>
      <c r="CZ33" s="370"/>
      <c r="DA33" s="370"/>
      <c r="DB33" s="370"/>
      <c r="DC33" s="370"/>
      <c r="DD33" s="370"/>
      <c r="DE33" s="370"/>
      <c r="DF33" s="206"/>
      <c r="DG33" s="369" t="s">
        <v>204</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IF('各会計、関係団体の財政状況及び健全化判断比率'!B33="","",'各会計、関係団体の財政状況及び健全化判断比率'!B33)</f>
        <v>豊富町簡易水道事業会計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稚内地区消防事務組合</v>
      </c>
      <c r="BZ34" s="368"/>
      <c r="CA34" s="368"/>
      <c r="CB34" s="368"/>
      <c r="CC34" s="368"/>
      <c r="CD34" s="368"/>
      <c r="CE34" s="368"/>
      <c r="CF34" s="368"/>
      <c r="CG34" s="368"/>
      <c r="CH34" s="368"/>
      <c r="CI34" s="368"/>
      <c r="CJ34" s="368"/>
      <c r="CK34" s="368"/>
      <c r="CL34" s="368"/>
      <c r="CM34" s="368"/>
      <c r="CN34" s="181"/>
      <c r="CO34" s="367">
        <f>IF(CQ34="","",MAX(C34:D43,U34:V43,AM34:AN43,BE34:BF43,BW34:BX43)+1)</f>
        <v>12</v>
      </c>
      <c r="CP34" s="367"/>
      <c r="CQ34" s="368" t="str">
        <f>IF('各会計、関係団体の財政状況及び健全化判断比率'!BS7="","",'各会計、関係団体の財政状況及び健全化判断比率'!BS7)</f>
        <v>豊富牛乳公社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豊富町国民健康保険診療所直診勘定特別会計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IF('各会計、関係団体の財政状況及び健全化判断比率'!B34="","",'各会計、関係団体の財政状況及び健全化判断比率'!B34)</f>
        <v>豊富町公共下水道事業会計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西天北五町衛生施設組合</v>
      </c>
      <c r="BZ35" s="368"/>
      <c r="CA35" s="368"/>
      <c r="CB35" s="368"/>
      <c r="CC35" s="368"/>
      <c r="CD35" s="368"/>
      <c r="CE35" s="368"/>
      <c r="CF35" s="368"/>
      <c r="CG35" s="368"/>
      <c r="CH35" s="368"/>
      <c r="CI35" s="368"/>
      <c r="CJ35" s="368"/>
      <c r="CK35" s="368"/>
      <c r="CL35" s="368"/>
      <c r="CM35" s="368"/>
      <c r="CN35" s="181"/>
      <c r="CO35" s="367">
        <f t="shared" ref="CO35:CO43" si="3">IF(CQ35="","",CO34+1)</f>
        <v>13</v>
      </c>
      <c r="CP35" s="367"/>
      <c r="CQ35" s="368" t="str">
        <f>IF('各会計、関係団体の財政状況及び健全化判断比率'!BS8="","",'各会計、関係団体の財政状況及び健全化判断比率'!BS8)</f>
        <v>豊富町振興公社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IF('各会計、関係団体の財政状況及び健全化判断比率'!B35="","",'各会計、関係団体の財政状況及び健全化判断比率'!B35)</f>
        <v>豊富町ガス事業会計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f t="shared" si="3"/>
        <v>14</v>
      </c>
      <c r="CP36" s="367"/>
      <c r="CQ36" s="368" t="str">
        <f>IF('各会計、関係団体の財政状況及び健全化判断比率'!BS9="","",'各会計、関係団体の財政状況及び健全化判断比率'!BS9)</f>
        <v>(株)サロベツカントリークラブ</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6</v>
      </c>
      <c r="V38" s="367"/>
      <c r="W38" s="368" t="str">
        <f>IF('各会計、関係団体の財政状況及び健全化判断比率'!B32="","",'各会計、関係団体の財政状況及び健全化判断比率'!B32)</f>
        <v>豊富町介護サービス事業特別会計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364" t="s">
        <v>206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OsGgX6fcaYqFM3HJBvIuTGDjplQh8DaUSlozfen03smNS/+gxVIL7rjviCu2z5tddEm5fauhBN5cTQVlRKoL+g==" saltValue="KRYkrlmBj8dHMEUvxc2iO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214</v>
      </c>
      <c r="DI1" s="718"/>
      <c r="DJ1" s="718"/>
      <c r="DK1" s="718"/>
      <c r="DL1" s="718"/>
      <c r="DM1" s="718"/>
      <c r="DN1" s="719"/>
      <c r="DO1" s="214"/>
      <c r="DP1" s="717" t="s">
        <v>215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218</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219</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220</v>
      </c>
      <c r="S4" s="674"/>
      <c r="T4" s="674"/>
      <c r="U4" s="674"/>
      <c r="V4" s="674"/>
      <c r="W4" s="674"/>
      <c r="X4" s="674"/>
      <c r="Y4" s="675"/>
      <c r="Z4" s="673" t="s">
        <v>221</v>
      </c>
      <c r="AA4" s="674"/>
      <c r="AB4" s="674"/>
      <c r="AC4" s="675"/>
      <c r="AD4" s="673" t="s">
        <v>222</v>
      </c>
      <c r="AE4" s="674"/>
      <c r="AF4" s="674"/>
      <c r="AG4" s="674"/>
      <c r="AH4" s="674"/>
      <c r="AI4" s="674"/>
      <c r="AJ4" s="674"/>
      <c r="AK4" s="675"/>
      <c r="AL4" s="673" t="s">
        <v>221</v>
      </c>
      <c r="AM4" s="674"/>
      <c r="AN4" s="674"/>
      <c r="AO4" s="675"/>
      <c r="AP4" s="720" t="s">
        <v>223</v>
      </c>
      <c r="AQ4" s="720"/>
      <c r="AR4" s="720"/>
      <c r="AS4" s="720"/>
      <c r="AT4" s="720"/>
      <c r="AU4" s="720"/>
      <c r="AV4" s="720"/>
      <c r="AW4" s="720"/>
      <c r="AX4" s="720"/>
      <c r="AY4" s="720"/>
      <c r="AZ4" s="720"/>
      <c r="BA4" s="720"/>
      <c r="BB4" s="720"/>
      <c r="BC4" s="720"/>
      <c r="BD4" s="720"/>
      <c r="BE4" s="720"/>
      <c r="BF4" s="720"/>
      <c r="BG4" s="720" t="s">
        <v>224</v>
      </c>
      <c r="BH4" s="720"/>
      <c r="BI4" s="720"/>
      <c r="BJ4" s="720"/>
      <c r="BK4" s="720"/>
      <c r="BL4" s="720"/>
      <c r="BM4" s="720"/>
      <c r="BN4" s="720"/>
      <c r="BO4" s="720" t="s">
        <v>221</v>
      </c>
      <c r="BP4" s="720"/>
      <c r="BQ4" s="720"/>
      <c r="BR4" s="720"/>
      <c r="BS4" s="720" t="s">
        <v>225</v>
      </c>
      <c r="BT4" s="720"/>
      <c r="BU4" s="720"/>
      <c r="BV4" s="720"/>
      <c r="BW4" s="720"/>
      <c r="BX4" s="720"/>
      <c r="BY4" s="720"/>
      <c r="BZ4" s="720"/>
      <c r="CA4" s="720"/>
      <c r="CB4" s="720"/>
      <c r="CD4" s="673" t="s">
        <v>226</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227</v>
      </c>
      <c r="C5" s="680"/>
      <c r="D5" s="680"/>
      <c r="E5" s="680"/>
      <c r="F5" s="680"/>
      <c r="G5" s="680"/>
      <c r="H5" s="680"/>
      <c r="I5" s="680"/>
      <c r="J5" s="680"/>
      <c r="K5" s="680"/>
      <c r="L5" s="680"/>
      <c r="M5" s="680"/>
      <c r="N5" s="680"/>
      <c r="O5" s="680"/>
      <c r="P5" s="680"/>
      <c r="Q5" s="681"/>
      <c r="R5" s="676">
        <v>543148</v>
      </c>
      <c r="S5" s="677"/>
      <c r="T5" s="677"/>
      <c r="U5" s="677"/>
      <c r="V5" s="677"/>
      <c r="W5" s="677"/>
      <c r="X5" s="677"/>
      <c r="Y5" s="702"/>
      <c r="Z5" s="715">
        <v>7.8</v>
      </c>
      <c r="AA5" s="715"/>
      <c r="AB5" s="715"/>
      <c r="AC5" s="715"/>
      <c r="AD5" s="716">
        <v>543148</v>
      </c>
      <c r="AE5" s="716"/>
      <c r="AF5" s="716"/>
      <c r="AG5" s="716"/>
      <c r="AH5" s="716"/>
      <c r="AI5" s="716"/>
      <c r="AJ5" s="716"/>
      <c r="AK5" s="716"/>
      <c r="AL5" s="703">
        <v>15.7</v>
      </c>
      <c r="AM5" s="685"/>
      <c r="AN5" s="685"/>
      <c r="AO5" s="704"/>
      <c r="AP5" s="679" t="s">
        <v>228</v>
      </c>
      <c r="AQ5" s="680"/>
      <c r="AR5" s="680"/>
      <c r="AS5" s="680"/>
      <c r="AT5" s="680"/>
      <c r="AU5" s="680"/>
      <c r="AV5" s="680"/>
      <c r="AW5" s="680"/>
      <c r="AX5" s="680"/>
      <c r="AY5" s="680"/>
      <c r="AZ5" s="680"/>
      <c r="BA5" s="680"/>
      <c r="BB5" s="680"/>
      <c r="BC5" s="680"/>
      <c r="BD5" s="680"/>
      <c r="BE5" s="680"/>
      <c r="BF5" s="681"/>
      <c r="BG5" s="621">
        <v>537927</v>
      </c>
      <c r="BH5" s="622"/>
      <c r="BI5" s="622"/>
      <c r="BJ5" s="622"/>
      <c r="BK5" s="622"/>
      <c r="BL5" s="622"/>
      <c r="BM5" s="622"/>
      <c r="BN5" s="623"/>
      <c r="BO5" s="659">
        <v>99</v>
      </c>
      <c r="BP5" s="659"/>
      <c r="BQ5" s="659"/>
      <c r="BR5" s="659"/>
      <c r="BS5" s="660">
        <v>11169</v>
      </c>
      <c r="BT5" s="660"/>
      <c r="BU5" s="660"/>
      <c r="BV5" s="660"/>
      <c r="BW5" s="660"/>
      <c r="BX5" s="660"/>
      <c r="BY5" s="660"/>
      <c r="BZ5" s="660"/>
      <c r="CA5" s="660"/>
      <c r="CB5" s="695"/>
      <c r="CD5" s="673" t="s">
        <v>223</v>
      </c>
      <c r="CE5" s="674"/>
      <c r="CF5" s="674"/>
      <c r="CG5" s="674"/>
      <c r="CH5" s="674"/>
      <c r="CI5" s="674"/>
      <c r="CJ5" s="674"/>
      <c r="CK5" s="674"/>
      <c r="CL5" s="674"/>
      <c r="CM5" s="674"/>
      <c r="CN5" s="674"/>
      <c r="CO5" s="674"/>
      <c r="CP5" s="674"/>
      <c r="CQ5" s="675"/>
      <c r="CR5" s="673" t="s">
        <v>229</v>
      </c>
      <c r="CS5" s="674"/>
      <c r="CT5" s="674"/>
      <c r="CU5" s="674"/>
      <c r="CV5" s="674"/>
      <c r="CW5" s="674"/>
      <c r="CX5" s="674"/>
      <c r="CY5" s="675"/>
      <c r="CZ5" s="673" t="s">
        <v>221</v>
      </c>
      <c r="DA5" s="674"/>
      <c r="DB5" s="674"/>
      <c r="DC5" s="675"/>
      <c r="DD5" s="673" t="s">
        <v>230</v>
      </c>
      <c r="DE5" s="674"/>
      <c r="DF5" s="674"/>
      <c r="DG5" s="674"/>
      <c r="DH5" s="674"/>
      <c r="DI5" s="674"/>
      <c r="DJ5" s="674"/>
      <c r="DK5" s="674"/>
      <c r="DL5" s="674"/>
      <c r="DM5" s="674"/>
      <c r="DN5" s="674"/>
      <c r="DO5" s="674"/>
      <c r="DP5" s="675"/>
      <c r="DQ5" s="673" t="s">
        <v>231</v>
      </c>
      <c r="DR5" s="674"/>
      <c r="DS5" s="674"/>
      <c r="DT5" s="674"/>
      <c r="DU5" s="674"/>
      <c r="DV5" s="674"/>
      <c r="DW5" s="674"/>
      <c r="DX5" s="674"/>
      <c r="DY5" s="674"/>
      <c r="DZ5" s="674"/>
      <c r="EA5" s="674"/>
      <c r="EB5" s="674"/>
      <c r="EC5" s="675"/>
    </row>
    <row r="6" spans="2:143" ht="11.25" customHeight="1" x14ac:dyDescent="0.15">
      <c r="B6" s="618" t="s">
        <v>232</v>
      </c>
      <c r="C6" s="619"/>
      <c r="D6" s="619"/>
      <c r="E6" s="619"/>
      <c r="F6" s="619"/>
      <c r="G6" s="619"/>
      <c r="H6" s="619"/>
      <c r="I6" s="619"/>
      <c r="J6" s="619"/>
      <c r="K6" s="619"/>
      <c r="L6" s="619"/>
      <c r="M6" s="619"/>
      <c r="N6" s="619"/>
      <c r="O6" s="619"/>
      <c r="P6" s="619"/>
      <c r="Q6" s="620"/>
      <c r="R6" s="621">
        <v>122898</v>
      </c>
      <c r="S6" s="622"/>
      <c r="T6" s="622"/>
      <c r="U6" s="622"/>
      <c r="V6" s="622"/>
      <c r="W6" s="622"/>
      <c r="X6" s="622"/>
      <c r="Y6" s="623"/>
      <c r="Z6" s="659">
        <v>1.8</v>
      </c>
      <c r="AA6" s="659"/>
      <c r="AB6" s="659"/>
      <c r="AC6" s="659"/>
      <c r="AD6" s="660">
        <v>122898</v>
      </c>
      <c r="AE6" s="660"/>
      <c r="AF6" s="660"/>
      <c r="AG6" s="660"/>
      <c r="AH6" s="660"/>
      <c r="AI6" s="660"/>
      <c r="AJ6" s="660"/>
      <c r="AK6" s="660"/>
      <c r="AL6" s="624">
        <v>3.5</v>
      </c>
      <c r="AM6" s="625"/>
      <c r="AN6" s="625"/>
      <c r="AO6" s="661"/>
      <c r="AP6" s="618" t="s">
        <v>233</v>
      </c>
      <c r="AQ6" s="619"/>
      <c r="AR6" s="619"/>
      <c r="AS6" s="619"/>
      <c r="AT6" s="619"/>
      <c r="AU6" s="619"/>
      <c r="AV6" s="619"/>
      <c r="AW6" s="619"/>
      <c r="AX6" s="619"/>
      <c r="AY6" s="619"/>
      <c r="AZ6" s="619"/>
      <c r="BA6" s="619"/>
      <c r="BB6" s="619"/>
      <c r="BC6" s="619"/>
      <c r="BD6" s="619"/>
      <c r="BE6" s="619"/>
      <c r="BF6" s="620"/>
      <c r="BG6" s="621">
        <v>537927</v>
      </c>
      <c r="BH6" s="622"/>
      <c r="BI6" s="622"/>
      <c r="BJ6" s="622"/>
      <c r="BK6" s="622"/>
      <c r="BL6" s="622"/>
      <c r="BM6" s="622"/>
      <c r="BN6" s="623"/>
      <c r="BO6" s="659">
        <v>99</v>
      </c>
      <c r="BP6" s="659"/>
      <c r="BQ6" s="659"/>
      <c r="BR6" s="659"/>
      <c r="BS6" s="660">
        <v>11169</v>
      </c>
      <c r="BT6" s="660"/>
      <c r="BU6" s="660"/>
      <c r="BV6" s="660"/>
      <c r="BW6" s="660"/>
      <c r="BX6" s="660"/>
      <c r="BY6" s="660"/>
      <c r="BZ6" s="660"/>
      <c r="CA6" s="660"/>
      <c r="CB6" s="695"/>
      <c r="CD6" s="679" t="s">
        <v>234</v>
      </c>
      <c r="CE6" s="680"/>
      <c r="CF6" s="680"/>
      <c r="CG6" s="680"/>
      <c r="CH6" s="680"/>
      <c r="CI6" s="680"/>
      <c r="CJ6" s="680"/>
      <c r="CK6" s="680"/>
      <c r="CL6" s="680"/>
      <c r="CM6" s="680"/>
      <c r="CN6" s="680"/>
      <c r="CO6" s="680"/>
      <c r="CP6" s="680"/>
      <c r="CQ6" s="681"/>
      <c r="CR6" s="621">
        <v>55694</v>
      </c>
      <c r="CS6" s="622"/>
      <c r="CT6" s="622"/>
      <c r="CU6" s="622"/>
      <c r="CV6" s="622"/>
      <c r="CW6" s="622"/>
      <c r="CX6" s="622"/>
      <c r="CY6" s="623"/>
      <c r="CZ6" s="703">
        <v>0.9</v>
      </c>
      <c r="DA6" s="685"/>
      <c r="DB6" s="685"/>
      <c r="DC6" s="705"/>
      <c r="DD6" s="627" t="s">
        <v>235</v>
      </c>
      <c r="DE6" s="622"/>
      <c r="DF6" s="622"/>
      <c r="DG6" s="622"/>
      <c r="DH6" s="622"/>
      <c r="DI6" s="622"/>
      <c r="DJ6" s="622"/>
      <c r="DK6" s="622"/>
      <c r="DL6" s="622"/>
      <c r="DM6" s="622"/>
      <c r="DN6" s="622"/>
      <c r="DO6" s="622"/>
      <c r="DP6" s="623"/>
      <c r="DQ6" s="627">
        <v>55694</v>
      </c>
      <c r="DR6" s="622"/>
      <c r="DS6" s="622"/>
      <c r="DT6" s="622"/>
      <c r="DU6" s="622"/>
      <c r="DV6" s="622"/>
      <c r="DW6" s="622"/>
      <c r="DX6" s="622"/>
      <c r="DY6" s="622"/>
      <c r="DZ6" s="622"/>
      <c r="EA6" s="622"/>
      <c r="EB6" s="622"/>
      <c r="EC6" s="658"/>
    </row>
    <row r="7" spans="2:143" ht="11.25" customHeight="1" x14ac:dyDescent="0.15">
      <c r="B7" s="618" t="s">
        <v>236</v>
      </c>
      <c r="C7" s="619"/>
      <c r="D7" s="619"/>
      <c r="E7" s="619"/>
      <c r="F7" s="619"/>
      <c r="G7" s="619"/>
      <c r="H7" s="619"/>
      <c r="I7" s="619"/>
      <c r="J7" s="619"/>
      <c r="K7" s="619"/>
      <c r="L7" s="619"/>
      <c r="M7" s="619"/>
      <c r="N7" s="619"/>
      <c r="O7" s="619"/>
      <c r="P7" s="619"/>
      <c r="Q7" s="620"/>
      <c r="R7" s="621">
        <v>193</v>
      </c>
      <c r="S7" s="622"/>
      <c r="T7" s="622"/>
      <c r="U7" s="622"/>
      <c r="V7" s="622"/>
      <c r="W7" s="622"/>
      <c r="X7" s="622"/>
      <c r="Y7" s="623"/>
      <c r="Z7" s="659">
        <v>0</v>
      </c>
      <c r="AA7" s="659"/>
      <c r="AB7" s="659"/>
      <c r="AC7" s="659"/>
      <c r="AD7" s="660">
        <v>193</v>
      </c>
      <c r="AE7" s="660"/>
      <c r="AF7" s="660"/>
      <c r="AG7" s="660"/>
      <c r="AH7" s="660"/>
      <c r="AI7" s="660"/>
      <c r="AJ7" s="660"/>
      <c r="AK7" s="660"/>
      <c r="AL7" s="624">
        <v>0</v>
      </c>
      <c r="AM7" s="625"/>
      <c r="AN7" s="625"/>
      <c r="AO7" s="661"/>
      <c r="AP7" s="618" t="s">
        <v>237</v>
      </c>
      <c r="AQ7" s="619"/>
      <c r="AR7" s="619"/>
      <c r="AS7" s="619"/>
      <c r="AT7" s="619"/>
      <c r="AU7" s="619"/>
      <c r="AV7" s="619"/>
      <c r="AW7" s="619"/>
      <c r="AX7" s="619"/>
      <c r="AY7" s="619"/>
      <c r="AZ7" s="619"/>
      <c r="BA7" s="619"/>
      <c r="BB7" s="619"/>
      <c r="BC7" s="619"/>
      <c r="BD7" s="619"/>
      <c r="BE7" s="619"/>
      <c r="BF7" s="620"/>
      <c r="BG7" s="621">
        <v>240907</v>
      </c>
      <c r="BH7" s="622"/>
      <c r="BI7" s="622"/>
      <c r="BJ7" s="622"/>
      <c r="BK7" s="622"/>
      <c r="BL7" s="622"/>
      <c r="BM7" s="622"/>
      <c r="BN7" s="623"/>
      <c r="BO7" s="659">
        <v>44.4</v>
      </c>
      <c r="BP7" s="659"/>
      <c r="BQ7" s="659"/>
      <c r="BR7" s="659"/>
      <c r="BS7" s="660">
        <v>11169</v>
      </c>
      <c r="BT7" s="660"/>
      <c r="BU7" s="660"/>
      <c r="BV7" s="660"/>
      <c r="BW7" s="660"/>
      <c r="BX7" s="660"/>
      <c r="BY7" s="660"/>
      <c r="BZ7" s="660"/>
      <c r="CA7" s="660"/>
      <c r="CB7" s="695"/>
      <c r="CD7" s="618" t="s">
        <v>238</v>
      </c>
      <c r="CE7" s="619"/>
      <c r="CF7" s="619"/>
      <c r="CG7" s="619"/>
      <c r="CH7" s="619"/>
      <c r="CI7" s="619"/>
      <c r="CJ7" s="619"/>
      <c r="CK7" s="619"/>
      <c r="CL7" s="619"/>
      <c r="CM7" s="619"/>
      <c r="CN7" s="619"/>
      <c r="CO7" s="619"/>
      <c r="CP7" s="619"/>
      <c r="CQ7" s="620"/>
      <c r="CR7" s="621">
        <v>1605922</v>
      </c>
      <c r="CS7" s="622"/>
      <c r="CT7" s="622"/>
      <c r="CU7" s="622"/>
      <c r="CV7" s="622"/>
      <c r="CW7" s="622"/>
      <c r="CX7" s="622"/>
      <c r="CY7" s="623"/>
      <c r="CZ7" s="659">
        <v>25.2</v>
      </c>
      <c r="DA7" s="659"/>
      <c r="DB7" s="659"/>
      <c r="DC7" s="659"/>
      <c r="DD7" s="627">
        <v>293479</v>
      </c>
      <c r="DE7" s="622"/>
      <c r="DF7" s="622"/>
      <c r="DG7" s="622"/>
      <c r="DH7" s="622"/>
      <c r="DI7" s="622"/>
      <c r="DJ7" s="622"/>
      <c r="DK7" s="622"/>
      <c r="DL7" s="622"/>
      <c r="DM7" s="622"/>
      <c r="DN7" s="622"/>
      <c r="DO7" s="622"/>
      <c r="DP7" s="623"/>
      <c r="DQ7" s="627">
        <v>1194002</v>
      </c>
      <c r="DR7" s="622"/>
      <c r="DS7" s="622"/>
      <c r="DT7" s="622"/>
      <c r="DU7" s="622"/>
      <c r="DV7" s="622"/>
      <c r="DW7" s="622"/>
      <c r="DX7" s="622"/>
      <c r="DY7" s="622"/>
      <c r="DZ7" s="622"/>
      <c r="EA7" s="622"/>
      <c r="EB7" s="622"/>
      <c r="EC7" s="658"/>
    </row>
    <row r="8" spans="2:143" ht="11.25" customHeight="1" x14ac:dyDescent="0.15">
      <c r="B8" s="618" t="s">
        <v>239</v>
      </c>
      <c r="C8" s="619"/>
      <c r="D8" s="619"/>
      <c r="E8" s="619"/>
      <c r="F8" s="619"/>
      <c r="G8" s="619"/>
      <c r="H8" s="619"/>
      <c r="I8" s="619"/>
      <c r="J8" s="619"/>
      <c r="K8" s="619"/>
      <c r="L8" s="619"/>
      <c r="M8" s="619"/>
      <c r="N8" s="619"/>
      <c r="O8" s="619"/>
      <c r="P8" s="619"/>
      <c r="Q8" s="620"/>
      <c r="R8" s="621">
        <v>1433</v>
      </c>
      <c r="S8" s="622"/>
      <c r="T8" s="622"/>
      <c r="U8" s="622"/>
      <c r="V8" s="622"/>
      <c r="W8" s="622"/>
      <c r="X8" s="622"/>
      <c r="Y8" s="623"/>
      <c r="Z8" s="659">
        <v>0</v>
      </c>
      <c r="AA8" s="659"/>
      <c r="AB8" s="659"/>
      <c r="AC8" s="659"/>
      <c r="AD8" s="660">
        <v>1433</v>
      </c>
      <c r="AE8" s="660"/>
      <c r="AF8" s="660"/>
      <c r="AG8" s="660"/>
      <c r="AH8" s="660"/>
      <c r="AI8" s="660"/>
      <c r="AJ8" s="660"/>
      <c r="AK8" s="660"/>
      <c r="AL8" s="624">
        <v>0</v>
      </c>
      <c r="AM8" s="625"/>
      <c r="AN8" s="625"/>
      <c r="AO8" s="661"/>
      <c r="AP8" s="618" t="s">
        <v>240</v>
      </c>
      <c r="AQ8" s="619"/>
      <c r="AR8" s="619"/>
      <c r="AS8" s="619"/>
      <c r="AT8" s="619"/>
      <c r="AU8" s="619"/>
      <c r="AV8" s="619"/>
      <c r="AW8" s="619"/>
      <c r="AX8" s="619"/>
      <c r="AY8" s="619"/>
      <c r="AZ8" s="619"/>
      <c r="BA8" s="619"/>
      <c r="BB8" s="619"/>
      <c r="BC8" s="619"/>
      <c r="BD8" s="619"/>
      <c r="BE8" s="619"/>
      <c r="BF8" s="620"/>
      <c r="BG8" s="621">
        <v>7051</v>
      </c>
      <c r="BH8" s="622"/>
      <c r="BI8" s="622"/>
      <c r="BJ8" s="622"/>
      <c r="BK8" s="622"/>
      <c r="BL8" s="622"/>
      <c r="BM8" s="622"/>
      <c r="BN8" s="623"/>
      <c r="BO8" s="659">
        <v>1.3</v>
      </c>
      <c r="BP8" s="659"/>
      <c r="BQ8" s="659"/>
      <c r="BR8" s="659"/>
      <c r="BS8" s="660" t="s">
        <v>235</v>
      </c>
      <c r="BT8" s="660"/>
      <c r="BU8" s="660"/>
      <c r="BV8" s="660"/>
      <c r="BW8" s="660"/>
      <c r="BX8" s="660"/>
      <c r="BY8" s="660"/>
      <c r="BZ8" s="660"/>
      <c r="CA8" s="660"/>
      <c r="CB8" s="695"/>
      <c r="CD8" s="618" t="s">
        <v>241</v>
      </c>
      <c r="CE8" s="619"/>
      <c r="CF8" s="619"/>
      <c r="CG8" s="619"/>
      <c r="CH8" s="619"/>
      <c r="CI8" s="619"/>
      <c r="CJ8" s="619"/>
      <c r="CK8" s="619"/>
      <c r="CL8" s="619"/>
      <c r="CM8" s="619"/>
      <c r="CN8" s="619"/>
      <c r="CO8" s="619"/>
      <c r="CP8" s="619"/>
      <c r="CQ8" s="620"/>
      <c r="CR8" s="621">
        <v>734660</v>
      </c>
      <c r="CS8" s="622"/>
      <c r="CT8" s="622"/>
      <c r="CU8" s="622"/>
      <c r="CV8" s="622"/>
      <c r="CW8" s="622"/>
      <c r="CX8" s="622"/>
      <c r="CY8" s="623"/>
      <c r="CZ8" s="659">
        <v>11.5</v>
      </c>
      <c r="DA8" s="659"/>
      <c r="DB8" s="659"/>
      <c r="DC8" s="659"/>
      <c r="DD8" s="627">
        <v>12951</v>
      </c>
      <c r="DE8" s="622"/>
      <c r="DF8" s="622"/>
      <c r="DG8" s="622"/>
      <c r="DH8" s="622"/>
      <c r="DI8" s="622"/>
      <c r="DJ8" s="622"/>
      <c r="DK8" s="622"/>
      <c r="DL8" s="622"/>
      <c r="DM8" s="622"/>
      <c r="DN8" s="622"/>
      <c r="DO8" s="622"/>
      <c r="DP8" s="623"/>
      <c r="DQ8" s="627">
        <v>439966</v>
      </c>
      <c r="DR8" s="622"/>
      <c r="DS8" s="622"/>
      <c r="DT8" s="622"/>
      <c r="DU8" s="622"/>
      <c r="DV8" s="622"/>
      <c r="DW8" s="622"/>
      <c r="DX8" s="622"/>
      <c r="DY8" s="622"/>
      <c r="DZ8" s="622"/>
      <c r="EA8" s="622"/>
      <c r="EB8" s="622"/>
      <c r="EC8" s="658"/>
    </row>
    <row r="9" spans="2:143" ht="11.25" customHeight="1" x14ac:dyDescent="0.15">
      <c r="B9" s="618" t="s">
        <v>242</v>
      </c>
      <c r="C9" s="619"/>
      <c r="D9" s="619"/>
      <c r="E9" s="619"/>
      <c r="F9" s="619"/>
      <c r="G9" s="619"/>
      <c r="H9" s="619"/>
      <c r="I9" s="619"/>
      <c r="J9" s="619"/>
      <c r="K9" s="619"/>
      <c r="L9" s="619"/>
      <c r="M9" s="619"/>
      <c r="N9" s="619"/>
      <c r="O9" s="619"/>
      <c r="P9" s="619"/>
      <c r="Q9" s="620"/>
      <c r="R9" s="621">
        <v>1164</v>
      </c>
      <c r="S9" s="622"/>
      <c r="T9" s="622"/>
      <c r="U9" s="622"/>
      <c r="V9" s="622"/>
      <c r="W9" s="622"/>
      <c r="X9" s="622"/>
      <c r="Y9" s="623"/>
      <c r="Z9" s="659">
        <v>0</v>
      </c>
      <c r="AA9" s="659"/>
      <c r="AB9" s="659"/>
      <c r="AC9" s="659"/>
      <c r="AD9" s="660">
        <v>1164</v>
      </c>
      <c r="AE9" s="660"/>
      <c r="AF9" s="660"/>
      <c r="AG9" s="660"/>
      <c r="AH9" s="660"/>
      <c r="AI9" s="660"/>
      <c r="AJ9" s="660"/>
      <c r="AK9" s="660"/>
      <c r="AL9" s="624">
        <v>0</v>
      </c>
      <c r="AM9" s="625"/>
      <c r="AN9" s="625"/>
      <c r="AO9" s="661"/>
      <c r="AP9" s="618" t="s">
        <v>243</v>
      </c>
      <c r="AQ9" s="619"/>
      <c r="AR9" s="619"/>
      <c r="AS9" s="619"/>
      <c r="AT9" s="619"/>
      <c r="AU9" s="619"/>
      <c r="AV9" s="619"/>
      <c r="AW9" s="619"/>
      <c r="AX9" s="619"/>
      <c r="AY9" s="619"/>
      <c r="AZ9" s="619"/>
      <c r="BA9" s="619"/>
      <c r="BB9" s="619"/>
      <c r="BC9" s="619"/>
      <c r="BD9" s="619"/>
      <c r="BE9" s="619"/>
      <c r="BF9" s="620"/>
      <c r="BG9" s="621">
        <v>184572</v>
      </c>
      <c r="BH9" s="622"/>
      <c r="BI9" s="622"/>
      <c r="BJ9" s="622"/>
      <c r="BK9" s="622"/>
      <c r="BL9" s="622"/>
      <c r="BM9" s="622"/>
      <c r="BN9" s="623"/>
      <c r="BO9" s="659">
        <v>34</v>
      </c>
      <c r="BP9" s="659"/>
      <c r="BQ9" s="659"/>
      <c r="BR9" s="659"/>
      <c r="BS9" s="660" t="s">
        <v>244</v>
      </c>
      <c r="BT9" s="660"/>
      <c r="BU9" s="660"/>
      <c r="BV9" s="660"/>
      <c r="BW9" s="660"/>
      <c r="BX9" s="660"/>
      <c r="BY9" s="660"/>
      <c r="BZ9" s="660"/>
      <c r="CA9" s="660"/>
      <c r="CB9" s="695"/>
      <c r="CD9" s="618" t="s">
        <v>245</v>
      </c>
      <c r="CE9" s="619"/>
      <c r="CF9" s="619"/>
      <c r="CG9" s="619"/>
      <c r="CH9" s="619"/>
      <c r="CI9" s="619"/>
      <c r="CJ9" s="619"/>
      <c r="CK9" s="619"/>
      <c r="CL9" s="619"/>
      <c r="CM9" s="619"/>
      <c r="CN9" s="619"/>
      <c r="CO9" s="619"/>
      <c r="CP9" s="619"/>
      <c r="CQ9" s="620"/>
      <c r="CR9" s="621">
        <v>552161</v>
      </c>
      <c r="CS9" s="622"/>
      <c r="CT9" s="622"/>
      <c r="CU9" s="622"/>
      <c r="CV9" s="622"/>
      <c r="CW9" s="622"/>
      <c r="CX9" s="622"/>
      <c r="CY9" s="623"/>
      <c r="CZ9" s="659">
        <v>8.6999999999999993</v>
      </c>
      <c r="DA9" s="659"/>
      <c r="DB9" s="659"/>
      <c r="DC9" s="659"/>
      <c r="DD9" s="627">
        <v>1936</v>
      </c>
      <c r="DE9" s="622"/>
      <c r="DF9" s="622"/>
      <c r="DG9" s="622"/>
      <c r="DH9" s="622"/>
      <c r="DI9" s="622"/>
      <c r="DJ9" s="622"/>
      <c r="DK9" s="622"/>
      <c r="DL9" s="622"/>
      <c r="DM9" s="622"/>
      <c r="DN9" s="622"/>
      <c r="DO9" s="622"/>
      <c r="DP9" s="623"/>
      <c r="DQ9" s="627">
        <v>487952</v>
      </c>
      <c r="DR9" s="622"/>
      <c r="DS9" s="622"/>
      <c r="DT9" s="622"/>
      <c r="DU9" s="622"/>
      <c r="DV9" s="622"/>
      <c r="DW9" s="622"/>
      <c r="DX9" s="622"/>
      <c r="DY9" s="622"/>
      <c r="DZ9" s="622"/>
      <c r="EA9" s="622"/>
      <c r="EB9" s="622"/>
      <c r="EC9" s="658"/>
    </row>
    <row r="10" spans="2:143" ht="11.25" customHeight="1" x14ac:dyDescent="0.15">
      <c r="B10" s="618" t="s">
        <v>246</v>
      </c>
      <c r="C10" s="619"/>
      <c r="D10" s="619"/>
      <c r="E10" s="619"/>
      <c r="F10" s="619"/>
      <c r="G10" s="619"/>
      <c r="H10" s="619"/>
      <c r="I10" s="619"/>
      <c r="J10" s="619"/>
      <c r="K10" s="619"/>
      <c r="L10" s="619"/>
      <c r="M10" s="619"/>
      <c r="N10" s="619"/>
      <c r="O10" s="619"/>
      <c r="P10" s="619"/>
      <c r="Q10" s="620"/>
      <c r="R10" s="621" t="s">
        <v>146</v>
      </c>
      <c r="S10" s="622"/>
      <c r="T10" s="622"/>
      <c r="U10" s="622"/>
      <c r="V10" s="622"/>
      <c r="W10" s="622"/>
      <c r="X10" s="622"/>
      <c r="Y10" s="623"/>
      <c r="Z10" s="659" t="s">
        <v>235</v>
      </c>
      <c r="AA10" s="659"/>
      <c r="AB10" s="659"/>
      <c r="AC10" s="659"/>
      <c r="AD10" s="660" t="s">
        <v>146</v>
      </c>
      <c r="AE10" s="660"/>
      <c r="AF10" s="660"/>
      <c r="AG10" s="660"/>
      <c r="AH10" s="660"/>
      <c r="AI10" s="660"/>
      <c r="AJ10" s="660"/>
      <c r="AK10" s="660"/>
      <c r="AL10" s="624" t="s">
        <v>146</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24461</v>
      </c>
      <c r="BH10" s="622"/>
      <c r="BI10" s="622"/>
      <c r="BJ10" s="622"/>
      <c r="BK10" s="622"/>
      <c r="BL10" s="622"/>
      <c r="BM10" s="622"/>
      <c r="BN10" s="623"/>
      <c r="BO10" s="659">
        <v>4.5</v>
      </c>
      <c r="BP10" s="659"/>
      <c r="BQ10" s="659"/>
      <c r="BR10" s="659"/>
      <c r="BS10" s="660">
        <v>4077</v>
      </c>
      <c r="BT10" s="660"/>
      <c r="BU10" s="660"/>
      <c r="BV10" s="660"/>
      <c r="BW10" s="660"/>
      <c r="BX10" s="660"/>
      <c r="BY10" s="660"/>
      <c r="BZ10" s="660"/>
      <c r="CA10" s="660"/>
      <c r="CB10" s="695"/>
      <c r="CD10" s="618" t="s">
        <v>248</v>
      </c>
      <c r="CE10" s="619"/>
      <c r="CF10" s="619"/>
      <c r="CG10" s="619"/>
      <c r="CH10" s="619"/>
      <c r="CI10" s="619"/>
      <c r="CJ10" s="619"/>
      <c r="CK10" s="619"/>
      <c r="CL10" s="619"/>
      <c r="CM10" s="619"/>
      <c r="CN10" s="619"/>
      <c r="CO10" s="619"/>
      <c r="CP10" s="619"/>
      <c r="CQ10" s="620"/>
      <c r="CR10" s="621">
        <v>1863</v>
      </c>
      <c r="CS10" s="622"/>
      <c r="CT10" s="622"/>
      <c r="CU10" s="622"/>
      <c r="CV10" s="622"/>
      <c r="CW10" s="622"/>
      <c r="CX10" s="622"/>
      <c r="CY10" s="623"/>
      <c r="CZ10" s="659">
        <v>0</v>
      </c>
      <c r="DA10" s="659"/>
      <c r="DB10" s="659"/>
      <c r="DC10" s="659"/>
      <c r="DD10" s="627" t="s">
        <v>235</v>
      </c>
      <c r="DE10" s="622"/>
      <c r="DF10" s="622"/>
      <c r="DG10" s="622"/>
      <c r="DH10" s="622"/>
      <c r="DI10" s="622"/>
      <c r="DJ10" s="622"/>
      <c r="DK10" s="622"/>
      <c r="DL10" s="622"/>
      <c r="DM10" s="622"/>
      <c r="DN10" s="622"/>
      <c r="DO10" s="622"/>
      <c r="DP10" s="623"/>
      <c r="DQ10" s="627">
        <v>1863</v>
      </c>
      <c r="DR10" s="622"/>
      <c r="DS10" s="622"/>
      <c r="DT10" s="622"/>
      <c r="DU10" s="622"/>
      <c r="DV10" s="622"/>
      <c r="DW10" s="622"/>
      <c r="DX10" s="622"/>
      <c r="DY10" s="622"/>
      <c r="DZ10" s="622"/>
      <c r="EA10" s="622"/>
      <c r="EB10" s="622"/>
      <c r="EC10" s="658"/>
    </row>
    <row r="11" spans="2:143" ht="11.25" customHeight="1" x14ac:dyDescent="0.15">
      <c r="B11" s="618" t="s">
        <v>249</v>
      </c>
      <c r="C11" s="619"/>
      <c r="D11" s="619"/>
      <c r="E11" s="619"/>
      <c r="F11" s="619"/>
      <c r="G11" s="619"/>
      <c r="H11" s="619"/>
      <c r="I11" s="619"/>
      <c r="J11" s="619"/>
      <c r="K11" s="619"/>
      <c r="L11" s="619"/>
      <c r="M11" s="619"/>
      <c r="N11" s="619"/>
      <c r="O11" s="619"/>
      <c r="P11" s="619"/>
      <c r="Q11" s="620"/>
      <c r="R11" s="621">
        <v>106936</v>
      </c>
      <c r="S11" s="622"/>
      <c r="T11" s="622"/>
      <c r="U11" s="622"/>
      <c r="V11" s="622"/>
      <c r="W11" s="622"/>
      <c r="X11" s="622"/>
      <c r="Y11" s="623"/>
      <c r="Z11" s="624">
        <v>1.5</v>
      </c>
      <c r="AA11" s="625"/>
      <c r="AB11" s="625"/>
      <c r="AC11" s="626"/>
      <c r="AD11" s="627">
        <v>106936</v>
      </c>
      <c r="AE11" s="622"/>
      <c r="AF11" s="622"/>
      <c r="AG11" s="622"/>
      <c r="AH11" s="622"/>
      <c r="AI11" s="622"/>
      <c r="AJ11" s="622"/>
      <c r="AK11" s="623"/>
      <c r="AL11" s="624">
        <v>3.1</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24823</v>
      </c>
      <c r="BH11" s="622"/>
      <c r="BI11" s="622"/>
      <c r="BJ11" s="622"/>
      <c r="BK11" s="622"/>
      <c r="BL11" s="622"/>
      <c r="BM11" s="622"/>
      <c r="BN11" s="623"/>
      <c r="BO11" s="659">
        <v>4.5999999999999996</v>
      </c>
      <c r="BP11" s="659"/>
      <c r="BQ11" s="659"/>
      <c r="BR11" s="659"/>
      <c r="BS11" s="660">
        <v>7092</v>
      </c>
      <c r="BT11" s="660"/>
      <c r="BU11" s="660"/>
      <c r="BV11" s="660"/>
      <c r="BW11" s="660"/>
      <c r="BX11" s="660"/>
      <c r="BY11" s="660"/>
      <c r="BZ11" s="660"/>
      <c r="CA11" s="660"/>
      <c r="CB11" s="695"/>
      <c r="CD11" s="618" t="s">
        <v>251</v>
      </c>
      <c r="CE11" s="619"/>
      <c r="CF11" s="619"/>
      <c r="CG11" s="619"/>
      <c r="CH11" s="619"/>
      <c r="CI11" s="619"/>
      <c r="CJ11" s="619"/>
      <c r="CK11" s="619"/>
      <c r="CL11" s="619"/>
      <c r="CM11" s="619"/>
      <c r="CN11" s="619"/>
      <c r="CO11" s="619"/>
      <c r="CP11" s="619"/>
      <c r="CQ11" s="620"/>
      <c r="CR11" s="621">
        <v>844433</v>
      </c>
      <c r="CS11" s="622"/>
      <c r="CT11" s="622"/>
      <c r="CU11" s="622"/>
      <c r="CV11" s="622"/>
      <c r="CW11" s="622"/>
      <c r="CX11" s="622"/>
      <c r="CY11" s="623"/>
      <c r="CZ11" s="659">
        <v>13.3</v>
      </c>
      <c r="DA11" s="659"/>
      <c r="DB11" s="659"/>
      <c r="DC11" s="659"/>
      <c r="DD11" s="627">
        <v>279519</v>
      </c>
      <c r="DE11" s="622"/>
      <c r="DF11" s="622"/>
      <c r="DG11" s="622"/>
      <c r="DH11" s="622"/>
      <c r="DI11" s="622"/>
      <c r="DJ11" s="622"/>
      <c r="DK11" s="622"/>
      <c r="DL11" s="622"/>
      <c r="DM11" s="622"/>
      <c r="DN11" s="622"/>
      <c r="DO11" s="622"/>
      <c r="DP11" s="623"/>
      <c r="DQ11" s="627">
        <v>255550</v>
      </c>
      <c r="DR11" s="622"/>
      <c r="DS11" s="622"/>
      <c r="DT11" s="622"/>
      <c r="DU11" s="622"/>
      <c r="DV11" s="622"/>
      <c r="DW11" s="622"/>
      <c r="DX11" s="622"/>
      <c r="DY11" s="622"/>
      <c r="DZ11" s="622"/>
      <c r="EA11" s="622"/>
      <c r="EB11" s="622"/>
      <c r="EC11" s="658"/>
    </row>
    <row r="12" spans="2:143" ht="11.25" customHeight="1" x14ac:dyDescent="0.15">
      <c r="B12" s="618" t="s">
        <v>252</v>
      </c>
      <c r="C12" s="619"/>
      <c r="D12" s="619"/>
      <c r="E12" s="619"/>
      <c r="F12" s="619"/>
      <c r="G12" s="619"/>
      <c r="H12" s="619"/>
      <c r="I12" s="619"/>
      <c r="J12" s="619"/>
      <c r="K12" s="619"/>
      <c r="L12" s="619"/>
      <c r="M12" s="619"/>
      <c r="N12" s="619"/>
      <c r="O12" s="619"/>
      <c r="P12" s="619"/>
      <c r="Q12" s="620"/>
      <c r="R12" s="621">
        <v>1405</v>
      </c>
      <c r="S12" s="622"/>
      <c r="T12" s="622"/>
      <c r="U12" s="622"/>
      <c r="V12" s="622"/>
      <c r="W12" s="622"/>
      <c r="X12" s="622"/>
      <c r="Y12" s="623"/>
      <c r="Z12" s="659">
        <v>0</v>
      </c>
      <c r="AA12" s="659"/>
      <c r="AB12" s="659"/>
      <c r="AC12" s="659"/>
      <c r="AD12" s="660">
        <v>1405</v>
      </c>
      <c r="AE12" s="660"/>
      <c r="AF12" s="660"/>
      <c r="AG12" s="660"/>
      <c r="AH12" s="660"/>
      <c r="AI12" s="660"/>
      <c r="AJ12" s="660"/>
      <c r="AK12" s="660"/>
      <c r="AL12" s="624">
        <v>0</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237185</v>
      </c>
      <c r="BH12" s="622"/>
      <c r="BI12" s="622"/>
      <c r="BJ12" s="622"/>
      <c r="BK12" s="622"/>
      <c r="BL12" s="622"/>
      <c r="BM12" s="622"/>
      <c r="BN12" s="623"/>
      <c r="BO12" s="659">
        <v>43.7</v>
      </c>
      <c r="BP12" s="659"/>
      <c r="BQ12" s="659"/>
      <c r="BR12" s="659"/>
      <c r="BS12" s="660" t="s">
        <v>235</v>
      </c>
      <c r="BT12" s="660"/>
      <c r="BU12" s="660"/>
      <c r="BV12" s="660"/>
      <c r="BW12" s="660"/>
      <c r="BX12" s="660"/>
      <c r="BY12" s="660"/>
      <c r="BZ12" s="660"/>
      <c r="CA12" s="660"/>
      <c r="CB12" s="695"/>
      <c r="CD12" s="618" t="s">
        <v>254</v>
      </c>
      <c r="CE12" s="619"/>
      <c r="CF12" s="619"/>
      <c r="CG12" s="619"/>
      <c r="CH12" s="619"/>
      <c r="CI12" s="619"/>
      <c r="CJ12" s="619"/>
      <c r="CK12" s="619"/>
      <c r="CL12" s="619"/>
      <c r="CM12" s="619"/>
      <c r="CN12" s="619"/>
      <c r="CO12" s="619"/>
      <c r="CP12" s="619"/>
      <c r="CQ12" s="620"/>
      <c r="CR12" s="621">
        <v>487034</v>
      </c>
      <c r="CS12" s="622"/>
      <c r="CT12" s="622"/>
      <c r="CU12" s="622"/>
      <c r="CV12" s="622"/>
      <c r="CW12" s="622"/>
      <c r="CX12" s="622"/>
      <c r="CY12" s="623"/>
      <c r="CZ12" s="659">
        <v>7.7</v>
      </c>
      <c r="DA12" s="659"/>
      <c r="DB12" s="659"/>
      <c r="DC12" s="659"/>
      <c r="DD12" s="627">
        <v>11953</v>
      </c>
      <c r="DE12" s="622"/>
      <c r="DF12" s="622"/>
      <c r="DG12" s="622"/>
      <c r="DH12" s="622"/>
      <c r="DI12" s="622"/>
      <c r="DJ12" s="622"/>
      <c r="DK12" s="622"/>
      <c r="DL12" s="622"/>
      <c r="DM12" s="622"/>
      <c r="DN12" s="622"/>
      <c r="DO12" s="622"/>
      <c r="DP12" s="623"/>
      <c r="DQ12" s="627">
        <v>307459</v>
      </c>
      <c r="DR12" s="622"/>
      <c r="DS12" s="622"/>
      <c r="DT12" s="622"/>
      <c r="DU12" s="622"/>
      <c r="DV12" s="622"/>
      <c r="DW12" s="622"/>
      <c r="DX12" s="622"/>
      <c r="DY12" s="622"/>
      <c r="DZ12" s="622"/>
      <c r="EA12" s="622"/>
      <c r="EB12" s="622"/>
      <c r="EC12" s="658"/>
    </row>
    <row r="13" spans="2:143" ht="11.25" customHeight="1" x14ac:dyDescent="0.15">
      <c r="B13" s="618" t="s">
        <v>255</v>
      </c>
      <c r="C13" s="619"/>
      <c r="D13" s="619"/>
      <c r="E13" s="619"/>
      <c r="F13" s="619"/>
      <c r="G13" s="619"/>
      <c r="H13" s="619"/>
      <c r="I13" s="619"/>
      <c r="J13" s="619"/>
      <c r="K13" s="619"/>
      <c r="L13" s="619"/>
      <c r="M13" s="619"/>
      <c r="N13" s="619"/>
      <c r="O13" s="619"/>
      <c r="P13" s="619"/>
      <c r="Q13" s="620"/>
      <c r="R13" s="621" t="s">
        <v>235</v>
      </c>
      <c r="S13" s="622"/>
      <c r="T13" s="622"/>
      <c r="U13" s="622"/>
      <c r="V13" s="622"/>
      <c r="W13" s="622"/>
      <c r="X13" s="622"/>
      <c r="Y13" s="623"/>
      <c r="Z13" s="659" t="s">
        <v>244</v>
      </c>
      <c r="AA13" s="659"/>
      <c r="AB13" s="659"/>
      <c r="AC13" s="659"/>
      <c r="AD13" s="660" t="s">
        <v>146</v>
      </c>
      <c r="AE13" s="660"/>
      <c r="AF13" s="660"/>
      <c r="AG13" s="660"/>
      <c r="AH13" s="660"/>
      <c r="AI13" s="660"/>
      <c r="AJ13" s="660"/>
      <c r="AK13" s="660"/>
      <c r="AL13" s="624" t="s">
        <v>235</v>
      </c>
      <c r="AM13" s="625"/>
      <c r="AN13" s="625"/>
      <c r="AO13" s="661"/>
      <c r="AP13" s="618" t="s">
        <v>256</v>
      </c>
      <c r="AQ13" s="619"/>
      <c r="AR13" s="619"/>
      <c r="AS13" s="619"/>
      <c r="AT13" s="619"/>
      <c r="AU13" s="619"/>
      <c r="AV13" s="619"/>
      <c r="AW13" s="619"/>
      <c r="AX13" s="619"/>
      <c r="AY13" s="619"/>
      <c r="AZ13" s="619"/>
      <c r="BA13" s="619"/>
      <c r="BB13" s="619"/>
      <c r="BC13" s="619"/>
      <c r="BD13" s="619"/>
      <c r="BE13" s="619"/>
      <c r="BF13" s="620"/>
      <c r="BG13" s="621">
        <v>234863</v>
      </c>
      <c r="BH13" s="622"/>
      <c r="BI13" s="622"/>
      <c r="BJ13" s="622"/>
      <c r="BK13" s="622"/>
      <c r="BL13" s="622"/>
      <c r="BM13" s="622"/>
      <c r="BN13" s="623"/>
      <c r="BO13" s="659">
        <v>43.2</v>
      </c>
      <c r="BP13" s="659"/>
      <c r="BQ13" s="659"/>
      <c r="BR13" s="659"/>
      <c r="BS13" s="660" t="s">
        <v>244</v>
      </c>
      <c r="BT13" s="660"/>
      <c r="BU13" s="660"/>
      <c r="BV13" s="660"/>
      <c r="BW13" s="660"/>
      <c r="BX13" s="660"/>
      <c r="BY13" s="660"/>
      <c r="BZ13" s="660"/>
      <c r="CA13" s="660"/>
      <c r="CB13" s="695"/>
      <c r="CD13" s="618" t="s">
        <v>257</v>
      </c>
      <c r="CE13" s="619"/>
      <c r="CF13" s="619"/>
      <c r="CG13" s="619"/>
      <c r="CH13" s="619"/>
      <c r="CI13" s="619"/>
      <c r="CJ13" s="619"/>
      <c r="CK13" s="619"/>
      <c r="CL13" s="619"/>
      <c r="CM13" s="619"/>
      <c r="CN13" s="619"/>
      <c r="CO13" s="619"/>
      <c r="CP13" s="619"/>
      <c r="CQ13" s="620"/>
      <c r="CR13" s="621">
        <v>774515</v>
      </c>
      <c r="CS13" s="622"/>
      <c r="CT13" s="622"/>
      <c r="CU13" s="622"/>
      <c r="CV13" s="622"/>
      <c r="CW13" s="622"/>
      <c r="CX13" s="622"/>
      <c r="CY13" s="623"/>
      <c r="CZ13" s="659">
        <v>12.2</v>
      </c>
      <c r="DA13" s="659"/>
      <c r="DB13" s="659"/>
      <c r="DC13" s="659"/>
      <c r="DD13" s="627">
        <v>230608</v>
      </c>
      <c r="DE13" s="622"/>
      <c r="DF13" s="622"/>
      <c r="DG13" s="622"/>
      <c r="DH13" s="622"/>
      <c r="DI13" s="622"/>
      <c r="DJ13" s="622"/>
      <c r="DK13" s="622"/>
      <c r="DL13" s="622"/>
      <c r="DM13" s="622"/>
      <c r="DN13" s="622"/>
      <c r="DO13" s="622"/>
      <c r="DP13" s="623"/>
      <c r="DQ13" s="627">
        <v>496300</v>
      </c>
      <c r="DR13" s="622"/>
      <c r="DS13" s="622"/>
      <c r="DT13" s="622"/>
      <c r="DU13" s="622"/>
      <c r="DV13" s="622"/>
      <c r="DW13" s="622"/>
      <c r="DX13" s="622"/>
      <c r="DY13" s="622"/>
      <c r="DZ13" s="622"/>
      <c r="EA13" s="622"/>
      <c r="EB13" s="622"/>
      <c r="EC13" s="658"/>
    </row>
    <row r="14" spans="2:143" ht="11.25" customHeight="1" x14ac:dyDescent="0.15">
      <c r="B14" s="618" t="s">
        <v>258</v>
      </c>
      <c r="C14" s="619"/>
      <c r="D14" s="619"/>
      <c r="E14" s="619"/>
      <c r="F14" s="619"/>
      <c r="G14" s="619"/>
      <c r="H14" s="619"/>
      <c r="I14" s="619"/>
      <c r="J14" s="619"/>
      <c r="K14" s="619"/>
      <c r="L14" s="619"/>
      <c r="M14" s="619"/>
      <c r="N14" s="619"/>
      <c r="O14" s="619"/>
      <c r="P14" s="619"/>
      <c r="Q14" s="620"/>
      <c r="R14" s="621" t="s">
        <v>235</v>
      </c>
      <c r="S14" s="622"/>
      <c r="T14" s="622"/>
      <c r="U14" s="622"/>
      <c r="V14" s="622"/>
      <c r="W14" s="622"/>
      <c r="X14" s="622"/>
      <c r="Y14" s="623"/>
      <c r="Z14" s="659" t="s">
        <v>235</v>
      </c>
      <c r="AA14" s="659"/>
      <c r="AB14" s="659"/>
      <c r="AC14" s="659"/>
      <c r="AD14" s="660" t="s">
        <v>146</v>
      </c>
      <c r="AE14" s="660"/>
      <c r="AF14" s="660"/>
      <c r="AG14" s="660"/>
      <c r="AH14" s="660"/>
      <c r="AI14" s="660"/>
      <c r="AJ14" s="660"/>
      <c r="AK14" s="660"/>
      <c r="AL14" s="624" t="s">
        <v>146</v>
      </c>
      <c r="AM14" s="625"/>
      <c r="AN14" s="625"/>
      <c r="AO14" s="661"/>
      <c r="AP14" s="618" t="s">
        <v>259</v>
      </c>
      <c r="AQ14" s="619"/>
      <c r="AR14" s="619"/>
      <c r="AS14" s="619"/>
      <c r="AT14" s="619"/>
      <c r="AU14" s="619"/>
      <c r="AV14" s="619"/>
      <c r="AW14" s="619"/>
      <c r="AX14" s="619"/>
      <c r="AY14" s="619"/>
      <c r="AZ14" s="619"/>
      <c r="BA14" s="619"/>
      <c r="BB14" s="619"/>
      <c r="BC14" s="619"/>
      <c r="BD14" s="619"/>
      <c r="BE14" s="619"/>
      <c r="BF14" s="620"/>
      <c r="BG14" s="621">
        <v>12885</v>
      </c>
      <c r="BH14" s="622"/>
      <c r="BI14" s="622"/>
      <c r="BJ14" s="622"/>
      <c r="BK14" s="622"/>
      <c r="BL14" s="622"/>
      <c r="BM14" s="622"/>
      <c r="BN14" s="623"/>
      <c r="BO14" s="659">
        <v>2.4</v>
      </c>
      <c r="BP14" s="659"/>
      <c r="BQ14" s="659"/>
      <c r="BR14" s="659"/>
      <c r="BS14" s="660" t="s">
        <v>146</v>
      </c>
      <c r="BT14" s="660"/>
      <c r="BU14" s="660"/>
      <c r="BV14" s="660"/>
      <c r="BW14" s="660"/>
      <c r="BX14" s="660"/>
      <c r="BY14" s="660"/>
      <c r="BZ14" s="660"/>
      <c r="CA14" s="660"/>
      <c r="CB14" s="695"/>
      <c r="CD14" s="618" t="s">
        <v>260</v>
      </c>
      <c r="CE14" s="619"/>
      <c r="CF14" s="619"/>
      <c r="CG14" s="619"/>
      <c r="CH14" s="619"/>
      <c r="CI14" s="619"/>
      <c r="CJ14" s="619"/>
      <c r="CK14" s="619"/>
      <c r="CL14" s="619"/>
      <c r="CM14" s="619"/>
      <c r="CN14" s="619"/>
      <c r="CO14" s="619"/>
      <c r="CP14" s="619"/>
      <c r="CQ14" s="620"/>
      <c r="CR14" s="621">
        <v>199896</v>
      </c>
      <c r="CS14" s="622"/>
      <c r="CT14" s="622"/>
      <c r="CU14" s="622"/>
      <c r="CV14" s="622"/>
      <c r="CW14" s="622"/>
      <c r="CX14" s="622"/>
      <c r="CY14" s="623"/>
      <c r="CZ14" s="659">
        <v>3.1</v>
      </c>
      <c r="DA14" s="659"/>
      <c r="DB14" s="659"/>
      <c r="DC14" s="659"/>
      <c r="DD14" s="627" t="s">
        <v>235</v>
      </c>
      <c r="DE14" s="622"/>
      <c r="DF14" s="622"/>
      <c r="DG14" s="622"/>
      <c r="DH14" s="622"/>
      <c r="DI14" s="622"/>
      <c r="DJ14" s="622"/>
      <c r="DK14" s="622"/>
      <c r="DL14" s="622"/>
      <c r="DM14" s="622"/>
      <c r="DN14" s="622"/>
      <c r="DO14" s="622"/>
      <c r="DP14" s="623"/>
      <c r="DQ14" s="627">
        <v>163082</v>
      </c>
      <c r="DR14" s="622"/>
      <c r="DS14" s="622"/>
      <c r="DT14" s="622"/>
      <c r="DU14" s="622"/>
      <c r="DV14" s="622"/>
      <c r="DW14" s="622"/>
      <c r="DX14" s="622"/>
      <c r="DY14" s="622"/>
      <c r="DZ14" s="622"/>
      <c r="EA14" s="622"/>
      <c r="EB14" s="622"/>
      <c r="EC14" s="658"/>
    </row>
    <row r="15" spans="2:143" ht="11.25" customHeight="1" x14ac:dyDescent="0.15">
      <c r="B15" s="618" t="s">
        <v>261</v>
      </c>
      <c r="C15" s="619"/>
      <c r="D15" s="619"/>
      <c r="E15" s="619"/>
      <c r="F15" s="619"/>
      <c r="G15" s="619"/>
      <c r="H15" s="619"/>
      <c r="I15" s="619"/>
      <c r="J15" s="619"/>
      <c r="K15" s="619"/>
      <c r="L15" s="619"/>
      <c r="M15" s="619"/>
      <c r="N15" s="619"/>
      <c r="O15" s="619"/>
      <c r="P15" s="619"/>
      <c r="Q15" s="620"/>
      <c r="R15" s="621" t="s">
        <v>146</v>
      </c>
      <c r="S15" s="622"/>
      <c r="T15" s="622"/>
      <c r="U15" s="622"/>
      <c r="V15" s="622"/>
      <c r="W15" s="622"/>
      <c r="X15" s="622"/>
      <c r="Y15" s="623"/>
      <c r="Z15" s="659" t="s">
        <v>235</v>
      </c>
      <c r="AA15" s="659"/>
      <c r="AB15" s="659"/>
      <c r="AC15" s="659"/>
      <c r="AD15" s="660" t="s">
        <v>146</v>
      </c>
      <c r="AE15" s="660"/>
      <c r="AF15" s="660"/>
      <c r="AG15" s="660"/>
      <c r="AH15" s="660"/>
      <c r="AI15" s="660"/>
      <c r="AJ15" s="660"/>
      <c r="AK15" s="660"/>
      <c r="AL15" s="624" t="s">
        <v>235</v>
      </c>
      <c r="AM15" s="625"/>
      <c r="AN15" s="625"/>
      <c r="AO15" s="661"/>
      <c r="AP15" s="618" t="s">
        <v>262</v>
      </c>
      <c r="AQ15" s="619"/>
      <c r="AR15" s="619"/>
      <c r="AS15" s="619"/>
      <c r="AT15" s="619"/>
      <c r="AU15" s="619"/>
      <c r="AV15" s="619"/>
      <c r="AW15" s="619"/>
      <c r="AX15" s="619"/>
      <c r="AY15" s="619"/>
      <c r="AZ15" s="619"/>
      <c r="BA15" s="619"/>
      <c r="BB15" s="619"/>
      <c r="BC15" s="619"/>
      <c r="BD15" s="619"/>
      <c r="BE15" s="619"/>
      <c r="BF15" s="620"/>
      <c r="BG15" s="621">
        <v>46731</v>
      </c>
      <c r="BH15" s="622"/>
      <c r="BI15" s="622"/>
      <c r="BJ15" s="622"/>
      <c r="BK15" s="622"/>
      <c r="BL15" s="622"/>
      <c r="BM15" s="622"/>
      <c r="BN15" s="623"/>
      <c r="BO15" s="659">
        <v>8.6</v>
      </c>
      <c r="BP15" s="659"/>
      <c r="BQ15" s="659"/>
      <c r="BR15" s="659"/>
      <c r="BS15" s="660" t="s">
        <v>146</v>
      </c>
      <c r="BT15" s="660"/>
      <c r="BU15" s="660"/>
      <c r="BV15" s="660"/>
      <c r="BW15" s="660"/>
      <c r="BX15" s="660"/>
      <c r="BY15" s="660"/>
      <c r="BZ15" s="660"/>
      <c r="CA15" s="660"/>
      <c r="CB15" s="695"/>
      <c r="CD15" s="618" t="s">
        <v>263</v>
      </c>
      <c r="CE15" s="619"/>
      <c r="CF15" s="619"/>
      <c r="CG15" s="619"/>
      <c r="CH15" s="619"/>
      <c r="CI15" s="619"/>
      <c r="CJ15" s="619"/>
      <c r="CK15" s="619"/>
      <c r="CL15" s="619"/>
      <c r="CM15" s="619"/>
      <c r="CN15" s="619"/>
      <c r="CO15" s="619"/>
      <c r="CP15" s="619"/>
      <c r="CQ15" s="620"/>
      <c r="CR15" s="621">
        <v>369095</v>
      </c>
      <c r="CS15" s="622"/>
      <c r="CT15" s="622"/>
      <c r="CU15" s="622"/>
      <c r="CV15" s="622"/>
      <c r="CW15" s="622"/>
      <c r="CX15" s="622"/>
      <c r="CY15" s="623"/>
      <c r="CZ15" s="659">
        <v>5.8</v>
      </c>
      <c r="DA15" s="659"/>
      <c r="DB15" s="659"/>
      <c r="DC15" s="659"/>
      <c r="DD15" s="627">
        <v>24599</v>
      </c>
      <c r="DE15" s="622"/>
      <c r="DF15" s="622"/>
      <c r="DG15" s="622"/>
      <c r="DH15" s="622"/>
      <c r="DI15" s="622"/>
      <c r="DJ15" s="622"/>
      <c r="DK15" s="622"/>
      <c r="DL15" s="622"/>
      <c r="DM15" s="622"/>
      <c r="DN15" s="622"/>
      <c r="DO15" s="622"/>
      <c r="DP15" s="623"/>
      <c r="DQ15" s="627">
        <v>324533</v>
      </c>
      <c r="DR15" s="622"/>
      <c r="DS15" s="622"/>
      <c r="DT15" s="622"/>
      <c r="DU15" s="622"/>
      <c r="DV15" s="622"/>
      <c r="DW15" s="622"/>
      <c r="DX15" s="622"/>
      <c r="DY15" s="622"/>
      <c r="DZ15" s="622"/>
      <c r="EA15" s="622"/>
      <c r="EB15" s="622"/>
      <c r="EC15" s="658"/>
    </row>
    <row r="16" spans="2:143" ht="11.25" customHeight="1" x14ac:dyDescent="0.15">
      <c r="B16" s="618" t="s">
        <v>264</v>
      </c>
      <c r="C16" s="619"/>
      <c r="D16" s="619"/>
      <c r="E16" s="619"/>
      <c r="F16" s="619"/>
      <c r="G16" s="619"/>
      <c r="H16" s="619"/>
      <c r="I16" s="619"/>
      <c r="J16" s="619"/>
      <c r="K16" s="619"/>
      <c r="L16" s="619"/>
      <c r="M16" s="619"/>
      <c r="N16" s="619"/>
      <c r="O16" s="619"/>
      <c r="P16" s="619"/>
      <c r="Q16" s="620"/>
      <c r="R16" s="621">
        <v>9632</v>
      </c>
      <c r="S16" s="622"/>
      <c r="T16" s="622"/>
      <c r="U16" s="622"/>
      <c r="V16" s="622"/>
      <c r="W16" s="622"/>
      <c r="X16" s="622"/>
      <c r="Y16" s="623"/>
      <c r="Z16" s="659">
        <v>0.1</v>
      </c>
      <c r="AA16" s="659"/>
      <c r="AB16" s="659"/>
      <c r="AC16" s="659"/>
      <c r="AD16" s="660">
        <v>9632</v>
      </c>
      <c r="AE16" s="660"/>
      <c r="AF16" s="660"/>
      <c r="AG16" s="660"/>
      <c r="AH16" s="660"/>
      <c r="AI16" s="660"/>
      <c r="AJ16" s="660"/>
      <c r="AK16" s="660"/>
      <c r="AL16" s="624">
        <v>0.3</v>
      </c>
      <c r="AM16" s="625"/>
      <c r="AN16" s="625"/>
      <c r="AO16" s="661"/>
      <c r="AP16" s="618" t="s">
        <v>265</v>
      </c>
      <c r="AQ16" s="619"/>
      <c r="AR16" s="619"/>
      <c r="AS16" s="619"/>
      <c r="AT16" s="619"/>
      <c r="AU16" s="619"/>
      <c r="AV16" s="619"/>
      <c r="AW16" s="619"/>
      <c r="AX16" s="619"/>
      <c r="AY16" s="619"/>
      <c r="AZ16" s="619"/>
      <c r="BA16" s="619"/>
      <c r="BB16" s="619"/>
      <c r="BC16" s="619"/>
      <c r="BD16" s="619"/>
      <c r="BE16" s="619"/>
      <c r="BF16" s="620"/>
      <c r="BG16" s="621">
        <v>219</v>
      </c>
      <c r="BH16" s="622"/>
      <c r="BI16" s="622"/>
      <c r="BJ16" s="622"/>
      <c r="BK16" s="622"/>
      <c r="BL16" s="622"/>
      <c r="BM16" s="622"/>
      <c r="BN16" s="623"/>
      <c r="BO16" s="659">
        <v>0</v>
      </c>
      <c r="BP16" s="659"/>
      <c r="BQ16" s="659"/>
      <c r="BR16" s="659"/>
      <c r="BS16" s="660" t="s">
        <v>146</v>
      </c>
      <c r="BT16" s="660"/>
      <c r="BU16" s="660"/>
      <c r="BV16" s="660"/>
      <c r="BW16" s="660"/>
      <c r="BX16" s="660"/>
      <c r="BY16" s="660"/>
      <c r="BZ16" s="660"/>
      <c r="CA16" s="660"/>
      <c r="CB16" s="695"/>
      <c r="CD16" s="618" t="s">
        <v>266</v>
      </c>
      <c r="CE16" s="619"/>
      <c r="CF16" s="619"/>
      <c r="CG16" s="619"/>
      <c r="CH16" s="619"/>
      <c r="CI16" s="619"/>
      <c r="CJ16" s="619"/>
      <c r="CK16" s="619"/>
      <c r="CL16" s="619"/>
      <c r="CM16" s="619"/>
      <c r="CN16" s="619"/>
      <c r="CO16" s="619"/>
      <c r="CP16" s="619"/>
      <c r="CQ16" s="620"/>
      <c r="CR16" s="621" t="s">
        <v>146</v>
      </c>
      <c r="CS16" s="622"/>
      <c r="CT16" s="622"/>
      <c r="CU16" s="622"/>
      <c r="CV16" s="622"/>
      <c r="CW16" s="622"/>
      <c r="CX16" s="622"/>
      <c r="CY16" s="623"/>
      <c r="CZ16" s="659" t="s">
        <v>235</v>
      </c>
      <c r="DA16" s="659"/>
      <c r="DB16" s="659"/>
      <c r="DC16" s="659"/>
      <c r="DD16" s="627" t="s">
        <v>235</v>
      </c>
      <c r="DE16" s="622"/>
      <c r="DF16" s="622"/>
      <c r="DG16" s="622"/>
      <c r="DH16" s="622"/>
      <c r="DI16" s="622"/>
      <c r="DJ16" s="622"/>
      <c r="DK16" s="622"/>
      <c r="DL16" s="622"/>
      <c r="DM16" s="622"/>
      <c r="DN16" s="622"/>
      <c r="DO16" s="622"/>
      <c r="DP16" s="623"/>
      <c r="DQ16" s="627" t="s">
        <v>235</v>
      </c>
      <c r="DR16" s="622"/>
      <c r="DS16" s="622"/>
      <c r="DT16" s="622"/>
      <c r="DU16" s="622"/>
      <c r="DV16" s="622"/>
      <c r="DW16" s="622"/>
      <c r="DX16" s="622"/>
      <c r="DY16" s="622"/>
      <c r="DZ16" s="622"/>
      <c r="EA16" s="622"/>
      <c r="EB16" s="622"/>
      <c r="EC16" s="658"/>
    </row>
    <row r="17" spans="2:133" ht="11.25" customHeight="1" x14ac:dyDescent="0.15">
      <c r="B17" s="618" t="s">
        <v>267</v>
      </c>
      <c r="C17" s="619"/>
      <c r="D17" s="619"/>
      <c r="E17" s="619"/>
      <c r="F17" s="619"/>
      <c r="G17" s="619"/>
      <c r="H17" s="619"/>
      <c r="I17" s="619"/>
      <c r="J17" s="619"/>
      <c r="K17" s="619"/>
      <c r="L17" s="619"/>
      <c r="M17" s="619"/>
      <c r="N17" s="619"/>
      <c r="O17" s="619"/>
      <c r="P17" s="619"/>
      <c r="Q17" s="620"/>
      <c r="R17" s="621">
        <v>7342</v>
      </c>
      <c r="S17" s="622"/>
      <c r="T17" s="622"/>
      <c r="U17" s="622"/>
      <c r="V17" s="622"/>
      <c r="W17" s="622"/>
      <c r="X17" s="622"/>
      <c r="Y17" s="623"/>
      <c r="Z17" s="659">
        <v>0.1</v>
      </c>
      <c r="AA17" s="659"/>
      <c r="AB17" s="659"/>
      <c r="AC17" s="659"/>
      <c r="AD17" s="660">
        <v>7342</v>
      </c>
      <c r="AE17" s="660"/>
      <c r="AF17" s="660"/>
      <c r="AG17" s="660"/>
      <c r="AH17" s="660"/>
      <c r="AI17" s="660"/>
      <c r="AJ17" s="660"/>
      <c r="AK17" s="660"/>
      <c r="AL17" s="624">
        <v>0.2</v>
      </c>
      <c r="AM17" s="625"/>
      <c r="AN17" s="625"/>
      <c r="AO17" s="661"/>
      <c r="AP17" s="618" t="s">
        <v>268</v>
      </c>
      <c r="AQ17" s="619"/>
      <c r="AR17" s="619"/>
      <c r="AS17" s="619"/>
      <c r="AT17" s="619"/>
      <c r="AU17" s="619"/>
      <c r="AV17" s="619"/>
      <c r="AW17" s="619"/>
      <c r="AX17" s="619"/>
      <c r="AY17" s="619"/>
      <c r="AZ17" s="619"/>
      <c r="BA17" s="619"/>
      <c r="BB17" s="619"/>
      <c r="BC17" s="619"/>
      <c r="BD17" s="619"/>
      <c r="BE17" s="619"/>
      <c r="BF17" s="620"/>
      <c r="BG17" s="621" t="s">
        <v>235</v>
      </c>
      <c r="BH17" s="622"/>
      <c r="BI17" s="622"/>
      <c r="BJ17" s="622"/>
      <c r="BK17" s="622"/>
      <c r="BL17" s="622"/>
      <c r="BM17" s="622"/>
      <c r="BN17" s="623"/>
      <c r="BO17" s="659" t="s">
        <v>235</v>
      </c>
      <c r="BP17" s="659"/>
      <c r="BQ17" s="659"/>
      <c r="BR17" s="659"/>
      <c r="BS17" s="660" t="s">
        <v>146</v>
      </c>
      <c r="BT17" s="660"/>
      <c r="BU17" s="660"/>
      <c r="BV17" s="660"/>
      <c r="BW17" s="660"/>
      <c r="BX17" s="660"/>
      <c r="BY17" s="660"/>
      <c r="BZ17" s="660"/>
      <c r="CA17" s="660"/>
      <c r="CB17" s="695"/>
      <c r="CD17" s="618" t="s">
        <v>269</v>
      </c>
      <c r="CE17" s="619"/>
      <c r="CF17" s="619"/>
      <c r="CG17" s="619"/>
      <c r="CH17" s="619"/>
      <c r="CI17" s="619"/>
      <c r="CJ17" s="619"/>
      <c r="CK17" s="619"/>
      <c r="CL17" s="619"/>
      <c r="CM17" s="619"/>
      <c r="CN17" s="619"/>
      <c r="CO17" s="619"/>
      <c r="CP17" s="619"/>
      <c r="CQ17" s="620"/>
      <c r="CR17" s="621">
        <v>716745</v>
      </c>
      <c r="CS17" s="622"/>
      <c r="CT17" s="622"/>
      <c r="CU17" s="622"/>
      <c r="CV17" s="622"/>
      <c r="CW17" s="622"/>
      <c r="CX17" s="622"/>
      <c r="CY17" s="623"/>
      <c r="CZ17" s="659">
        <v>11.3</v>
      </c>
      <c r="DA17" s="659"/>
      <c r="DB17" s="659"/>
      <c r="DC17" s="659"/>
      <c r="DD17" s="627" t="s">
        <v>146</v>
      </c>
      <c r="DE17" s="622"/>
      <c r="DF17" s="622"/>
      <c r="DG17" s="622"/>
      <c r="DH17" s="622"/>
      <c r="DI17" s="622"/>
      <c r="DJ17" s="622"/>
      <c r="DK17" s="622"/>
      <c r="DL17" s="622"/>
      <c r="DM17" s="622"/>
      <c r="DN17" s="622"/>
      <c r="DO17" s="622"/>
      <c r="DP17" s="623"/>
      <c r="DQ17" s="627">
        <v>667605</v>
      </c>
      <c r="DR17" s="622"/>
      <c r="DS17" s="622"/>
      <c r="DT17" s="622"/>
      <c r="DU17" s="622"/>
      <c r="DV17" s="622"/>
      <c r="DW17" s="622"/>
      <c r="DX17" s="622"/>
      <c r="DY17" s="622"/>
      <c r="DZ17" s="622"/>
      <c r="EA17" s="622"/>
      <c r="EB17" s="622"/>
      <c r="EC17" s="658"/>
    </row>
    <row r="18" spans="2:133" ht="11.25" customHeight="1" x14ac:dyDescent="0.15">
      <c r="B18" s="618" t="s">
        <v>270</v>
      </c>
      <c r="C18" s="619"/>
      <c r="D18" s="619"/>
      <c r="E18" s="619"/>
      <c r="F18" s="619"/>
      <c r="G18" s="619"/>
      <c r="H18" s="619"/>
      <c r="I18" s="619"/>
      <c r="J18" s="619"/>
      <c r="K18" s="619"/>
      <c r="L18" s="619"/>
      <c r="M18" s="619"/>
      <c r="N18" s="619"/>
      <c r="O18" s="619"/>
      <c r="P18" s="619"/>
      <c r="Q18" s="620"/>
      <c r="R18" s="621">
        <v>698</v>
      </c>
      <c r="S18" s="622"/>
      <c r="T18" s="622"/>
      <c r="U18" s="622"/>
      <c r="V18" s="622"/>
      <c r="W18" s="622"/>
      <c r="X18" s="622"/>
      <c r="Y18" s="623"/>
      <c r="Z18" s="659">
        <v>0</v>
      </c>
      <c r="AA18" s="659"/>
      <c r="AB18" s="659"/>
      <c r="AC18" s="659"/>
      <c r="AD18" s="660">
        <v>698</v>
      </c>
      <c r="AE18" s="660"/>
      <c r="AF18" s="660"/>
      <c r="AG18" s="660"/>
      <c r="AH18" s="660"/>
      <c r="AI18" s="660"/>
      <c r="AJ18" s="660"/>
      <c r="AK18" s="660"/>
      <c r="AL18" s="624">
        <v>0</v>
      </c>
      <c r="AM18" s="625"/>
      <c r="AN18" s="625"/>
      <c r="AO18" s="661"/>
      <c r="AP18" s="618" t="s">
        <v>271</v>
      </c>
      <c r="AQ18" s="619"/>
      <c r="AR18" s="619"/>
      <c r="AS18" s="619"/>
      <c r="AT18" s="619"/>
      <c r="AU18" s="619"/>
      <c r="AV18" s="619"/>
      <c r="AW18" s="619"/>
      <c r="AX18" s="619"/>
      <c r="AY18" s="619"/>
      <c r="AZ18" s="619"/>
      <c r="BA18" s="619"/>
      <c r="BB18" s="619"/>
      <c r="BC18" s="619"/>
      <c r="BD18" s="619"/>
      <c r="BE18" s="619"/>
      <c r="BF18" s="620"/>
      <c r="BG18" s="621" t="s">
        <v>235</v>
      </c>
      <c r="BH18" s="622"/>
      <c r="BI18" s="622"/>
      <c r="BJ18" s="622"/>
      <c r="BK18" s="622"/>
      <c r="BL18" s="622"/>
      <c r="BM18" s="622"/>
      <c r="BN18" s="623"/>
      <c r="BO18" s="659" t="s">
        <v>244</v>
      </c>
      <c r="BP18" s="659"/>
      <c r="BQ18" s="659"/>
      <c r="BR18" s="659"/>
      <c r="BS18" s="660" t="s">
        <v>235</v>
      </c>
      <c r="BT18" s="660"/>
      <c r="BU18" s="660"/>
      <c r="BV18" s="660"/>
      <c r="BW18" s="660"/>
      <c r="BX18" s="660"/>
      <c r="BY18" s="660"/>
      <c r="BZ18" s="660"/>
      <c r="CA18" s="660"/>
      <c r="CB18" s="695"/>
      <c r="CD18" s="618" t="s">
        <v>272</v>
      </c>
      <c r="CE18" s="619"/>
      <c r="CF18" s="619"/>
      <c r="CG18" s="619"/>
      <c r="CH18" s="619"/>
      <c r="CI18" s="619"/>
      <c r="CJ18" s="619"/>
      <c r="CK18" s="619"/>
      <c r="CL18" s="619"/>
      <c r="CM18" s="619"/>
      <c r="CN18" s="619"/>
      <c r="CO18" s="619"/>
      <c r="CP18" s="619"/>
      <c r="CQ18" s="620"/>
      <c r="CR18" s="621">
        <v>20437</v>
      </c>
      <c r="CS18" s="622"/>
      <c r="CT18" s="622"/>
      <c r="CU18" s="622"/>
      <c r="CV18" s="622"/>
      <c r="CW18" s="622"/>
      <c r="CX18" s="622"/>
      <c r="CY18" s="623"/>
      <c r="CZ18" s="659">
        <v>0.3</v>
      </c>
      <c r="DA18" s="659"/>
      <c r="DB18" s="659"/>
      <c r="DC18" s="659"/>
      <c r="DD18" s="627" t="s">
        <v>146</v>
      </c>
      <c r="DE18" s="622"/>
      <c r="DF18" s="622"/>
      <c r="DG18" s="622"/>
      <c r="DH18" s="622"/>
      <c r="DI18" s="622"/>
      <c r="DJ18" s="622"/>
      <c r="DK18" s="622"/>
      <c r="DL18" s="622"/>
      <c r="DM18" s="622"/>
      <c r="DN18" s="622"/>
      <c r="DO18" s="622"/>
      <c r="DP18" s="623"/>
      <c r="DQ18" s="627">
        <v>10437</v>
      </c>
      <c r="DR18" s="622"/>
      <c r="DS18" s="622"/>
      <c r="DT18" s="622"/>
      <c r="DU18" s="622"/>
      <c r="DV18" s="622"/>
      <c r="DW18" s="622"/>
      <c r="DX18" s="622"/>
      <c r="DY18" s="622"/>
      <c r="DZ18" s="622"/>
      <c r="EA18" s="622"/>
      <c r="EB18" s="622"/>
      <c r="EC18" s="658"/>
    </row>
    <row r="19" spans="2:133" ht="11.25" customHeight="1" x14ac:dyDescent="0.15">
      <c r="B19" s="618" t="s">
        <v>273</v>
      </c>
      <c r="C19" s="619"/>
      <c r="D19" s="619"/>
      <c r="E19" s="619"/>
      <c r="F19" s="619"/>
      <c r="G19" s="619"/>
      <c r="H19" s="619"/>
      <c r="I19" s="619"/>
      <c r="J19" s="619"/>
      <c r="K19" s="619"/>
      <c r="L19" s="619"/>
      <c r="M19" s="619"/>
      <c r="N19" s="619"/>
      <c r="O19" s="619"/>
      <c r="P19" s="619"/>
      <c r="Q19" s="620"/>
      <c r="R19" s="621">
        <v>698</v>
      </c>
      <c r="S19" s="622"/>
      <c r="T19" s="622"/>
      <c r="U19" s="622"/>
      <c r="V19" s="622"/>
      <c r="W19" s="622"/>
      <c r="X19" s="622"/>
      <c r="Y19" s="623"/>
      <c r="Z19" s="659">
        <v>0</v>
      </c>
      <c r="AA19" s="659"/>
      <c r="AB19" s="659"/>
      <c r="AC19" s="659"/>
      <c r="AD19" s="660">
        <v>698</v>
      </c>
      <c r="AE19" s="660"/>
      <c r="AF19" s="660"/>
      <c r="AG19" s="660"/>
      <c r="AH19" s="660"/>
      <c r="AI19" s="660"/>
      <c r="AJ19" s="660"/>
      <c r="AK19" s="660"/>
      <c r="AL19" s="624">
        <v>0</v>
      </c>
      <c r="AM19" s="625"/>
      <c r="AN19" s="625"/>
      <c r="AO19" s="661"/>
      <c r="AP19" s="618" t="s">
        <v>274</v>
      </c>
      <c r="AQ19" s="619"/>
      <c r="AR19" s="619"/>
      <c r="AS19" s="619"/>
      <c r="AT19" s="619"/>
      <c r="AU19" s="619"/>
      <c r="AV19" s="619"/>
      <c r="AW19" s="619"/>
      <c r="AX19" s="619"/>
      <c r="AY19" s="619"/>
      <c r="AZ19" s="619"/>
      <c r="BA19" s="619"/>
      <c r="BB19" s="619"/>
      <c r="BC19" s="619"/>
      <c r="BD19" s="619"/>
      <c r="BE19" s="619"/>
      <c r="BF19" s="620"/>
      <c r="BG19" s="621">
        <v>5221</v>
      </c>
      <c r="BH19" s="622"/>
      <c r="BI19" s="622"/>
      <c r="BJ19" s="622"/>
      <c r="BK19" s="622"/>
      <c r="BL19" s="622"/>
      <c r="BM19" s="622"/>
      <c r="BN19" s="623"/>
      <c r="BO19" s="659">
        <v>1</v>
      </c>
      <c r="BP19" s="659"/>
      <c r="BQ19" s="659"/>
      <c r="BR19" s="659"/>
      <c r="BS19" s="660" t="s">
        <v>235</v>
      </c>
      <c r="BT19" s="660"/>
      <c r="BU19" s="660"/>
      <c r="BV19" s="660"/>
      <c r="BW19" s="660"/>
      <c r="BX19" s="660"/>
      <c r="BY19" s="660"/>
      <c r="BZ19" s="660"/>
      <c r="CA19" s="660"/>
      <c r="CB19" s="695"/>
      <c r="CD19" s="618" t="s">
        <v>275</v>
      </c>
      <c r="CE19" s="619"/>
      <c r="CF19" s="619"/>
      <c r="CG19" s="619"/>
      <c r="CH19" s="619"/>
      <c r="CI19" s="619"/>
      <c r="CJ19" s="619"/>
      <c r="CK19" s="619"/>
      <c r="CL19" s="619"/>
      <c r="CM19" s="619"/>
      <c r="CN19" s="619"/>
      <c r="CO19" s="619"/>
      <c r="CP19" s="619"/>
      <c r="CQ19" s="620"/>
      <c r="CR19" s="621" t="s">
        <v>146</v>
      </c>
      <c r="CS19" s="622"/>
      <c r="CT19" s="622"/>
      <c r="CU19" s="622"/>
      <c r="CV19" s="622"/>
      <c r="CW19" s="622"/>
      <c r="CX19" s="622"/>
      <c r="CY19" s="623"/>
      <c r="CZ19" s="659" t="s">
        <v>244</v>
      </c>
      <c r="DA19" s="659"/>
      <c r="DB19" s="659"/>
      <c r="DC19" s="659"/>
      <c r="DD19" s="627" t="s">
        <v>146</v>
      </c>
      <c r="DE19" s="622"/>
      <c r="DF19" s="622"/>
      <c r="DG19" s="622"/>
      <c r="DH19" s="622"/>
      <c r="DI19" s="622"/>
      <c r="DJ19" s="622"/>
      <c r="DK19" s="622"/>
      <c r="DL19" s="622"/>
      <c r="DM19" s="622"/>
      <c r="DN19" s="622"/>
      <c r="DO19" s="622"/>
      <c r="DP19" s="623"/>
      <c r="DQ19" s="627" t="s">
        <v>146</v>
      </c>
      <c r="DR19" s="622"/>
      <c r="DS19" s="622"/>
      <c r="DT19" s="622"/>
      <c r="DU19" s="622"/>
      <c r="DV19" s="622"/>
      <c r="DW19" s="622"/>
      <c r="DX19" s="622"/>
      <c r="DY19" s="622"/>
      <c r="DZ19" s="622"/>
      <c r="EA19" s="622"/>
      <c r="EB19" s="622"/>
      <c r="EC19" s="658"/>
    </row>
    <row r="20" spans="2:133" ht="11.25" customHeight="1" x14ac:dyDescent="0.15">
      <c r="B20" s="696" t="s">
        <v>276</v>
      </c>
      <c r="C20" s="697"/>
      <c r="D20" s="697"/>
      <c r="E20" s="697"/>
      <c r="F20" s="697"/>
      <c r="G20" s="697"/>
      <c r="H20" s="697"/>
      <c r="I20" s="697"/>
      <c r="J20" s="697"/>
      <c r="K20" s="697"/>
      <c r="L20" s="697"/>
      <c r="M20" s="697"/>
      <c r="N20" s="697"/>
      <c r="O20" s="697"/>
      <c r="P20" s="697"/>
      <c r="Q20" s="698"/>
      <c r="R20" s="621" t="s">
        <v>235</v>
      </c>
      <c r="S20" s="622"/>
      <c r="T20" s="622"/>
      <c r="U20" s="622"/>
      <c r="V20" s="622"/>
      <c r="W20" s="622"/>
      <c r="X20" s="622"/>
      <c r="Y20" s="623"/>
      <c r="Z20" s="659" t="s">
        <v>235</v>
      </c>
      <c r="AA20" s="659"/>
      <c r="AB20" s="659"/>
      <c r="AC20" s="659"/>
      <c r="AD20" s="660" t="s">
        <v>146</v>
      </c>
      <c r="AE20" s="660"/>
      <c r="AF20" s="660"/>
      <c r="AG20" s="660"/>
      <c r="AH20" s="660"/>
      <c r="AI20" s="660"/>
      <c r="AJ20" s="660"/>
      <c r="AK20" s="660"/>
      <c r="AL20" s="624" t="s">
        <v>235</v>
      </c>
      <c r="AM20" s="625"/>
      <c r="AN20" s="625"/>
      <c r="AO20" s="661"/>
      <c r="AP20" s="618" t="s">
        <v>277</v>
      </c>
      <c r="AQ20" s="619"/>
      <c r="AR20" s="619"/>
      <c r="AS20" s="619"/>
      <c r="AT20" s="619"/>
      <c r="AU20" s="619"/>
      <c r="AV20" s="619"/>
      <c r="AW20" s="619"/>
      <c r="AX20" s="619"/>
      <c r="AY20" s="619"/>
      <c r="AZ20" s="619"/>
      <c r="BA20" s="619"/>
      <c r="BB20" s="619"/>
      <c r="BC20" s="619"/>
      <c r="BD20" s="619"/>
      <c r="BE20" s="619"/>
      <c r="BF20" s="620"/>
      <c r="BG20" s="621">
        <v>5221</v>
      </c>
      <c r="BH20" s="622"/>
      <c r="BI20" s="622"/>
      <c r="BJ20" s="622"/>
      <c r="BK20" s="622"/>
      <c r="BL20" s="622"/>
      <c r="BM20" s="622"/>
      <c r="BN20" s="623"/>
      <c r="BO20" s="659">
        <v>1</v>
      </c>
      <c r="BP20" s="659"/>
      <c r="BQ20" s="659"/>
      <c r="BR20" s="659"/>
      <c r="BS20" s="660" t="s">
        <v>235</v>
      </c>
      <c r="BT20" s="660"/>
      <c r="BU20" s="660"/>
      <c r="BV20" s="660"/>
      <c r="BW20" s="660"/>
      <c r="BX20" s="660"/>
      <c r="BY20" s="660"/>
      <c r="BZ20" s="660"/>
      <c r="CA20" s="660"/>
      <c r="CB20" s="695"/>
      <c r="CD20" s="618" t="s">
        <v>278</v>
      </c>
      <c r="CE20" s="619"/>
      <c r="CF20" s="619"/>
      <c r="CG20" s="619"/>
      <c r="CH20" s="619"/>
      <c r="CI20" s="619"/>
      <c r="CJ20" s="619"/>
      <c r="CK20" s="619"/>
      <c r="CL20" s="619"/>
      <c r="CM20" s="619"/>
      <c r="CN20" s="619"/>
      <c r="CO20" s="619"/>
      <c r="CP20" s="619"/>
      <c r="CQ20" s="620"/>
      <c r="CR20" s="621">
        <v>6362455</v>
      </c>
      <c r="CS20" s="622"/>
      <c r="CT20" s="622"/>
      <c r="CU20" s="622"/>
      <c r="CV20" s="622"/>
      <c r="CW20" s="622"/>
      <c r="CX20" s="622"/>
      <c r="CY20" s="623"/>
      <c r="CZ20" s="659">
        <v>100</v>
      </c>
      <c r="DA20" s="659"/>
      <c r="DB20" s="659"/>
      <c r="DC20" s="659"/>
      <c r="DD20" s="627">
        <v>855045</v>
      </c>
      <c r="DE20" s="622"/>
      <c r="DF20" s="622"/>
      <c r="DG20" s="622"/>
      <c r="DH20" s="622"/>
      <c r="DI20" s="622"/>
      <c r="DJ20" s="622"/>
      <c r="DK20" s="622"/>
      <c r="DL20" s="622"/>
      <c r="DM20" s="622"/>
      <c r="DN20" s="622"/>
      <c r="DO20" s="622"/>
      <c r="DP20" s="623"/>
      <c r="DQ20" s="627">
        <v>4404443</v>
      </c>
      <c r="DR20" s="622"/>
      <c r="DS20" s="622"/>
      <c r="DT20" s="622"/>
      <c r="DU20" s="622"/>
      <c r="DV20" s="622"/>
      <c r="DW20" s="622"/>
      <c r="DX20" s="622"/>
      <c r="DY20" s="622"/>
      <c r="DZ20" s="622"/>
      <c r="EA20" s="622"/>
      <c r="EB20" s="622"/>
      <c r="EC20" s="658"/>
    </row>
    <row r="21" spans="2:133" ht="11.25" customHeight="1" x14ac:dyDescent="0.15">
      <c r="B21" s="618" t="s">
        <v>279</v>
      </c>
      <c r="C21" s="619"/>
      <c r="D21" s="619"/>
      <c r="E21" s="619"/>
      <c r="F21" s="619"/>
      <c r="G21" s="619"/>
      <c r="H21" s="619"/>
      <c r="I21" s="619"/>
      <c r="J21" s="619"/>
      <c r="K21" s="619"/>
      <c r="L21" s="619"/>
      <c r="M21" s="619"/>
      <c r="N21" s="619"/>
      <c r="O21" s="619"/>
      <c r="P21" s="619"/>
      <c r="Q21" s="620"/>
      <c r="R21" s="621">
        <v>2985100</v>
      </c>
      <c r="S21" s="622"/>
      <c r="T21" s="622"/>
      <c r="U21" s="622"/>
      <c r="V21" s="622"/>
      <c r="W21" s="622"/>
      <c r="X21" s="622"/>
      <c r="Y21" s="623"/>
      <c r="Z21" s="659">
        <v>42.8</v>
      </c>
      <c r="AA21" s="659"/>
      <c r="AB21" s="659"/>
      <c r="AC21" s="659"/>
      <c r="AD21" s="660">
        <v>2651068</v>
      </c>
      <c r="AE21" s="660"/>
      <c r="AF21" s="660"/>
      <c r="AG21" s="660"/>
      <c r="AH21" s="660"/>
      <c r="AI21" s="660"/>
      <c r="AJ21" s="660"/>
      <c r="AK21" s="660"/>
      <c r="AL21" s="624">
        <v>76.5</v>
      </c>
      <c r="AM21" s="625"/>
      <c r="AN21" s="625"/>
      <c r="AO21" s="661"/>
      <c r="AP21" s="618" t="s">
        <v>280</v>
      </c>
      <c r="AQ21" s="699"/>
      <c r="AR21" s="699"/>
      <c r="AS21" s="699"/>
      <c r="AT21" s="699"/>
      <c r="AU21" s="699"/>
      <c r="AV21" s="699"/>
      <c r="AW21" s="699"/>
      <c r="AX21" s="699"/>
      <c r="AY21" s="699"/>
      <c r="AZ21" s="699"/>
      <c r="BA21" s="699"/>
      <c r="BB21" s="699"/>
      <c r="BC21" s="699"/>
      <c r="BD21" s="699"/>
      <c r="BE21" s="699"/>
      <c r="BF21" s="700"/>
      <c r="BG21" s="621">
        <v>5221</v>
      </c>
      <c r="BH21" s="622"/>
      <c r="BI21" s="622"/>
      <c r="BJ21" s="622"/>
      <c r="BK21" s="622"/>
      <c r="BL21" s="622"/>
      <c r="BM21" s="622"/>
      <c r="BN21" s="623"/>
      <c r="BO21" s="659">
        <v>1</v>
      </c>
      <c r="BP21" s="659"/>
      <c r="BQ21" s="659"/>
      <c r="BR21" s="659"/>
      <c r="BS21" s="660" t="s">
        <v>146</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281</v>
      </c>
      <c r="C22" s="619"/>
      <c r="D22" s="619"/>
      <c r="E22" s="619"/>
      <c r="F22" s="619"/>
      <c r="G22" s="619"/>
      <c r="H22" s="619"/>
      <c r="I22" s="619"/>
      <c r="J22" s="619"/>
      <c r="K22" s="619"/>
      <c r="L22" s="619"/>
      <c r="M22" s="619"/>
      <c r="N22" s="619"/>
      <c r="O22" s="619"/>
      <c r="P22" s="619"/>
      <c r="Q22" s="620"/>
      <c r="R22" s="621">
        <v>2651068</v>
      </c>
      <c r="S22" s="622"/>
      <c r="T22" s="622"/>
      <c r="U22" s="622"/>
      <c r="V22" s="622"/>
      <c r="W22" s="622"/>
      <c r="X22" s="622"/>
      <c r="Y22" s="623"/>
      <c r="Z22" s="659">
        <v>38</v>
      </c>
      <c r="AA22" s="659"/>
      <c r="AB22" s="659"/>
      <c r="AC22" s="659"/>
      <c r="AD22" s="660">
        <v>2651068</v>
      </c>
      <c r="AE22" s="660"/>
      <c r="AF22" s="660"/>
      <c r="AG22" s="660"/>
      <c r="AH22" s="660"/>
      <c r="AI22" s="660"/>
      <c r="AJ22" s="660"/>
      <c r="AK22" s="660"/>
      <c r="AL22" s="624">
        <v>76.5</v>
      </c>
      <c r="AM22" s="625"/>
      <c r="AN22" s="625"/>
      <c r="AO22" s="661"/>
      <c r="AP22" s="618" t="s">
        <v>282</v>
      </c>
      <c r="AQ22" s="699"/>
      <c r="AR22" s="699"/>
      <c r="AS22" s="699"/>
      <c r="AT22" s="699"/>
      <c r="AU22" s="699"/>
      <c r="AV22" s="699"/>
      <c r="AW22" s="699"/>
      <c r="AX22" s="699"/>
      <c r="AY22" s="699"/>
      <c r="AZ22" s="699"/>
      <c r="BA22" s="699"/>
      <c r="BB22" s="699"/>
      <c r="BC22" s="699"/>
      <c r="BD22" s="699"/>
      <c r="BE22" s="699"/>
      <c r="BF22" s="700"/>
      <c r="BG22" s="621" t="s">
        <v>146</v>
      </c>
      <c r="BH22" s="622"/>
      <c r="BI22" s="622"/>
      <c r="BJ22" s="622"/>
      <c r="BK22" s="622"/>
      <c r="BL22" s="622"/>
      <c r="BM22" s="622"/>
      <c r="BN22" s="623"/>
      <c r="BO22" s="659" t="s">
        <v>235</v>
      </c>
      <c r="BP22" s="659"/>
      <c r="BQ22" s="659"/>
      <c r="BR22" s="659"/>
      <c r="BS22" s="660" t="s">
        <v>235</v>
      </c>
      <c r="BT22" s="660"/>
      <c r="BU22" s="660"/>
      <c r="BV22" s="660"/>
      <c r="BW22" s="660"/>
      <c r="BX22" s="660"/>
      <c r="BY22" s="660"/>
      <c r="BZ22" s="660"/>
      <c r="CA22" s="660"/>
      <c r="CB22" s="695"/>
      <c r="CD22" s="673" t="s">
        <v>283</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284</v>
      </c>
      <c r="C23" s="619"/>
      <c r="D23" s="619"/>
      <c r="E23" s="619"/>
      <c r="F23" s="619"/>
      <c r="G23" s="619"/>
      <c r="H23" s="619"/>
      <c r="I23" s="619"/>
      <c r="J23" s="619"/>
      <c r="K23" s="619"/>
      <c r="L23" s="619"/>
      <c r="M23" s="619"/>
      <c r="N23" s="619"/>
      <c r="O23" s="619"/>
      <c r="P23" s="619"/>
      <c r="Q23" s="620"/>
      <c r="R23" s="621">
        <v>334032</v>
      </c>
      <c r="S23" s="622"/>
      <c r="T23" s="622"/>
      <c r="U23" s="622"/>
      <c r="V23" s="622"/>
      <c r="W23" s="622"/>
      <c r="X23" s="622"/>
      <c r="Y23" s="623"/>
      <c r="Z23" s="659">
        <v>4.8</v>
      </c>
      <c r="AA23" s="659"/>
      <c r="AB23" s="659"/>
      <c r="AC23" s="659"/>
      <c r="AD23" s="660" t="s">
        <v>146</v>
      </c>
      <c r="AE23" s="660"/>
      <c r="AF23" s="660"/>
      <c r="AG23" s="660"/>
      <c r="AH23" s="660"/>
      <c r="AI23" s="660"/>
      <c r="AJ23" s="660"/>
      <c r="AK23" s="660"/>
      <c r="AL23" s="624" t="s">
        <v>235</v>
      </c>
      <c r="AM23" s="625"/>
      <c r="AN23" s="625"/>
      <c r="AO23" s="661"/>
      <c r="AP23" s="618" t="s">
        <v>285</v>
      </c>
      <c r="AQ23" s="699"/>
      <c r="AR23" s="699"/>
      <c r="AS23" s="699"/>
      <c r="AT23" s="699"/>
      <c r="AU23" s="699"/>
      <c r="AV23" s="699"/>
      <c r="AW23" s="699"/>
      <c r="AX23" s="699"/>
      <c r="AY23" s="699"/>
      <c r="AZ23" s="699"/>
      <c r="BA23" s="699"/>
      <c r="BB23" s="699"/>
      <c r="BC23" s="699"/>
      <c r="BD23" s="699"/>
      <c r="BE23" s="699"/>
      <c r="BF23" s="700"/>
      <c r="BG23" s="621" t="s">
        <v>146</v>
      </c>
      <c r="BH23" s="622"/>
      <c r="BI23" s="622"/>
      <c r="BJ23" s="622"/>
      <c r="BK23" s="622"/>
      <c r="BL23" s="622"/>
      <c r="BM23" s="622"/>
      <c r="BN23" s="623"/>
      <c r="BO23" s="659" t="s">
        <v>146</v>
      </c>
      <c r="BP23" s="659"/>
      <c r="BQ23" s="659"/>
      <c r="BR23" s="659"/>
      <c r="BS23" s="660" t="s">
        <v>146</v>
      </c>
      <c r="BT23" s="660"/>
      <c r="BU23" s="660"/>
      <c r="BV23" s="660"/>
      <c r="BW23" s="660"/>
      <c r="BX23" s="660"/>
      <c r="BY23" s="660"/>
      <c r="BZ23" s="660"/>
      <c r="CA23" s="660"/>
      <c r="CB23" s="695"/>
      <c r="CD23" s="673" t="s">
        <v>223</v>
      </c>
      <c r="CE23" s="674"/>
      <c r="CF23" s="674"/>
      <c r="CG23" s="674"/>
      <c r="CH23" s="674"/>
      <c r="CI23" s="674"/>
      <c r="CJ23" s="674"/>
      <c r="CK23" s="674"/>
      <c r="CL23" s="674"/>
      <c r="CM23" s="674"/>
      <c r="CN23" s="674"/>
      <c r="CO23" s="674"/>
      <c r="CP23" s="674"/>
      <c r="CQ23" s="675"/>
      <c r="CR23" s="673" t="s">
        <v>286</v>
      </c>
      <c r="CS23" s="674"/>
      <c r="CT23" s="674"/>
      <c r="CU23" s="674"/>
      <c r="CV23" s="674"/>
      <c r="CW23" s="674"/>
      <c r="CX23" s="674"/>
      <c r="CY23" s="675"/>
      <c r="CZ23" s="673" t="s">
        <v>287</v>
      </c>
      <c r="DA23" s="674"/>
      <c r="DB23" s="674"/>
      <c r="DC23" s="675"/>
      <c r="DD23" s="673" t="s">
        <v>288</v>
      </c>
      <c r="DE23" s="674"/>
      <c r="DF23" s="674"/>
      <c r="DG23" s="674"/>
      <c r="DH23" s="674"/>
      <c r="DI23" s="674"/>
      <c r="DJ23" s="674"/>
      <c r="DK23" s="675"/>
      <c r="DL23" s="711" t="s">
        <v>289</v>
      </c>
      <c r="DM23" s="712"/>
      <c r="DN23" s="712"/>
      <c r="DO23" s="712"/>
      <c r="DP23" s="712"/>
      <c r="DQ23" s="712"/>
      <c r="DR23" s="712"/>
      <c r="DS23" s="712"/>
      <c r="DT23" s="712"/>
      <c r="DU23" s="712"/>
      <c r="DV23" s="713"/>
      <c r="DW23" s="673" t="s">
        <v>290</v>
      </c>
      <c r="DX23" s="674"/>
      <c r="DY23" s="674"/>
      <c r="DZ23" s="674"/>
      <c r="EA23" s="674"/>
      <c r="EB23" s="674"/>
      <c r="EC23" s="675"/>
    </row>
    <row r="24" spans="2:133" ht="11.25" customHeight="1" x14ac:dyDescent="0.15">
      <c r="B24" s="618" t="s">
        <v>291</v>
      </c>
      <c r="C24" s="619"/>
      <c r="D24" s="619"/>
      <c r="E24" s="619"/>
      <c r="F24" s="619"/>
      <c r="G24" s="619"/>
      <c r="H24" s="619"/>
      <c r="I24" s="619"/>
      <c r="J24" s="619"/>
      <c r="K24" s="619"/>
      <c r="L24" s="619"/>
      <c r="M24" s="619"/>
      <c r="N24" s="619"/>
      <c r="O24" s="619"/>
      <c r="P24" s="619"/>
      <c r="Q24" s="620"/>
      <c r="R24" s="621" t="s">
        <v>235</v>
      </c>
      <c r="S24" s="622"/>
      <c r="T24" s="622"/>
      <c r="U24" s="622"/>
      <c r="V24" s="622"/>
      <c r="W24" s="622"/>
      <c r="X24" s="622"/>
      <c r="Y24" s="623"/>
      <c r="Z24" s="659" t="s">
        <v>146</v>
      </c>
      <c r="AA24" s="659"/>
      <c r="AB24" s="659"/>
      <c r="AC24" s="659"/>
      <c r="AD24" s="660" t="s">
        <v>146</v>
      </c>
      <c r="AE24" s="660"/>
      <c r="AF24" s="660"/>
      <c r="AG24" s="660"/>
      <c r="AH24" s="660"/>
      <c r="AI24" s="660"/>
      <c r="AJ24" s="660"/>
      <c r="AK24" s="660"/>
      <c r="AL24" s="624" t="s">
        <v>235</v>
      </c>
      <c r="AM24" s="625"/>
      <c r="AN24" s="625"/>
      <c r="AO24" s="661"/>
      <c r="AP24" s="618" t="s">
        <v>292</v>
      </c>
      <c r="AQ24" s="699"/>
      <c r="AR24" s="699"/>
      <c r="AS24" s="699"/>
      <c r="AT24" s="699"/>
      <c r="AU24" s="699"/>
      <c r="AV24" s="699"/>
      <c r="AW24" s="699"/>
      <c r="AX24" s="699"/>
      <c r="AY24" s="699"/>
      <c r="AZ24" s="699"/>
      <c r="BA24" s="699"/>
      <c r="BB24" s="699"/>
      <c r="BC24" s="699"/>
      <c r="BD24" s="699"/>
      <c r="BE24" s="699"/>
      <c r="BF24" s="700"/>
      <c r="BG24" s="621" t="s">
        <v>146</v>
      </c>
      <c r="BH24" s="622"/>
      <c r="BI24" s="622"/>
      <c r="BJ24" s="622"/>
      <c r="BK24" s="622"/>
      <c r="BL24" s="622"/>
      <c r="BM24" s="622"/>
      <c r="BN24" s="623"/>
      <c r="BO24" s="659" t="s">
        <v>146</v>
      </c>
      <c r="BP24" s="659"/>
      <c r="BQ24" s="659"/>
      <c r="BR24" s="659"/>
      <c r="BS24" s="660" t="s">
        <v>146</v>
      </c>
      <c r="BT24" s="660"/>
      <c r="BU24" s="660"/>
      <c r="BV24" s="660"/>
      <c r="BW24" s="660"/>
      <c r="BX24" s="660"/>
      <c r="BY24" s="660"/>
      <c r="BZ24" s="660"/>
      <c r="CA24" s="660"/>
      <c r="CB24" s="695"/>
      <c r="CD24" s="679" t="s">
        <v>293</v>
      </c>
      <c r="CE24" s="680"/>
      <c r="CF24" s="680"/>
      <c r="CG24" s="680"/>
      <c r="CH24" s="680"/>
      <c r="CI24" s="680"/>
      <c r="CJ24" s="680"/>
      <c r="CK24" s="680"/>
      <c r="CL24" s="680"/>
      <c r="CM24" s="680"/>
      <c r="CN24" s="680"/>
      <c r="CO24" s="680"/>
      <c r="CP24" s="680"/>
      <c r="CQ24" s="681"/>
      <c r="CR24" s="676">
        <v>1780604</v>
      </c>
      <c r="CS24" s="677"/>
      <c r="CT24" s="677"/>
      <c r="CU24" s="677"/>
      <c r="CV24" s="677"/>
      <c r="CW24" s="677"/>
      <c r="CX24" s="677"/>
      <c r="CY24" s="702"/>
      <c r="CZ24" s="703">
        <v>28</v>
      </c>
      <c r="DA24" s="685"/>
      <c r="DB24" s="685"/>
      <c r="DC24" s="705"/>
      <c r="DD24" s="701">
        <v>1469527</v>
      </c>
      <c r="DE24" s="677"/>
      <c r="DF24" s="677"/>
      <c r="DG24" s="677"/>
      <c r="DH24" s="677"/>
      <c r="DI24" s="677"/>
      <c r="DJ24" s="677"/>
      <c r="DK24" s="702"/>
      <c r="DL24" s="701">
        <v>1418264</v>
      </c>
      <c r="DM24" s="677"/>
      <c r="DN24" s="677"/>
      <c r="DO24" s="677"/>
      <c r="DP24" s="677"/>
      <c r="DQ24" s="677"/>
      <c r="DR24" s="677"/>
      <c r="DS24" s="677"/>
      <c r="DT24" s="677"/>
      <c r="DU24" s="677"/>
      <c r="DV24" s="702"/>
      <c r="DW24" s="703">
        <v>40.6</v>
      </c>
      <c r="DX24" s="685"/>
      <c r="DY24" s="685"/>
      <c r="DZ24" s="685"/>
      <c r="EA24" s="685"/>
      <c r="EB24" s="685"/>
      <c r="EC24" s="704"/>
    </row>
    <row r="25" spans="2:133" ht="11.25" customHeight="1" x14ac:dyDescent="0.15">
      <c r="B25" s="618" t="s">
        <v>294</v>
      </c>
      <c r="C25" s="619"/>
      <c r="D25" s="619"/>
      <c r="E25" s="619"/>
      <c r="F25" s="619"/>
      <c r="G25" s="619"/>
      <c r="H25" s="619"/>
      <c r="I25" s="619"/>
      <c r="J25" s="619"/>
      <c r="K25" s="619"/>
      <c r="L25" s="619"/>
      <c r="M25" s="619"/>
      <c r="N25" s="619"/>
      <c r="O25" s="619"/>
      <c r="P25" s="619"/>
      <c r="Q25" s="620"/>
      <c r="R25" s="621">
        <v>3779949</v>
      </c>
      <c r="S25" s="622"/>
      <c r="T25" s="622"/>
      <c r="U25" s="622"/>
      <c r="V25" s="622"/>
      <c r="W25" s="622"/>
      <c r="X25" s="622"/>
      <c r="Y25" s="623"/>
      <c r="Z25" s="659">
        <v>54.2</v>
      </c>
      <c r="AA25" s="659"/>
      <c r="AB25" s="659"/>
      <c r="AC25" s="659"/>
      <c r="AD25" s="660">
        <v>3445917</v>
      </c>
      <c r="AE25" s="660"/>
      <c r="AF25" s="660"/>
      <c r="AG25" s="660"/>
      <c r="AH25" s="660"/>
      <c r="AI25" s="660"/>
      <c r="AJ25" s="660"/>
      <c r="AK25" s="660"/>
      <c r="AL25" s="624">
        <v>99.4</v>
      </c>
      <c r="AM25" s="625"/>
      <c r="AN25" s="625"/>
      <c r="AO25" s="661"/>
      <c r="AP25" s="618" t="s">
        <v>295</v>
      </c>
      <c r="AQ25" s="699"/>
      <c r="AR25" s="699"/>
      <c r="AS25" s="699"/>
      <c r="AT25" s="699"/>
      <c r="AU25" s="699"/>
      <c r="AV25" s="699"/>
      <c r="AW25" s="699"/>
      <c r="AX25" s="699"/>
      <c r="AY25" s="699"/>
      <c r="AZ25" s="699"/>
      <c r="BA25" s="699"/>
      <c r="BB25" s="699"/>
      <c r="BC25" s="699"/>
      <c r="BD25" s="699"/>
      <c r="BE25" s="699"/>
      <c r="BF25" s="700"/>
      <c r="BG25" s="621" t="s">
        <v>235</v>
      </c>
      <c r="BH25" s="622"/>
      <c r="BI25" s="622"/>
      <c r="BJ25" s="622"/>
      <c r="BK25" s="622"/>
      <c r="BL25" s="622"/>
      <c r="BM25" s="622"/>
      <c r="BN25" s="623"/>
      <c r="BO25" s="659" t="s">
        <v>235</v>
      </c>
      <c r="BP25" s="659"/>
      <c r="BQ25" s="659"/>
      <c r="BR25" s="659"/>
      <c r="BS25" s="660" t="s">
        <v>146</v>
      </c>
      <c r="BT25" s="660"/>
      <c r="BU25" s="660"/>
      <c r="BV25" s="660"/>
      <c r="BW25" s="660"/>
      <c r="BX25" s="660"/>
      <c r="BY25" s="660"/>
      <c r="BZ25" s="660"/>
      <c r="CA25" s="660"/>
      <c r="CB25" s="695"/>
      <c r="CD25" s="618" t="s">
        <v>296</v>
      </c>
      <c r="CE25" s="619"/>
      <c r="CF25" s="619"/>
      <c r="CG25" s="619"/>
      <c r="CH25" s="619"/>
      <c r="CI25" s="619"/>
      <c r="CJ25" s="619"/>
      <c r="CK25" s="619"/>
      <c r="CL25" s="619"/>
      <c r="CM25" s="619"/>
      <c r="CN25" s="619"/>
      <c r="CO25" s="619"/>
      <c r="CP25" s="619"/>
      <c r="CQ25" s="620"/>
      <c r="CR25" s="621">
        <v>800051</v>
      </c>
      <c r="CS25" s="634"/>
      <c r="CT25" s="634"/>
      <c r="CU25" s="634"/>
      <c r="CV25" s="634"/>
      <c r="CW25" s="634"/>
      <c r="CX25" s="634"/>
      <c r="CY25" s="635"/>
      <c r="CZ25" s="624">
        <v>12.6</v>
      </c>
      <c r="DA25" s="636"/>
      <c r="DB25" s="636"/>
      <c r="DC25" s="637"/>
      <c r="DD25" s="627">
        <v>727198</v>
      </c>
      <c r="DE25" s="634"/>
      <c r="DF25" s="634"/>
      <c r="DG25" s="634"/>
      <c r="DH25" s="634"/>
      <c r="DI25" s="634"/>
      <c r="DJ25" s="634"/>
      <c r="DK25" s="635"/>
      <c r="DL25" s="627">
        <v>682489</v>
      </c>
      <c r="DM25" s="634"/>
      <c r="DN25" s="634"/>
      <c r="DO25" s="634"/>
      <c r="DP25" s="634"/>
      <c r="DQ25" s="634"/>
      <c r="DR25" s="634"/>
      <c r="DS25" s="634"/>
      <c r="DT25" s="634"/>
      <c r="DU25" s="634"/>
      <c r="DV25" s="635"/>
      <c r="DW25" s="624">
        <v>19.5</v>
      </c>
      <c r="DX25" s="636"/>
      <c r="DY25" s="636"/>
      <c r="DZ25" s="636"/>
      <c r="EA25" s="636"/>
      <c r="EB25" s="636"/>
      <c r="EC25" s="648"/>
    </row>
    <row r="26" spans="2:133" ht="11.25" customHeight="1" x14ac:dyDescent="0.15">
      <c r="B26" s="618" t="s">
        <v>297</v>
      </c>
      <c r="C26" s="619"/>
      <c r="D26" s="619"/>
      <c r="E26" s="619"/>
      <c r="F26" s="619"/>
      <c r="G26" s="619"/>
      <c r="H26" s="619"/>
      <c r="I26" s="619"/>
      <c r="J26" s="619"/>
      <c r="K26" s="619"/>
      <c r="L26" s="619"/>
      <c r="M26" s="619"/>
      <c r="N26" s="619"/>
      <c r="O26" s="619"/>
      <c r="P26" s="619"/>
      <c r="Q26" s="620"/>
      <c r="R26" s="621">
        <v>805</v>
      </c>
      <c r="S26" s="622"/>
      <c r="T26" s="622"/>
      <c r="U26" s="622"/>
      <c r="V26" s="622"/>
      <c r="W26" s="622"/>
      <c r="X26" s="622"/>
      <c r="Y26" s="623"/>
      <c r="Z26" s="659">
        <v>0</v>
      </c>
      <c r="AA26" s="659"/>
      <c r="AB26" s="659"/>
      <c r="AC26" s="659"/>
      <c r="AD26" s="660">
        <v>805</v>
      </c>
      <c r="AE26" s="660"/>
      <c r="AF26" s="660"/>
      <c r="AG26" s="660"/>
      <c r="AH26" s="660"/>
      <c r="AI26" s="660"/>
      <c r="AJ26" s="660"/>
      <c r="AK26" s="660"/>
      <c r="AL26" s="624">
        <v>0</v>
      </c>
      <c r="AM26" s="625"/>
      <c r="AN26" s="625"/>
      <c r="AO26" s="661"/>
      <c r="AP26" s="618" t="s">
        <v>298</v>
      </c>
      <c r="AQ26" s="699"/>
      <c r="AR26" s="699"/>
      <c r="AS26" s="699"/>
      <c r="AT26" s="699"/>
      <c r="AU26" s="699"/>
      <c r="AV26" s="699"/>
      <c r="AW26" s="699"/>
      <c r="AX26" s="699"/>
      <c r="AY26" s="699"/>
      <c r="AZ26" s="699"/>
      <c r="BA26" s="699"/>
      <c r="BB26" s="699"/>
      <c r="BC26" s="699"/>
      <c r="BD26" s="699"/>
      <c r="BE26" s="699"/>
      <c r="BF26" s="700"/>
      <c r="BG26" s="621" t="s">
        <v>146</v>
      </c>
      <c r="BH26" s="622"/>
      <c r="BI26" s="622"/>
      <c r="BJ26" s="622"/>
      <c r="BK26" s="622"/>
      <c r="BL26" s="622"/>
      <c r="BM26" s="622"/>
      <c r="BN26" s="623"/>
      <c r="BO26" s="659" t="s">
        <v>146</v>
      </c>
      <c r="BP26" s="659"/>
      <c r="BQ26" s="659"/>
      <c r="BR26" s="659"/>
      <c r="BS26" s="660" t="s">
        <v>235</v>
      </c>
      <c r="BT26" s="660"/>
      <c r="BU26" s="660"/>
      <c r="BV26" s="660"/>
      <c r="BW26" s="660"/>
      <c r="BX26" s="660"/>
      <c r="BY26" s="660"/>
      <c r="BZ26" s="660"/>
      <c r="CA26" s="660"/>
      <c r="CB26" s="695"/>
      <c r="CD26" s="618" t="s">
        <v>299</v>
      </c>
      <c r="CE26" s="619"/>
      <c r="CF26" s="619"/>
      <c r="CG26" s="619"/>
      <c r="CH26" s="619"/>
      <c r="CI26" s="619"/>
      <c r="CJ26" s="619"/>
      <c r="CK26" s="619"/>
      <c r="CL26" s="619"/>
      <c r="CM26" s="619"/>
      <c r="CN26" s="619"/>
      <c r="CO26" s="619"/>
      <c r="CP26" s="619"/>
      <c r="CQ26" s="620"/>
      <c r="CR26" s="621">
        <v>463958</v>
      </c>
      <c r="CS26" s="622"/>
      <c r="CT26" s="622"/>
      <c r="CU26" s="622"/>
      <c r="CV26" s="622"/>
      <c r="CW26" s="622"/>
      <c r="CX26" s="622"/>
      <c r="CY26" s="623"/>
      <c r="CZ26" s="624">
        <v>7.3</v>
      </c>
      <c r="DA26" s="636"/>
      <c r="DB26" s="636"/>
      <c r="DC26" s="637"/>
      <c r="DD26" s="627">
        <v>420976</v>
      </c>
      <c r="DE26" s="622"/>
      <c r="DF26" s="622"/>
      <c r="DG26" s="622"/>
      <c r="DH26" s="622"/>
      <c r="DI26" s="622"/>
      <c r="DJ26" s="622"/>
      <c r="DK26" s="623"/>
      <c r="DL26" s="627" t="s">
        <v>235</v>
      </c>
      <c r="DM26" s="622"/>
      <c r="DN26" s="622"/>
      <c r="DO26" s="622"/>
      <c r="DP26" s="622"/>
      <c r="DQ26" s="622"/>
      <c r="DR26" s="622"/>
      <c r="DS26" s="622"/>
      <c r="DT26" s="622"/>
      <c r="DU26" s="622"/>
      <c r="DV26" s="623"/>
      <c r="DW26" s="624" t="s">
        <v>235</v>
      </c>
      <c r="DX26" s="636"/>
      <c r="DY26" s="636"/>
      <c r="DZ26" s="636"/>
      <c r="EA26" s="636"/>
      <c r="EB26" s="636"/>
      <c r="EC26" s="648"/>
    </row>
    <row r="27" spans="2:133" ht="11.25" customHeight="1" x14ac:dyDescent="0.15">
      <c r="B27" s="618" t="s">
        <v>300</v>
      </c>
      <c r="C27" s="619"/>
      <c r="D27" s="619"/>
      <c r="E27" s="619"/>
      <c r="F27" s="619"/>
      <c r="G27" s="619"/>
      <c r="H27" s="619"/>
      <c r="I27" s="619"/>
      <c r="J27" s="619"/>
      <c r="K27" s="619"/>
      <c r="L27" s="619"/>
      <c r="M27" s="619"/>
      <c r="N27" s="619"/>
      <c r="O27" s="619"/>
      <c r="P27" s="619"/>
      <c r="Q27" s="620"/>
      <c r="R27" s="621">
        <v>87825</v>
      </c>
      <c r="S27" s="622"/>
      <c r="T27" s="622"/>
      <c r="U27" s="622"/>
      <c r="V27" s="622"/>
      <c r="W27" s="622"/>
      <c r="X27" s="622"/>
      <c r="Y27" s="623"/>
      <c r="Z27" s="659">
        <v>1.3</v>
      </c>
      <c r="AA27" s="659"/>
      <c r="AB27" s="659"/>
      <c r="AC27" s="659"/>
      <c r="AD27" s="660" t="s">
        <v>235</v>
      </c>
      <c r="AE27" s="660"/>
      <c r="AF27" s="660"/>
      <c r="AG27" s="660"/>
      <c r="AH27" s="660"/>
      <c r="AI27" s="660"/>
      <c r="AJ27" s="660"/>
      <c r="AK27" s="660"/>
      <c r="AL27" s="624" t="s">
        <v>146</v>
      </c>
      <c r="AM27" s="625"/>
      <c r="AN27" s="625"/>
      <c r="AO27" s="661"/>
      <c r="AP27" s="618" t="s">
        <v>301</v>
      </c>
      <c r="AQ27" s="619"/>
      <c r="AR27" s="619"/>
      <c r="AS27" s="619"/>
      <c r="AT27" s="619"/>
      <c r="AU27" s="619"/>
      <c r="AV27" s="619"/>
      <c r="AW27" s="619"/>
      <c r="AX27" s="619"/>
      <c r="AY27" s="619"/>
      <c r="AZ27" s="619"/>
      <c r="BA27" s="619"/>
      <c r="BB27" s="619"/>
      <c r="BC27" s="619"/>
      <c r="BD27" s="619"/>
      <c r="BE27" s="619"/>
      <c r="BF27" s="620"/>
      <c r="BG27" s="621">
        <v>543148</v>
      </c>
      <c r="BH27" s="622"/>
      <c r="BI27" s="622"/>
      <c r="BJ27" s="622"/>
      <c r="BK27" s="622"/>
      <c r="BL27" s="622"/>
      <c r="BM27" s="622"/>
      <c r="BN27" s="623"/>
      <c r="BO27" s="659">
        <v>100</v>
      </c>
      <c r="BP27" s="659"/>
      <c r="BQ27" s="659"/>
      <c r="BR27" s="659"/>
      <c r="BS27" s="660">
        <v>11169</v>
      </c>
      <c r="BT27" s="660"/>
      <c r="BU27" s="660"/>
      <c r="BV27" s="660"/>
      <c r="BW27" s="660"/>
      <c r="BX27" s="660"/>
      <c r="BY27" s="660"/>
      <c r="BZ27" s="660"/>
      <c r="CA27" s="660"/>
      <c r="CB27" s="695"/>
      <c r="CD27" s="618" t="s">
        <v>302</v>
      </c>
      <c r="CE27" s="619"/>
      <c r="CF27" s="619"/>
      <c r="CG27" s="619"/>
      <c r="CH27" s="619"/>
      <c r="CI27" s="619"/>
      <c r="CJ27" s="619"/>
      <c r="CK27" s="619"/>
      <c r="CL27" s="619"/>
      <c r="CM27" s="619"/>
      <c r="CN27" s="619"/>
      <c r="CO27" s="619"/>
      <c r="CP27" s="619"/>
      <c r="CQ27" s="620"/>
      <c r="CR27" s="621">
        <v>263808</v>
      </c>
      <c r="CS27" s="634"/>
      <c r="CT27" s="634"/>
      <c r="CU27" s="634"/>
      <c r="CV27" s="634"/>
      <c r="CW27" s="634"/>
      <c r="CX27" s="634"/>
      <c r="CY27" s="635"/>
      <c r="CZ27" s="624">
        <v>4.0999999999999996</v>
      </c>
      <c r="DA27" s="636"/>
      <c r="DB27" s="636"/>
      <c r="DC27" s="637"/>
      <c r="DD27" s="627">
        <v>74724</v>
      </c>
      <c r="DE27" s="634"/>
      <c r="DF27" s="634"/>
      <c r="DG27" s="634"/>
      <c r="DH27" s="634"/>
      <c r="DI27" s="634"/>
      <c r="DJ27" s="634"/>
      <c r="DK27" s="635"/>
      <c r="DL27" s="627">
        <v>68170</v>
      </c>
      <c r="DM27" s="634"/>
      <c r="DN27" s="634"/>
      <c r="DO27" s="634"/>
      <c r="DP27" s="634"/>
      <c r="DQ27" s="634"/>
      <c r="DR27" s="634"/>
      <c r="DS27" s="634"/>
      <c r="DT27" s="634"/>
      <c r="DU27" s="634"/>
      <c r="DV27" s="635"/>
      <c r="DW27" s="624">
        <v>2</v>
      </c>
      <c r="DX27" s="636"/>
      <c r="DY27" s="636"/>
      <c r="DZ27" s="636"/>
      <c r="EA27" s="636"/>
      <c r="EB27" s="636"/>
      <c r="EC27" s="648"/>
    </row>
    <row r="28" spans="2:133" ht="11.25" customHeight="1" x14ac:dyDescent="0.15">
      <c r="B28" s="618" t="s">
        <v>303</v>
      </c>
      <c r="C28" s="619"/>
      <c r="D28" s="619"/>
      <c r="E28" s="619"/>
      <c r="F28" s="619"/>
      <c r="G28" s="619"/>
      <c r="H28" s="619"/>
      <c r="I28" s="619"/>
      <c r="J28" s="619"/>
      <c r="K28" s="619"/>
      <c r="L28" s="619"/>
      <c r="M28" s="619"/>
      <c r="N28" s="619"/>
      <c r="O28" s="619"/>
      <c r="P28" s="619"/>
      <c r="Q28" s="620"/>
      <c r="R28" s="621">
        <v>162775</v>
      </c>
      <c r="S28" s="622"/>
      <c r="T28" s="622"/>
      <c r="U28" s="622"/>
      <c r="V28" s="622"/>
      <c r="W28" s="622"/>
      <c r="X28" s="622"/>
      <c r="Y28" s="623"/>
      <c r="Z28" s="659">
        <v>2.2999999999999998</v>
      </c>
      <c r="AA28" s="659"/>
      <c r="AB28" s="659"/>
      <c r="AC28" s="659"/>
      <c r="AD28" s="660">
        <v>16868</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304</v>
      </c>
      <c r="CE28" s="619"/>
      <c r="CF28" s="619"/>
      <c r="CG28" s="619"/>
      <c r="CH28" s="619"/>
      <c r="CI28" s="619"/>
      <c r="CJ28" s="619"/>
      <c r="CK28" s="619"/>
      <c r="CL28" s="619"/>
      <c r="CM28" s="619"/>
      <c r="CN28" s="619"/>
      <c r="CO28" s="619"/>
      <c r="CP28" s="619"/>
      <c r="CQ28" s="620"/>
      <c r="CR28" s="621">
        <v>716745</v>
      </c>
      <c r="CS28" s="622"/>
      <c r="CT28" s="622"/>
      <c r="CU28" s="622"/>
      <c r="CV28" s="622"/>
      <c r="CW28" s="622"/>
      <c r="CX28" s="622"/>
      <c r="CY28" s="623"/>
      <c r="CZ28" s="624">
        <v>11.3</v>
      </c>
      <c r="DA28" s="636"/>
      <c r="DB28" s="636"/>
      <c r="DC28" s="637"/>
      <c r="DD28" s="627">
        <v>667605</v>
      </c>
      <c r="DE28" s="622"/>
      <c r="DF28" s="622"/>
      <c r="DG28" s="622"/>
      <c r="DH28" s="622"/>
      <c r="DI28" s="622"/>
      <c r="DJ28" s="622"/>
      <c r="DK28" s="623"/>
      <c r="DL28" s="627">
        <v>667605</v>
      </c>
      <c r="DM28" s="622"/>
      <c r="DN28" s="622"/>
      <c r="DO28" s="622"/>
      <c r="DP28" s="622"/>
      <c r="DQ28" s="622"/>
      <c r="DR28" s="622"/>
      <c r="DS28" s="622"/>
      <c r="DT28" s="622"/>
      <c r="DU28" s="622"/>
      <c r="DV28" s="623"/>
      <c r="DW28" s="624">
        <v>19.100000000000001</v>
      </c>
      <c r="DX28" s="636"/>
      <c r="DY28" s="636"/>
      <c r="DZ28" s="636"/>
      <c r="EA28" s="636"/>
      <c r="EB28" s="636"/>
      <c r="EC28" s="648"/>
    </row>
    <row r="29" spans="2:133" ht="11.25" customHeight="1" x14ac:dyDescent="0.15">
      <c r="B29" s="618" t="s">
        <v>305</v>
      </c>
      <c r="C29" s="619"/>
      <c r="D29" s="619"/>
      <c r="E29" s="619"/>
      <c r="F29" s="619"/>
      <c r="G29" s="619"/>
      <c r="H29" s="619"/>
      <c r="I29" s="619"/>
      <c r="J29" s="619"/>
      <c r="K29" s="619"/>
      <c r="L29" s="619"/>
      <c r="M29" s="619"/>
      <c r="N29" s="619"/>
      <c r="O29" s="619"/>
      <c r="P29" s="619"/>
      <c r="Q29" s="620"/>
      <c r="R29" s="621">
        <v>2274</v>
      </c>
      <c r="S29" s="622"/>
      <c r="T29" s="622"/>
      <c r="U29" s="622"/>
      <c r="V29" s="622"/>
      <c r="W29" s="622"/>
      <c r="X29" s="622"/>
      <c r="Y29" s="623"/>
      <c r="Z29" s="659">
        <v>0</v>
      </c>
      <c r="AA29" s="659"/>
      <c r="AB29" s="659"/>
      <c r="AC29" s="659"/>
      <c r="AD29" s="660">
        <v>893</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306</v>
      </c>
      <c r="CE29" s="641"/>
      <c r="CF29" s="618" t="s">
        <v>307</v>
      </c>
      <c r="CG29" s="619"/>
      <c r="CH29" s="619"/>
      <c r="CI29" s="619"/>
      <c r="CJ29" s="619"/>
      <c r="CK29" s="619"/>
      <c r="CL29" s="619"/>
      <c r="CM29" s="619"/>
      <c r="CN29" s="619"/>
      <c r="CO29" s="619"/>
      <c r="CP29" s="619"/>
      <c r="CQ29" s="620"/>
      <c r="CR29" s="621">
        <v>716745</v>
      </c>
      <c r="CS29" s="634"/>
      <c r="CT29" s="634"/>
      <c r="CU29" s="634"/>
      <c r="CV29" s="634"/>
      <c r="CW29" s="634"/>
      <c r="CX29" s="634"/>
      <c r="CY29" s="635"/>
      <c r="CZ29" s="624">
        <v>11.3</v>
      </c>
      <c r="DA29" s="636"/>
      <c r="DB29" s="636"/>
      <c r="DC29" s="637"/>
      <c r="DD29" s="627">
        <v>667605</v>
      </c>
      <c r="DE29" s="634"/>
      <c r="DF29" s="634"/>
      <c r="DG29" s="634"/>
      <c r="DH29" s="634"/>
      <c r="DI29" s="634"/>
      <c r="DJ29" s="634"/>
      <c r="DK29" s="635"/>
      <c r="DL29" s="627">
        <v>667605</v>
      </c>
      <c r="DM29" s="634"/>
      <c r="DN29" s="634"/>
      <c r="DO29" s="634"/>
      <c r="DP29" s="634"/>
      <c r="DQ29" s="634"/>
      <c r="DR29" s="634"/>
      <c r="DS29" s="634"/>
      <c r="DT29" s="634"/>
      <c r="DU29" s="634"/>
      <c r="DV29" s="635"/>
      <c r="DW29" s="624">
        <v>19.100000000000001</v>
      </c>
      <c r="DX29" s="636"/>
      <c r="DY29" s="636"/>
      <c r="DZ29" s="636"/>
      <c r="EA29" s="636"/>
      <c r="EB29" s="636"/>
      <c r="EC29" s="648"/>
    </row>
    <row r="30" spans="2:133" ht="11.25" customHeight="1" x14ac:dyDescent="0.15">
      <c r="B30" s="618" t="s">
        <v>308</v>
      </c>
      <c r="C30" s="619"/>
      <c r="D30" s="619"/>
      <c r="E30" s="619"/>
      <c r="F30" s="619"/>
      <c r="G30" s="619"/>
      <c r="H30" s="619"/>
      <c r="I30" s="619"/>
      <c r="J30" s="619"/>
      <c r="K30" s="619"/>
      <c r="L30" s="619"/>
      <c r="M30" s="619"/>
      <c r="N30" s="619"/>
      <c r="O30" s="619"/>
      <c r="P30" s="619"/>
      <c r="Q30" s="620"/>
      <c r="R30" s="621">
        <v>763242</v>
      </c>
      <c r="S30" s="622"/>
      <c r="T30" s="622"/>
      <c r="U30" s="622"/>
      <c r="V30" s="622"/>
      <c r="W30" s="622"/>
      <c r="X30" s="622"/>
      <c r="Y30" s="623"/>
      <c r="Z30" s="659">
        <v>11</v>
      </c>
      <c r="AA30" s="659"/>
      <c r="AB30" s="659"/>
      <c r="AC30" s="659"/>
      <c r="AD30" s="660" t="s">
        <v>146</v>
      </c>
      <c r="AE30" s="660"/>
      <c r="AF30" s="660"/>
      <c r="AG30" s="660"/>
      <c r="AH30" s="660"/>
      <c r="AI30" s="660"/>
      <c r="AJ30" s="660"/>
      <c r="AK30" s="660"/>
      <c r="AL30" s="624" t="s">
        <v>235</v>
      </c>
      <c r="AM30" s="625"/>
      <c r="AN30" s="625"/>
      <c r="AO30" s="661"/>
      <c r="AP30" s="673" t="s">
        <v>223</v>
      </c>
      <c r="AQ30" s="674"/>
      <c r="AR30" s="674"/>
      <c r="AS30" s="674"/>
      <c r="AT30" s="674"/>
      <c r="AU30" s="674"/>
      <c r="AV30" s="674"/>
      <c r="AW30" s="674"/>
      <c r="AX30" s="674"/>
      <c r="AY30" s="674"/>
      <c r="AZ30" s="674"/>
      <c r="BA30" s="674"/>
      <c r="BB30" s="674"/>
      <c r="BC30" s="674"/>
      <c r="BD30" s="674"/>
      <c r="BE30" s="674"/>
      <c r="BF30" s="675"/>
      <c r="BG30" s="673" t="s">
        <v>309</v>
      </c>
      <c r="BH30" s="693"/>
      <c r="BI30" s="693"/>
      <c r="BJ30" s="693"/>
      <c r="BK30" s="693"/>
      <c r="BL30" s="693"/>
      <c r="BM30" s="693"/>
      <c r="BN30" s="693"/>
      <c r="BO30" s="693"/>
      <c r="BP30" s="693"/>
      <c r="BQ30" s="694"/>
      <c r="BR30" s="673" t="s">
        <v>310</v>
      </c>
      <c r="BS30" s="693"/>
      <c r="BT30" s="693"/>
      <c r="BU30" s="693"/>
      <c r="BV30" s="693"/>
      <c r="BW30" s="693"/>
      <c r="BX30" s="693"/>
      <c r="BY30" s="693"/>
      <c r="BZ30" s="693"/>
      <c r="CA30" s="693"/>
      <c r="CB30" s="694"/>
      <c r="CD30" s="642"/>
      <c r="CE30" s="643"/>
      <c r="CF30" s="618" t="s">
        <v>311</v>
      </c>
      <c r="CG30" s="619"/>
      <c r="CH30" s="619"/>
      <c r="CI30" s="619"/>
      <c r="CJ30" s="619"/>
      <c r="CK30" s="619"/>
      <c r="CL30" s="619"/>
      <c r="CM30" s="619"/>
      <c r="CN30" s="619"/>
      <c r="CO30" s="619"/>
      <c r="CP30" s="619"/>
      <c r="CQ30" s="620"/>
      <c r="CR30" s="621">
        <v>686700</v>
      </c>
      <c r="CS30" s="622"/>
      <c r="CT30" s="622"/>
      <c r="CU30" s="622"/>
      <c r="CV30" s="622"/>
      <c r="CW30" s="622"/>
      <c r="CX30" s="622"/>
      <c r="CY30" s="623"/>
      <c r="CZ30" s="624">
        <v>10.8</v>
      </c>
      <c r="DA30" s="636"/>
      <c r="DB30" s="636"/>
      <c r="DC30" s="637"/>
      <c r="DD30" s="627">
        <v>637560</v>
      </c>
      <c r="DE30" s="622"/>
      <c r="DF30" s="622"/>
      <c r="DG30" s="622"/>
      <c r="DH30" s="622"/>
      <c r="DI30" s="622"/>
      <c r="DJ30" s="622"/>
      <c r="DK30" s="623"/>
      <c r="DL30" s="627">
        <v>637560</v>
      </c>
      <c r="DM30" s="622"/>
      <c r="DN30" s="622"/>
      <c r="DO30" s="622"/>
      <c r="DP30" s="622"/>
      <c r="DQ30" s="622"/>
      <c r="DR30" s="622"/>
      <c r="DS30" s="622"/>
      <c r="DT30" s="622"/>
      <c r="DU30" s="622"/>
      <c r="DV30" s="623"/>
      <c r="DW30" s="624">
        <v>18.2</v>
      </c>
      <c r="DX30" s="636"/>
      <c r="DY30" s="636"/>
      <c r="DZ30" s="636"/>
      <c r="EA30" s="636"/>
      <c r="EB30" s="636"/>
      <c r="EC30" s="648"/>
    </row>
    <row r="31" spans="2:133" ht="11.25" customHeight="1" x14ac:dyDescent="0.15">
      <c r="B31" s="696" t="s">
        <v>312</v>
      </c>
      <c r="C31" s="697"/>
      <c r="D31" s="697"/>
      <c r="E31" s="697"/>
      <c r="F31" s="697"/>
      <c r="G31" s="697"/>
      <c r="H31" s="697"/>
      <c r="I31" s="697"/>
      <c r="J31" s="697"/>
      <c r="K31" s="697"/>
      <c r="L31" s="697"/>
      <c r="M31" s="697"/>
      <c r="N31" s="697"/>
      <c r="O31" s="697"/>
      <c r="P31" s="697"/>
      <c r="Q31" s="698"/>
      <c r="R31" s="621" t="s">
        <v>235</v>
      </c>
      <c r="S31" s="622"/>
      <c r="T31" s="622"/>
      <c r="U31" s="622"/>
      <c r="V31" s="622"/>
      <c r="W31" s="622"/>
      <c r="X31" s="622"/>
      <c r="Y31" s="623"/>
      <c r="Z31" s="659" t="s">
        <v>146</v>
      </c>
      <c r="AA31" s="659"/>
      <c r="AB31" s="659"/>
      <c r="AC31" s="659"/>
      <c r="AD31" s="660" t="s">
        <v>235</v>
      </c>
      <c r="AE31" s="660"/>
      <c r="AF31" s="660"/>
      <c r="AG31" s="660"/>
      <c r="AH31" s="660"/>
      <c r="AI31" s="660"/>
      <c r="AJ31" s="660"/>
      <c r="AK31" s="660"/>
      <c r="AL31" s="624" t="s">
        <v>146</v>
      </c>
      <c r="AM31" s="625"/>
      <c r="AN31" s="625"/>
      <c r="AO31" s="661"/>
      <c r="AP31" s="687" t="s">
        <v>313</v>
      </c>
      <c r="AQ31" s="688"/>
      <c r="AR31" s="688"/>
      <c r="AS31" s="688"/>
      <c r="AT31" s="689" t="s">
        <v>314</v>
      </c>
      <c r="AU31" s="218"/>
      <c r="AV31" s="218"/>
      <c r="AW31" s="218"/>
      <c r="AX31" s="679" t="s">
        <v>189</v>
      </c>
      <c r="AY31" s="680"/>
      <c r="AZ31" s="680"/>
      <c r="BA31" s="680"/>
      <c r="BB31" s="680"/>
      <c r="BC31" s="680"/>
      <c r="BD31" s="680"/>
      <c r="BE31" s="680"/>
      <c r="BF31" s="681"/>
      <c r="BG31" s="683">
        <v>99.1</v>
      </c>
      <c r="BH31" s="684"/>
      <c r="BI31" s="684"/>
      <c r="BJ31" s="684"/>
      <c r="BK31" s="684"/>
      <c r="BL31" s="684"/>
      <c r="BM31" s="685">
        <v>95.2</v>
      </c>
      <c r="BN31" s="684"/>
      <c r="BO31" s="684"/>
      <c r="BP31" s="684"/>
      <c r="BQ31" s="686"/>
      <c r="BR31" s="683">
        <v>99.2</v>
      </c>
      <c r="BS31" s="684"/>
      <c r="BT31" s="684"/>
      <c r="BU31" s="684"/>
      <c r="BV31" s="684"/>
      <c r="BW31" s="684"/>
      <c r="BX31" s="685">
        <v>95</v>
      </c>
      <c r="BY31" s="684"/>
      <c r="BZ31" s="684"/>
      <c r="CA31" s="684"/>
      <c r="CB31" s="686"/>
      <c r="CD31" s="642"/>
      <c r="CE31" s="643"/>
      <c r="CF31" s="618" t="s">
        <v>315</v>
      </c>
      <c r="CG31" s="619"/>
      <c r="CH31" s="619"/>
      <c r="CI31" s="619"/>
      <c r="CJ31" s="619"/>
      <c r="CK31" s="619"/>
      <c r="CL31" s="619"/>
      <c r="CM31" s="619"/>
      <c r="CN31" s="619"/>
      <c r="CO31" s="619"/>
      <c r="CP31" s="619"/>
      <c r="CQ31" s="620"/>
      <c r="CR31" s="621">
        <v>30045</v>
      </c>
      <c r="CS31" s="634"/>
      <c r="CT31" s="634"/>
      <c r="CU31" s="634"/>
      <c r="CV31" s="634"/>
      <c r="CW31" s="634"/>
      <c r="CX31" s="634"/>
      <c r="CY31" s="635"/>
      <c r="CZ31" s="624">
        <v>0.5</v>
      </c>
      <c r="DA31" s="636"/>
      <c r="DB31" s="636"/>
      <c r="DC31" s="637"/>
      <c r="DD31" s="627">
        <v>30045</v>
      </c>
      <c r="DE31" s="634"/>
      <c r="DF31" s="634"/>
      <c r="DG31" s="634"/>
      <c r="DH31" s="634"/>
      <c r="DI31" s="634"/>
      <c r="DJ31" s="634"/>
      <c r="DK31" s="635"/>
      <c r="DL31" s="627">
        <v>30045</v>
      </c>
      <c r="DM31" s="634"/>
      <c r="DN31" s="634"/>
      <c r="DO31" s="634"/>
      <c r="DP31" s="634"/>
      <c r="DQ31" s="634"/>
      <c r="DR31" s="634"/>
      <c r="DS31" s="634"/>
      <c r="DT31" s="634"/>
      <c r="DU31" s="634"/>
      <c r="DV31" s="635"/>
      <c r="DW31" s="624">
        <v>0.9</v>
      </c>
      <c r="DX31" s="636"/>
      <c r="DY31" s="636"/>
      <c r="DZ31" s="636"/>
      <c r="EA31" s="636"/>
      <c r="EB31" s="636"/>
      <c r="EC31" s="648"/>
    </row>
    <row r="32" spans="2:133" ht="11.25" customHeight="1" x14ac:dyDescent="0.15">
      <c r="B32" s="618" t="s">
        <v>316</v>
      </c>
      <c r="C32" s="619"/>
      <c r="D32" s="619"/>
      <c r="E32" s="619"/>
      <c r="F32" s="619"/>
      <c r="G32" s="619"/>
      <c r="H32" s="619"/>
      <c r="I32" s="619"/>
      <c r="J32" s="619"/>
      <c r="K32" s="619"/>
      <c r="L32" s="619"/>
      <c r="M32" s="619"/>
      <c r="N32" s="619"/>
      <c r="O32" s="619"/>
      <c r="P32" s="619"/>
      <c r="Q32" s="620"/>
      <c r="R32" s="621">
        <v>547762</v>
      </c>
      <c r="S32" s="622"/>
      <c r="T32" s="622"/>
      <c r="U32" s="622"/>
      <c r="V32" s="622"/>
      <c r="W32" s="622"/>
      <c r="X32" s="622"/>
      <c r="Y32" s="623"/>
      <c r="Z32" s="659">
        <v>7.9</v>
      </c>
      <c r="AA32" s="659"/>
      <c r="AB32" s="659"/>
      <c r="AC32" s="659"/>
      <c r="AD32" s="660" t="s">
        <v>146</v>
      </c>
      <c r="AE32" s="660"/>
      <c r="AF32" s="660"/>
      <c r="AG32" s="660"/>
      <c r="AH32" s="660"/>
      <c r="AI32" s="660"/>
      <c r="AJ32" s="660"/>
      <c r="AK32" s="660"/>
      <c r="AL32" s="624" t="s">
        <v>146</v>
      </c>
      <c r="AM32" s="625"/>
      <c r="AN32" s="625"/>
      <c r="AO32" s="661"/>
      <c r="AP32" s="662"/>
      <c r="AQ32" s="663"/>
      <c r="AR32" s="663"/>
      <c r="AS32" s="663"/>
      <c r="AT32" s="690"/>
      <c r="AU32" s="214" t="s">
        <v>317</v>
      </c>
      <c r="AX32" s="618" t="s">
        <v>318</v>
      </c>
      <c r="AY32" s="619"/>
      <c r="AZ32" s="619"/>
      <c r="BA32" s="619"/>
      <c r="BB32" s="619"/>
      <c r="BC32" s="619"/>
      <c r="BD32" s="619"/>
      <c r="BE32" s="619"/>
      <c r="BF32" s="620"/>
      <c r="BG32" s="692">
        <v>98.5</v>
      </c>
      <c r="BH32" s="634"/>
      <c r="BI32" s="634"/>
      <c r="BJ32" s="634"/>
      <c r="BK32" s="634"/>
      <c r="BL32" s="634"/>
      <c r="BM32" s="625">
        <v>93.6</v>
      </c>
      <c r="BN32" s="634"/>
      <c r="BO32" s="634"/>
      <c r="BP32" s="634"/>
      <c r="BQ32" s="657"/>
      <c r="BR32" s="692">
        <v>98.9</v>
      </c>
      <c r="BS32" s="634"/>
      <c r="BT32" s="634"/>
      <c r="BU32" s="634"/>
      <c r="BV32" s="634"/>
      <c r="BW32" s="634"/>
      <c r="BX32" s="625">
        <v>93.7</v>
      </c>
      <c r="BY32" s="634"/>
      <c r="BZ32" s="634"/>
      <c r="CA32" s="634"/>
      <c r="CB32" s="657"/>
      <c r="CD32" s="644"/>
      <c r="CE32" s="645"/>
      <c r="CF32" s="618" t="s">
        <v>319</v>
      </c>
      <c r="CG32" s="619"/>
      <c r="CH32" s="619"/>
      <c r="CI32" s="619"/>
      <c r="CJ32" s="619"/>
      <c r="CK32" s="619"/>
      <c r="CL32" s="619"/>
      <c r="CM32" s="619"/>
      <c r="CN32" s="619"/>
      <c r="CO32" s="619"/>
      <c r="CP32" s="619"/>
      <c r="CQ32" s="620"/>
      <c r="CR32" s="621" t="s">
        <v>235</v>
      </c>
      <c r="CS32" s="622"/>
      <c r="CT32" s="622"/>
      <c r="CU32" s="622"/>
      <c r="CV32" s="622"/>
      <c r="CW32" s="622"/>
      <c r="CX32" s="622"/>
      <c r="CY32" s="623"/>
      <c r="CZ32" s="624" t="s">
        <v>146</v>
      </c>
      <c r="DA32" s="636"/>
      <c r="DB32" s="636"/>
      <c r="DC32" s="637"/>
      <c r="DD32" s="627" t="s">
        <v>146</v>
      </c>
      <c r="DE32" s="622"/>
      <c r="DF32" s="622"/>
      <c r="DG32" s="622"/>
      <c r="DH32" s="622"/>
      <c r="DI32" s="622"/>
      <c r="DJ32" s="622"/>
      <c r="DK32" s="623"/>
      <c r="DL32" s="627" t="s">
        <v>235</v>
      </c>
      <c r="DM32" s="622"/>
      <c r="DN32" s="622"/>
      <c r="DO32" s="622"/>
      <c r="DP32" s="622"/>
      <c r="DQ32" s="622"/>
      <c r="DR32" s="622"/>
      <c r="DS32" s="622"/>
      <c r="DT32" s="622"/>
      <c r="DU32" s="622"/>
      <c r="DV32" s="623"/>
      <c r="DW32" s="624" t="s">
        <v>146</v>
      </c>
      <c r="DX32" s="636"/>
      <c r="DY32" s="636"/>
      <c r="DZ32" s="636"/>
      <c r="EA32" s="636"/>
      <c r="EB32" s="636"/>
      <c r="EC32" s="648"/>
    </row>
    <row r="33" spans="2:133" ht="11.25" customHeight="1" x14ac:dyDescent="0.15">
      <c r="B33" s="618" t="s">
        <v>320</v>
      </c>
      <c r="C33" s="619"/>
      <c r="D33" s="619"/>
      <c r="E33" s="619"/>
      <c r="F33" s="619"/>
      <c r="G33" s="619"/>
      <c r="H33" s="619"/>
      <c r="I33" s="619"/>
      <c r="J33" s="619"/>
      <c r="K33" s="619"/>
      <c r="L33" s="619"/>
      <c r="M33" s="619"/>
      <c r="N33" s="619"/>
      <c r="O33" s="619"/>
      <c r="P33" s="619"/>
      <c r="Q33" s="620"/>
      <c r="R33" s="621">
        <v>24593</v>
      </c>
      <c r="S33" s="622"/>
      <c r="T33" s="622"/>
      <c r="U33" s="622"/>
      <c r="V33" s="622"/>
      <c r="W33" s="622"/>
      <c r="X33" s="622"/>
      <c r="Y33" s="623"/>
      <c r="Z33" s="659">
        <v>0.4</v>
      </c>
      <c r="AA33" s="659"/>
      <c r="AB33" s="659"/>
      <c r="AC33" s="659"/>
      <c r="AD33" s="660">
        <v>1303</v>
      </c>
      <c r="AE33" s="660"/>
      <c r="AF33" s="660"/>
      <c r="AG33" s="660"/>
      <c r="AH33" s="660"/>
      <c r="AI33" s="660"/>
      <c r="AJ33" s="660"/>
      <c r="AK33" s="660"/>
      <c r="AL33" s="624">
        <v>0</v>
      </c>
      <c r="AM33" s="625"/>
      <c r="AN33" s="625"/>
      <c r="AO33" s="661"/>
      <c r="AP33" s="664"/>
      <c r="AQ33" s="665"/>
      <c r="AR33" s="665"/>
      <c r="AS33" s="665"/>
      <c r="AT33" s="691"/>
      <c r="AU33" s="219"/>
      <c r="AV33" s="219"/>
      <c r="AW33" s="219"/>
      <c r="AX33" s="602" t="s">
        <v>321</v>
      </c>
      <c r="AY33" s="603"/>
      <c r="AZ33" s="603"/>
      <c r="BA33" s="603"/>
      <c r="BB33" s="603"/>
      <c r="BC33" s="603"/>
      <c r="BD33" s="603"/>
      <c r="BE33" s="603"/>
      <c r="BF33" s="604"/>
      <c r="BG33" s="682">
        <v>99.4</v>
      </c>
      <c r="BH33" s="606"/>
      <c r="BI33" s="606"/>
      <c r="BJ33" s="606"/>
      <c r="BK33" s="606"/>
      <c r="BL33" s="606"/>
      <c r="BM33" s="652">
        <v>95.5</v>
      </c>
      <c r="BN33" s="606"/>
      <c r="BO33" s="606"/>
      <c r="BP33" s="606"/>
      <c r="BQ33" s="669"/>
      <c r="BR33" s="682">
        <v>99.4</v>
      </c>
      <c r="BS33" s="606"/>
      <c r="BT33" s="606"/>
      <c r="BU33" s="606"/>
      <c r="BV33" s="606"/>
      <c r="BW33" s="606"/>
      <c r="BX33" s="652">
        <v>95.2</v>
      </c>
      <c r="BY33" s="606"/>
      <c r="BZ33" s="606"/>
      <c r="CA33" s="606"/>
      <c r="CB33" s="669"/>
      <c r="CD33" s="618" t="s">
        <v>322</v>
      </c>
      <c r="CE33" s="619"/>
      <c r="CF33" s="619"/>
      <c r="CG33" s="619"/>
      <c r="CH33" s="619"/>
      <c r="CI33" s="619"/>
      <c r="CJ33" s="619"/>
      <c r="CK33" s="619"/>
      <c r="CL33" s="619"/>
      <c r="CM33" s="619"/>
      <c r="CN33" s="619"/>
      <c r="CO33" s="619"/>
      <c r="CP33" s="619"/>
      <c r="CQ33" s="620"/>
      <c r="CR33" s="621">
        <v>3726806</v>
      </c>
      <c r="CS33" s="634"/>
      <c r="CT33" s="634"/>
      <c r="CU33" s="634"/>
      <c r="CV33" s="634"/>
      <c r="CW33" s="634"/>
      <c r="CX33" s="634"/>
      <c r="CY33" s="635"/>
      <c r="CZ33" s="624">
        <v>58.6</v>
      </c>
      <c r="DA33" s="636"/>
      <c r="DB33" s="636"/>
      <c r="DC33" s="637"/>
      <c r="DD33" s="627">
        <v>2504498</v>
      </c>
      <c r="DE33" s="634"/>
      <c r="DF33" s="634"/>
      <c r="DG33" s="634"/>
      <c r="DH33" s="634"/>
      <c r="DI33" s="634"/>
      <c r="DJ33" s="634"/>
      <c r="DK33" s="635"/>
      <c r="DL33" s="627">
        <v>972582</v>
      </c>
      <c r="DM33" s="634"/>
      <c r="DN33" s="634"/>
      <c r="DO33" s="634"/>
      <c r="DP33" s="634"/>
      <c r="DQ33" s="634"/>
      <c r="DR33" s="634"/>
      <c r="DS33" s="634"/>
      <c r="DT33" s="634"/>
      <c r="DU33" s="634"/>
      <c r="DV33" s="635"/>
      <c r="DW33" s="624">
        <v>27.8</v>
      </c>
      <c r="DX33" s="636"/>
      <c r="DY33" s="636"/>
      <c r="DZ33" s="636"/>
      <c r="EA33" s="636"/>
      <c r="EB33" s="636"/>
      <c r="EC33" s="648"/>
    </row>
    <row r="34" spans="2:133" ht="11.25" customHeight="1" x14ac:dyDescent="0.15">
      <c r="B34" s="618" t="s">
        <v>323</v>
      </c>
      <c r="C34" s="619"/>
      <c r="D34" s="619"/>
      <c r="E34" s="619"/>
      <c r="F34" s="619"/>
      <c r="G34" s="619"/>
      <c r="H34" s="619"/>
      <c r="I34" s="619"/>
      <c r="J34" s="619"/>
      <c r="K34" s="619"/>
      <c r="L34" s="619"/>
      <c r="M34" s="619"/>
      <c r="N34" s="619"/>
      <c r="O34" s="619"/>
      <c r="P34" s="619"/>
      <c r="Q34" s="620"/>
      <c r="R34" s="621">
        <v>289653</v>
      </c>
      <c r="S34" s="622"/>
      <c r="T34" s="622"/>
      <c r="U34" s="622"/>
      <c r="V34" s="622"/>
      <c r="W34" s="622"/>
      <c r="X34" s="622"/>
      <c r="Y34" s="623"/>
      <c r="Z34" s="659">
        <v>4.2</v>
      </c>
      <c r="AA34" s="659"/>
      <c r="AB34" s="659"/>
      <c r="AC34" s="659"/>
      <c r="AD34" s="660" t="s">
        <v>146</v>
      </c>
      <c r="AE34" s="660"/>
      <c r="AF34" s="660"/>
      <c r="AG34" s="660"/>
      <c r="AH34" s="660"/>
      <c r="AI34" s="660"/>
      <c r="AJ34" s="660"/>
      <c r="AK34" s="660"/>
      <c r="AL34" s="624" t="s">
        <v>146</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324</v>
      </c>
      <c r="CE34" s="619"/>
      <c r="CF34" s="619"/>
      <c r="CG34" s="619"/>
      <c r="CH34" s="619"/>
      <c r="CI34" s="619"/>
      <c r="CJ34" s="619"/>
      <c r="CK34" s="619"/>
      <c r="CL34" s="619"/>
      <c r="CM34" s="619"/>
      <c r="CN34" s="619"/>
      <c r="CO34" s="619"/>
      <c r="CP34" s="619"/>
      <c r="CQ34" s="620"/>
      <c r="CR34" s="621">
        <v>934024</v>
      </c>
      <c r="CS34" s="622"/>
      <c r="CT34" s="622"/>
      <c r="CU34" s="622"/>
      <c r="CV34" s="622"/>
      <c r="CW34" s="622"/>
      <c r="CX34" s="622"/>
      <c r="CY34" s="623"/>
      <c r="CZ34" s="624">
        <v>14.7</v>
      </c>
      <c r="DA34" s="636"/>
      <c r="DB34" s="636"/>
      <c r="DC34" s="637"/>
      <c r="DD34" s="627">
        <v>683206</v>
      </c>
      <c r="DE34" s="622"/>
      <c r="DF34" s="622"/>
      <c r="DG34" s="622"/>
      <c r="DH34" s="622"/>
      <c r="DI34" s="622"/>
      <c r="DJ34" s="622"/>
      <c r="DK34" s="623"/>
      <c r="DL34" s="627">
        <v>370713</v>
      </c>
      <c r="DM34" s="622"/>
      <c r="DN34" s="622"/>
      <c r="DO34" s="622"/>
      <c r="DP34" s="622"/>
      <c r="DQ34" s="622"/>
      <c r="DR34" s="622"/>
      <c r="DS34" s="622"/>
      <c r="DT34" s="622"/>
      <c r="DU34" s="622"/>
      <c r="DV34" s="623"/>
      <c r="DW34" s="624">
        <v>10.6</v>
      </c>
      <c r="DX34" s="636"/>
      <c r="DY34" s="636"/>
      <c r="DZ34" s="636"/>
      <c r="EA34" s="636"/>
      <c r="EB34" s="636"/>
      <c r="EC34" s="648"/>
    </row>
    <row r="35" spans="2:133" ht="11.25" customHeight="1" x14ac:dyDescent="0.15">
      <c r="B35" s="618" t="s">
        <v>325</v>
      </c>
      <c r="C35" s="619"/>
      <c r="D35" s="619"/>
      <c r="E35" s="619"/>
      <c r="F35" s="619"/>
      <c r="G35" s="619"/>
      <c r="H35" s="619"/>
      <c r="I35" s="619"/>
      <c r="J35" s="619"/>
      <c r="K35" s="619"/>
      <c r="L35" s="619"/>
      <c r="M35" s="619"/>
      <c r="N35" s="619"/>
      <c r="O35" s="619"/>
      <c r="P35" s="619"/>
      <c r="Q35" s="620"/>
      <c r="R35" s="621">
        <v>209372</v>
      </c>
      <c r="S35" s="622"/>
      <c r="T35" s="622"/>
      <c r="U35" s="622"/>
      <c r="V35" s="622"/>
      <c r="W35" s="622"/>
      <c r="X35" s="622"/>
      <c r="Y35" s="623"/>
      <c r="Z35" s="659">
        <v>3</v>
      </c>
      <c r="AA35" s="659"/>
      <c r="AB35" s="659"/>
      <c r="AC35" s="659"/>
      <c r="AD35" s="660" t="s">
        <v>146</v>
      </c>
      <c r="AE35" s="660"/>
      <c r="AF35" s="660"/>
      <c r="AG35" s="660"/>
      <c r="AH35" s="660"/>
      <c r="AI35" s="660"/>
      <c r="AJ35" s="660"/>
      <c r="AK35" s="660"/>
      <c r="AL35" s="624" t="s">
        <v>235</v>
      </c>
      <c r="AM35" s="625"/>
      <c r="AN35" s="625"/>
      <c r="AO35" s="661"/>
      <c r="AP35" s="222"/>
      <c r="AQ35" s="673" t="s">
        <v>326</v>
      </c>
      <c r="AR35" s="674"/>
      <c r="AS35" s="674"/>
      <c r="AT35" s="674"/>
      <c r="AU35" s="674"/>
      <c r="AV35" s="674"/>
      <c r="AW35" s="674"/>
      <c r="AX35" s="674"/>
      <c r="AY35" s="674"/>
      <c r="AZ35" s="674"/>
      <c r="BA35" s="674"/>
      <c r="BB35" s="674"/>
      <c r="BC35" s="674"/>
      <c r="BD35" s="674"/>
      <c r="BE35" s="674"/>
      <c r="BF35" s="675"/>
      <c r="BG35" s="673" t="s">
        <v>327</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328</v>
      </c>
      <c r="CE35" s="619"/>
      <c r="CF35" s="619"/>
      <c r="CG35" s="619"/>
      <c r="CH35" s="619"/>
      <c r="CI35" s="619"/>
      <c r="CJ35" s="619"/>
      <c r="CK35" s="619"/>
      <c r="CL35" s="619"/>
      <c r="CM35" s="619"/>
      <c r="CN35" s="619"/>
      <c r="CO35" s="619"/>
      <c r="CP35" s="619"/>
      <c r="CQ35" s="620"/>
      <c r="CR35" s="621">
        <v>305857</v>
      </c>
      <c r="CS35" s="634"/>
      <c r="CT35" s="634"/>
      <c r="CU35" s="634"/>
      <c r="CV35" s="634"/>
      <c r="CW35" s="634"/>
      <c r="CX35" s="634"/>
      <c r="CY35" s="635"/>
      <c r="CZ35" s="624">
        <v>4.8</v>
      </c>
      <c r="DA35" s="636"/>
      <c r="DB35" s="636"/>
      <c r="DC35" s="637"/>
      <c r="DD35" s="627">
        <v>225378</v>
      </c>
      <c r="DE35" s="634"/>
      <c r="DF35" s="634"/>
      <c r="DG35" s="634"/>
      <c r="DH35" s="634"/>
      <c r="DI35" s="634"/>
      <c r="DJ35" s="634"/>
      <c r="DK35" s="635"/>
      <c r="DL35" s="627">
        <v>214185</v>
      </c>
      <c r="DM35" s="634"/>
      <c r="DN35" s="634"/>
      <c r="DO35" s="634"/>
      <c r="DP35" s="634"/>
      <c r="DQ35" s="634"/>
      <c r="DR35" s="634"/>
      <c r="DS35" s="634"/>
      <c r="DT35" s="634"/>
      <c r="DU35" s="634"/>
      <c r="DV35" s="635"/>
      <c r="DW35" s="624">
        <v>6.1</v>
      </c>
      <c r="DX35" s="636"/>
      <c r="DY35" s="636"/>
      <c r="DZ35" s="636"/>
      <c r="EA35" s="636"/>
      <c r="EB35" s="636"/>
      <c r="EC35" s="648"/>
    </row>
    <row r="36" spans="2:133" ht="11.25" customHeight="1" x14ac:dyDescent="0.15">
      <c r="B36" s="618" t="s">
        <v>329</v>
      </c>
      <c r="C36" s="619"/>
      <c r="D36" s="619"/>
      <c r="E36" s="619"/>
      <c r="F36" s="619"/>
      <c r="G36" s="619"/>
      <c r="H36" s="619"/>
      <c r="I36" s="619"/>
      <c r="J36" s="619"/>
      <c r="K36" s="619"/>
      <c r="L36" s="619"/>
      <c r="M36" s="619"/>
      <c r="N36" s="619"/>
      <c r="O36" s="619"/>
      <c r="P36" s="619"/>
      <c r="Q36" s="620"/>
      <c r="R36" s="621">
        <v>681765</v>
      </c>
      <c r="S36" s="622"/>
      <c r="T36" s="622"/>
      <c r="U36" s="622"/>
      <c r="V36" s="622"/>
      <c r="W36" s="622"/>
      <c r="X36" s="622"/>
      <c r="Y36" s="623"/>
      <c r="Z36" s="659">
        <v>9.8000000000000007</v>
      </c>
      <c r="AA36" s="659"/>
      <c r="AB36" s="659"/>
      <c r="AC36" s="659"/>
      <c r="AD36" s="660" t="s">
        <v>235</v>
      </c>
      <c r="AE36" s="660"/>
      <c r="AF36" s="660"/>
      <c r="AG36" s="660"/>
      <c r="AH36" s="660"/>
      <c r="AI36" s="660"/>
      <c r="AJ36" s="660"/>
      <c r="AK36" s="660"/>
      <c r="AL36" s="624" t="s">
        <v>235</v>
      </c>
      <c r="AM36" s="625"/>
      <c r="AN36" s="625"/>
      <c r="AO36" s="661"/>
      <c r="AP36" s="222"/>
      <c r="AQ36" s="670" t="s">
        <v>330</v>
      </c>
      <c r="AR36" s="671"/>
      <c r="AS36" s="671"/>
      <c r="AT36" s="671"/>
      <c r="AU36" s="671"/>
      <c r="AV36" s="671"/>
      <c r="AW36" s="671"/>
      <c r="AX36" s="671"/>
      <c r="AY36" s="672"/>
      <c r="AZ36" s="676">
        <v>663999</v>
      </c>
      <c r="BA36" s="677"/>
      <c r="BB36" s="677"/>
      <c r="BC36" s="677"/>
      <c r="BD36" s="677"/>
      <c r="BE36" s="677"/>
      <c r="BF36" s="678"/>
      <c r="BG36" s="679" t="s">
        <v>331</v>
      </c>
      <c r="BH36" s="680"/>
      <c r="BI36" s="680"/>
      <c r="BJ36" s="680"/>
      <c r="BK36" s="680"/>
      <c r="BL36" s="680"/>
      <c r="BM36" s="680"/>
      <c r="BN36" s="680"/>
      <c r="BO36" s="680"/>
      <c r="BP36" s="680"/>
      <c r="BQ36" s="680"/>
      <c r="BR36" s="680"/>
      <c r="BS36" s="680"/>
      <c r="BT36" s="680"/>
      <c r="BU36" s="681"/>
      <c r="BV36" s="676">
        <v>50701</v>
      </c>
      <c r="BW36" s="677"/>
      <c r="BX36" s="677"/>
      <c r="BY36" s="677"/>
      <c r="BZ36" s="677"/>
      <c r="CA36" s="677"/>
      <c r="CB36" s="678"/>
      <c r="CD36" s="618" t="s">
        <v>332</v>
      </c>
      <c r="CE36" s="619"/>
      <c r="CF36" s="619"/>
      <c r="CG36" s="619"/>
      <c r="CH36" s="619"/>
      <c r="CI36" s="619"/>
      <c r="CJ36" s="619"/>
      <c r="CK36" s="619"/>
      <c r="CL36" s="619"/>
      <c r="CM36" s="619"/>
      <c r="CN36" s="619"/>
      <c r="CO36" s="619"/>
      <c r="CP36" s="619"/>
      <c r="CQ36" s="620"/>
      <c r="CR36" s="621">
        <v>1313447</v>
      </c>
      <c r="CS36" s="622"/>
      <c r="CT36" s="622"/>
      <c r="CU36" s="622"/>
      <c r="CV36" s="622"/>
      <c r="CW36" s="622"/>
      <c r="CX36" s="622"/>
      <c r="CY36" s="623"/>
      <c r="CZ36" s="624">
        <v>20.6</v>
      </c>
      <c r="DA36" s="636"/>
      <c r="DB36" s="636"/>
      <c r="DC36" s="637"/>
      <c r="DD36" s="627">
        <v>809586</v>
      </c>
      <c r="DE36" s="622"/>
      <c r="DF36" s="622"/>
      <c r="DG36" s="622"/>
      <c r="DH36" s="622"/>
      <c r="DI36" s="622"/>
      <c r="DJ36" s="622"/>
      <c r="DK36" s="623"/>
      <c r="DL36" s="627">
        <v>373455</v>
      </c>
      <c r="DM36" s="622"/>
      <c r="DN36" s="622"/>
      <c r="DO36" s="622"/>
      <c r="DP36" s="622"/>
      <c r="DQ36" s="622"/>
      <c r="DR36" s="622"/>
      <c r="DS36" s="622"/>
      <c r="DT36" s="622"/>
      <c r="DU36" s="622"/>
      <c r="DV36" s="623"/>
      <c r="DW36" s="624">
        <v>10.7</v>
      </c>
      <c r="DX36" s="636"/>
      <c r="DY36" s="636"/>
      <c r="DZ36" s="636"/>
      <c r="EA36" s="636"/>
      <c r="EB36" s="636"/>
      <c r="EC36" s="648"/>
    </row>
    <row r="37" spans="2:133" ht="11.25" customHeight="1" x14ac:dyDescent="0.15">
      <c r="B37" s="618" t="s">
        <v>333</v>
      </c>
      <c r="C37" s="619"/>
      <c r="D37" s="619"/>
      <c r="E37" s="619"/>
      <c r="F37" s="619"/>
      <c r="G37" s="619"/>
      <c r="H37" s="619"/>
      <c r="I37" s="619"/>
      <c r="J37" s="619"/>
      <c r="K37" s="619"/>
      <c r="L37" s="619"/>
      <c r="M37" s="619"/>
      <c r="N37" s="619"/>
      <c r="O37" s="619"/>
      <c r="P37" s="619"/>
      <c r="Q37" s="620"/>
      <c r="R37" s="621">
        <v>136786</v>
      </c>
      <c r="S37" s="622"/>
      <c r="T37" s="622"/>
      <c r="U37" s="622"/>
      <c r="V37" s="622"/>
      <c r="W37" s="622"/>
      <c r="X37" s="622"/>
      <c r="Y37" s="623"/>
      <c r="Z37" s="659">
        <v>2</v>
      </c>
      <c r="AA37" s="659"/>
      <c r="AB37" s="659"/>
      <c r="AC37" s="659"/>
      <c r="AD37" s="660">
        <v>16</v>
      </c>
      <c r="AE37" s="660"/>
      <c r="AF37" s="660"/>
      <c r="AG37" s="660"/>
      <c r="AH37" s="660"/>
      <c r="AI37" s="660"/>
      <c r="AJ37" s="660"/>
      <c r="AK37" s="660"/>
      <c r="AL37" s="624">
        <v>0</v>
      </c>
      <c r="AM37" s="625"/>
      <c r="AN37" s="625"/>
      <c r="AO37" s="661"/>
      <c r="AQ37" s="654" t="s">
        <v>334</v>
      </c>
      <c r="AR37" s="655"/>
      <c r="AS37" s="655"/>
      <c r="AT37" s="655"/>
      <c r="AU37" s="655"/>
      <c r="AV37" s="655"/>
      <c r="AW37" s="655"/>
      <c r="AX37" s="655"/>
      <c r="AY37" s="656"/>
      <c r="AZ37" s="621">
        <v>173725</v>
      </c>
      <c r="BA37" s="622"/>
      <c r="BB37" s="622"/>
      <c r="BC37" s="622"/>
      <c r="BD37" s="634"/>
      <c r="BE37" s="634"/>
      <c r="BF37" s="657"/>
      <c r="BG37" s="618" t="s">
        <v>335</v>
      </c>
      <c r="BH37" s="619"/>
      <c r="BI37" s="619"/>
      <c r="BJ37" s="619"/>
      <c r="BK37" s="619"/>
      <c r="BL37" s="619"/>
      <c r="BM37" s="619"/>
      <c r="BN37" s="619"/>
      <c r="BO37" s="619"/>
      <c r="BP37" s="619"/>
      <c r="BQ37" s="619"/>
      <c r="BR37" s="619"/>
      <c r="BS37" s="619"/>
      <c r="BT37" s="619"/>
      <c r="BU37" s="620"/>
      <c r="BV37" s="621">
        <v>101117</v>
      </c>
      <c r="BW37" s="622"/>
      <c r="BX37" s="622"/>
      <c r="BY37" s="622"/>
      <c r="BZ37" s="622"/>
      <c r="CA37" s="622"/>
      <c r="CB37" s="658"/>
      <c r="CD37" s="618" t="s">
        <v>336</v>
      </c>
      <c r="CE37" s="619"/>
      <c r="CF37" s="619"/>
      <c r="CG37" s="619"/>
      <c r="CH37" s="619"/>
      <c r="CI37" s="619"/>
      <c r="CJ37" s="619"/>
      <c r="CK37" s="619"/>
      <c r="CL37" s="619"/>
      <c r="CM37" s="619"/>
      <c r="CN37" s="619"/>
      <c r="CO37" s="619"/>
      <c r="CP37" s="619"/>
      <c r="CQ37" s="620"/>
      <c r="CR37" s="621">
        <v>311589</v>
      </c>
      <c r="CS37" s="634"/>
      <c r="CT37" s="634"/>
      <c r="CU37" s="634"/>
      <c r="CV37" s="634"/>
      <c r="CW37" s="634"/>
      <c r="CX37" s="634"/>
      <c r="CY37" s="635"/>
      <c r="CZ37" s="624">
        <v>4.9000000000000004</v>
      </c>
      <c r="DA37" s="636"/>
      <c r="DB37" s="636"/>
      <c r="DC37" s="637"/>
      <c r="DD37" s="627">
        <v>274775</v>
      </c>
      <c r="DE37" s="634"/>
      <c r="DF37" s="634"/>
      <c r="DG37" s="634"/>
      <c r="DH37" s="634"/>
      <c r="DI37" s="634"/>
      <c r="DJ37" s="634"/>
      <c r="DK37" s="635"/>
      <c r="DL37" s="627">
        <v>240146</v>
      </c>
      <c r="DM37" s="634"/>
      <c r="DN37" s="634"/>
      <c r="DO37" s="634"/>
      <c r="DP37" s="634"/>
      <c r="DQ37" s="634"/>
      <c r="DR37" s="634"/>
      <c r="DS37" s="634"/>
      <c r="DT37" s="634"/>
      <c r="DU37" s="634"/>
      <c r="DV37" s="635"/>
      <c r="DW37" s="624">
        <v>6.9</v>
      </c>
      <c r="DX37" s="636"/>
      <c r="DY37" s="636"/>
      <c r="DZ37" s="636"/>
      <c r="EA37" s="636"/>
      <c r="EB37" s="636"/>
      <c r="EC37" s="648"/>
    </row>
    <row r="38" spans="2:133" ht="11.25" customHeight="1" x14ac:dyDescent="0.15">
      <c r="B38" s="618" t="s">
        <v>337</v>
      </c>
      <c r="C38" s="619"/>
      <c r="D38" s="619"/>
      <c r="E38" s="619"/>
      <c r="F38" s="619"/>
      <c r="G38" s="619"/>
      <c r="H38" s="619"/>
      <c r="I38" s="619"/>
      <c r="J38" s="619"/>
      <c r="K38" s="619"/>
      <c r="L38" s="619"/>
      <c r="M38" s="619"/>
      <c r="N38" s="619"/>
      <c r="O38" s="619"/>
      <c r="P38" s="619"/>
      <c r="Q38" s="620"/>
      <c r="R38" s="621">
        <v>281900</v>
      </c>
      <c r="S38" s="622"/>
      <c r="T38" s="622"/>
      <c r="U38" s="622"/>
      <c r="V38" s="622"/>
      <c r="W38" s="622"/>
      <c r="X38" s="622"/>
      <c r="Y38" s="623"/>
      <c r="Z38" s="659">
        <v>4</v>
      </c>
      <c r="AA38" s="659"/>
      <c r="AB38" s="659"/>
      <c r="AC38" s="659"/>
      <c r="AD38" s="660" t="s">
        <v>146</v>
      </c>
      <c r="AE38" s="660"/>
      <c r="AF38" s="660"/>
      <c r="AG38" s="660"/>
      <c r="AH38" s="660"/>
      <c r="AI38" s="660"/>
      <c r="AJ38" s="660"/>
      <c r="AK38" s="660"/>
      <c r="AL38" s="624" t="s">
        <v>146</v>
      </c>
      <c r="AM38" s="625"/>
      <c r="AN38" s="625"/>
      <c r="AO38" s="661"/>
      <c r="AQ38" s="654" t="s">
        <v>338</v>
      </c>
      <c r="AR38" s="655"/>
      <c r="AS38" s="655"/>
      <c r="AT38" s="655"/>
      <c r="AU38" s="655"/>
      <c r="AV38" s="655"/>
      <c r="AW38" s="655"/>
      <c r="AX38" s="655"/>
      <c r="AY38" s="656"/>
      <c r="AZ38" s="621">
        <v>20437</v>
      </c>
      <c r="BA38" s="622"/>
      <c r="BB38" s="622"/>
      <c r="BC38" s="622"/>
      <c r="BD38" s="634"/>
      <c r="BE38" s="634"/>
      <c r="BF38" s="657"/>
      <c r="BG38" s="618" t="s">
        <v>339</v>
      </c>
      <c r="BH38" s="619"/>
      <c r="BI38" s="619"/>
      <c r="BJ38" s="619"/>
      <c r="BK38" s="619"/>
      <c r="BL38" s="619"/>
      <c r="BM38" s="619"/>
      <c r="BN38" s="619"/>
      <c r="BO38" s="619"/>
      <c r="BP38" s="619"/>
      <c r="BQ38" s="619"/>
      <c r="BR38" s="619"/>
      <c r="BS38" s="619"/>
      <c r="BT38" s="619"/>
      <c r="BU38" s="620"/>
      <c r="BV38" s="621">
        <v>615</v>
      </c>
      <c r="BW38" s="622"/>
      <c r="BX38" s="622"/>
      <c r="BY38" s="622"/>
      <c r="BZ38" s="622"/>
      <c r="CA38" s="622"/>
      <c r="CB38" s="658"/>
      <c r="CD38" s="618" t="s">
        <v>340</v>
      </c>
      <c r="CE38" s="619"/>
      <c r="CF38" s="619"/>
      <c r="CG38" s="619"/>
      <c r="CH38" s="619"/>
      <c r="CI38" s="619"/>
      <c r="CJ38" s="619"/>
      <c r="CK38" s="619"/>
      <c r="CL38" s="619"/>
      <c r="CM38" s="619"/>
      <c r="CN38" s="619"/>
      <c r="CO38" s="619"/>
      <c r="CP38" s="619"/>
      <c r="CQ38" s="620"/>
      <c r="CR38" s="621">
        <v>456917</v>
      </c>
      <c r="CS38" s="622"/>
      <c r="CT38" s="622"/>
      <c r="CU38" s="622"/>
      <c r="CV38" s="622"/>
      <c r="CW38" s="622"/>
      <c r="CX38" s="622"/>
      <c r="CY38" s="623"/>
      <c r="CZ38" s="624">
        <v>7.2</v>
      </c>
      <c r="DA38" s="636"/>
      <c r="DB38" s="636"/>
      <c r="DC38" s="637"/>
      <c r="DD38" s="627">
        <v>408325</v>
      </c>
      <c r="DE38" s="622"/>
      <c r="DF38" s="622"/>
      <c r="DG38" s="622"/>
      <c r="DH38" s="622"/>
      <c r="DI38" s="622"/>
      <c r="DJ38" s="622"/>
      <c r="DK38" s="623"/>
      <c r="DL38" s="627">
        <v>14229</v>
      </c>
      <c r="DM38" s="622"/>
      <c r="DN38" s="622"/>
      <c r="DO38" s="622"/>
      <c r="DP38" s="622"/>
      <c r="DQ38" s="622"/>
      <c r="DR38" s="622"/>
      <c r="DS38" s="622"/>
      <c r="DT38" s="622"/>
      <c r="DU38" s="622"/>
      <c r="DV38" s="623"/>
      <c r="DW38" s="624">
        <v>0.4</v>
      </c>
      <c r="DX38" s="636"/>
      <c r="DY38" s="636"/>
      <c r="DZ38" s="636"/>
      <c r="EA38" s="636"/>
      <c r="EB38" s="636"/>
      <c r="EC38" s="648"/>
    </row>
    <row r="39" spans="2:133" ht="11.25" customHeight="1" x14ac:dyDescent="0.15">
      <c r="B39" s="618" t="s">
        <v>341</v>
      </c>
      <c r="C39" s="619"/>
      <c r="D39" s="619"/>
      <c r="E39" s="619"/>
      <c r="F39" s="619"/>
      <c r="G39" s="619"/>
      <c r="H39" s="619"/>
      <c r="I39" s="619"/>
      <c r="J39" s="619"/>
      <c r="K39" s="619"/>
      <c r="L39" s="619"/>
      <c r="M39" s="619"/>
      <c r="N39" s="619"/>
      <c r="O39" s="619"/>
      <c r="P39" s="619"/>
      <c r="Q39" s="620"/>
      <c r="R39" s="621" t="s">
        <v>146</v>
      </c>
      <c r="S39" s="622"/>
      <c r="T39" s="622"/>
      <c r="U39" s="622"/>
      <c r="V39" s="622"/>
      <c r="W39" s="622"/>
      <c r="X39" s="622"/>
      <c r="Y39" s="623"/>
      <c r="Z39" s="659" t="s">
        <v>146</v>
      </c>
      <c r="AA39" s="659"/>
      <c r="AB39" s="659"/>
      <c r="AC39" s="659"/>
      <c r="AD39" s="660" t="s">
        <v>146</v>
      </c>
      <c r="AE39" s="660"/>
      <c r="AF39" s="660"/>
      <c r="AG39" s="660"/>
      <c r="AH39" s="660"/>
      <c r="AI39" s="660"/>
      <c r="AJ39" s="660"/>
      <c r="AK39" s="660"/>
      <c r="AL39" s="624" t="s">
        <v>146</v>
      </c>
      <c r="AM39" s="625"/>
      <c r="AN39" s="625"/>
      <c r="AO39" s="661"/>
      <c r="AQ39" s="654" t="s">
        <v>342</v>
      </c>
      <c r="AR39" s="655"/>
      <c r="AS39" s="655"/>
      <c r="AT39" s="655"/>
      <c r="AU39" s="655"/>
      <c r="AV39" s="655"/>
      <c r="AW39" s="655"/>
      <c r="AX39" s="655"/>
      <c r="AY39" s="656"/>
      <c r="AZ39" s="621">
        <v>12920</v>
      </c>
      <c r="BA39" s="622"/>
      <c r="BB39" s="622"/>
      <c r="BC39" s="622"/>
      <c r="BD39" s="634"/>
      <c r="BE39" s="634"/>
      <c r="BF39" s="657"/>
      <c r="BG39" s="618" t="s">
        <v>343</v>
      </c>
      <c r="BH39" s="619"/>
      <c r="BI39" s="619"/>
      <c r="BJ39" s="619"/>
      <c r="BK39" s="619"/>
      <c r="BL39" s="619"/>
      <c r="BM39" s="619"/>
      <c r="BN39" s="619"/>
      <c r="BO39" s="619"/>
      <c r="BP39" s="619"/>
      <c r="BQ39" s="619"/>
      <c r="BR39" s="619"/>
      <c r="BS39" s="619"/>
      <c r="BT39" s="619"/>
      <c r="BU39" s="620"/>
      <c r="BV39" s="621">
        <v>1071</v>
      </c>
      <c r="BW39" s="622"/>
      <c r="BX39" s="622"/>
      <c r="BY39" s="622"/>
      <c r="BZ39" s="622"/>
      <c r="CA39" s="622"/>
      <c r="CB39" s="658"/>
      <c r="CD39" s="618" t="s">
        <v>344</v>
      </c>
      <c r="CE39" s="619"/>
      <c r="CF39" s="619"/>
      <c r="CG39" s="619"/>
      <c r="CH39" s="619"/>
      <c r="CI39" s="619"/>
      <c r="CJ39" s="619"/>
      <c r="CK39" s="619"/>
      <c r="CL39" s="619"/>
      <c r="CM39" s="619"/>
      <c r="CN39" s="619"/>
      <c r="CO39" s="619"/>
      <c r="CP39" s="619"/>
      <c r="CQ39" s="620"/>
      <c r="CR39" s="621">
        <v>556276</v>
      </c>
      <c r="CS39" s="634"/>
      <c r="CT39" s="634"/>
      <c r="CU39" s="634"/>
      <c r="CV39" s="634"/>
      <c r="CW39" s="634"/>
      <c r="CX39" s="634"/>
      <c r="CY39" s="635"/>
      <c r="CZ39" s="624">
        <v>8.6999999999999993</v>
      </c>
      <c r="DA39" s="636"/>
      <c r="DB39" s="636"/>
      <c r="DC39" s="637"/>
      <c r="DD39" s="627">
        <v>279452</v>
      </c>
      <c r="DE39" s="634"/>
      <c r="DF39" s="634"/>
      <c r="DG39" s="634"/>
      <c r="DH39" s="634"/>
      <c r="DI39" s="634"/>
      <c r="DJ39" s="634"/>
      <c r="DK39" s="635"/>
      <c r="DL39" s="627" t="s">
        <v>146</v>
      </c>
      <c r="DM39" s="634"/>
      <c r="DN39" s="634"/>
      <c r="DO39" s="634"/>
      <c r="DP39" s="634"/>
      <c r="DQ39" s="634"/>
      <c r="DR39" s="634"/>
      <c r="DS39" s="634"/>
      <c r="DT39" s="634"/>
      <c r="DU39" s="634"/>
      <c r="DV39" s="635"/>
      <c r="DW39" s="624" t="s">
        <v>235</v>
      </c>
      <c r="DX39" s="636"/>
      <c r="DY39" s="636"/>
      <c r="DZ39" s="636"/>
      <c r="EA39" s="636"/>
      <c r="EB39" s="636"/>
      <c r="EC39" s="648"/>
    </row>
    <row r="40" spans="2:133" ht="11.25" customHeight="1" x14ac:dyDescent="0.15">
      <c r="B40" s="618" t="s">
        <v>345</v>
      </c>
      <c r="C40" s="619"/>
      <c r="D40" s="619"/>
      <c r="E40" s="619"/>
      <c r="F40" s="619"/>
      <c r="G40" s="619"/>
      <c r="H40" s="619"/>
      <c r="I40" s="619"/>
      <c r="J40" s="619"/>
      <c r="K40" s="619"/>
      <c r="L40" s="619"/>
      <c r="M40" s="619"/>
      <c r="N40" s="619"/>
      <c r="O40" s="619"/>
      <c r="P40" s="619"/>
      <c r="Q40" s="620"/>
      <c r="R40" s="621">
        <v>29000</v>
      </c>
      <c r="S40" s="622"/>
      <c r="T40" s="622"/>
      <c r="U40" s="622"/>
      <c r="V40" s="622"/>
      <c r="W40" s="622"/>
      <c r="X40" s="622"/>
      <c r="Y40" s="623"/>
      <c r="Z40" s="659">
        <v>0.4</v>
      </c>
      <c r="AA40" s="659"/>
      <c r="AB40" s="659"/>
      <c r="AC40" s="659"/>
      <c r="AD40" s="660" t="s">
        <v>146</v>
      </c>
      <c r="AE40" s="660"/>
      <c r="AF40" s="660"/>
      <c r="AG40" s="660"/>
      <c r="AH40" s="660"/>
      <c r="AI40" s="660"/>
      <c r="AJ40" s="660"/>
      <c r="AK40" s="660"/>
      <c r="AL40" s="624" t="s">
        <v>146</v>
      </c>
      <c r="AM40" s="625"/>
      <c r="AN40" s="625"/>
      <c r="AO40" s="661"/>
      <c r="AQ40" s="654" t="s">
        <v>346</v>
      </c>
      <c r="AR40" s="655"/>
      <c r="AS40" s="655"/>
      <c r="AT40" s="655"/>
      <c r="AU40" s="655"/>
      <c r="AV40" s="655"/>
      <c r="AW40" s="655"/>
      <c r="AX40" s="655"/>
      <c r="AY40" s="656"/>
      <c r="AZ40" s="621" t="s">
        <v>235</v>
      </c>
      <c r="BA40" s="622"/>
      <c r="BB40" s="622"/>
      <c r="BC40" s="622"/>
      <c r="BD40" s="634"/>
      <c r="BE40" s="634"/>
      <c r="BF40" s="657"/>
      <c r="BG40" s="662" t="s">
        <v>347</v>
      </c>
      <c r="BH40" s="663"/>
      <c r="BI40" s="663"/>
      <c r="BJ40" s="663"/>
      <c r="BK40" s="663"/>
      <c r="BL40" s="223"/>
      <c r="BM40" s="619" t="s">
        <v>348</v>
      </c>
      <c r="BN40" s="619"/>
      <c r="BO40" s="619"/>
      <c r="BP40" s="619"/>
      <c r="BQ40" s="619"/>
      <c r="BR40" s="619"/>
      <c r="BS40" s="619"/>
      <c r="BT40" s="619"/>
      <c r="BU40" s="620"/>
      <c r="BV40" s="621">
        <v>146</v>
      </c>
      <c r="BW40" s="622"/>
      <c r="BX40" s="622"/>
      <c r="BY40" s="622"/>
      <c r="BZ40" s="622"/>
      <c r="CA40" s="622"/>
      <c r="CB40" s="658"/>
      <c r="CD40" s="618" t="s">
        <v>349</v>
      </c>
      <c r="CE40" s="619"/>
      <c r="CF40" s="619"/>
      <c r="CG40" s="619"/>
      <c r="CH40" s="619"/>
      <c r="CI40" s="619"/>
      <c r="CJ40" s="619"/>
      <c r="CK40" s="619"/>
      <c r="CL40" s="619"/>
      <c r="CM40" s="619"/>
      <c r="CN40" s="619"/>
      <c r="CO40" s="619"/>
      <c r="CP40" s="619"/>
      <c r="CQ40" s="620"/>
      <c r="CR40" s="621">
        <v>160285</v>
      </c>
      <c r="CS40" s="622"/>
      <c r="CT40" s="622"/>
      <c r="CU40" s="622"/>
      <c r="CV40" s="622"/>
      <c r="CW40" s="622"/>
      <c r="CX40" s="622"/>
      <c r="CY40" s="623"/>
      <c r="CZ40" s="624">
        <v>2.5</v>
      </c>
      <c r="DA40" s="636"/>
      <c r="DB40" s="636"/>
      <c r="DC40" s="637"/>
      <c r="DD40" s="627">
        <v>98551</v>
      </c>
      <c r="DE40" s="622"/>
      <c r="DF40" s="622"/>
      <c r="DG40" s="622"/>
      <c r="DH40" s="622"/>
      <c r="DI40" s="622"/>
      <c r="DJ40" s="622"/>
      <c r="DK40" s="623"/>
      <c r="DL40" s="627" t="s">
        <v>235</v>
      </c>
      <c r="DM40" s="622"/>
      <c r="DN40" s="622"/>
      <c r="DO40" s="622"/>
      <c r="DP40" s="622"/>
      <c r="DQ40" s="622"/>
      <c r="DR40" s="622"/>
      <c r="DS40" s="622"/>
      <c r="DT40" s="622"/>
      <c r="DU40" s="622"/>
      <c r="DV40" s="623"/>
      <c r="DW40" s="624" t="s">
        <v>235</v>
      </c>
      <c r="DX40" s="636"/>
      <c r="DY40" s="636"/>
      <c r="DZ40" s="636"/>
      <c r="EA40" s="636"/>
      <c r="EB40" s="636"/>
      <c r="EC40" s="648"/>
    </row>
    <row r="41" spans="2:133" ht="11.25" customHeight="1" x14ac:dyDescent="0.15">
      <c r="B41" s="602" t="s">
        <v>350</v>
      </c>
      <c r="C41" s="603"/>
      <c r="D41" s="603"/>
      <c r="E41" s="603"/>
      <c r="F41" s="603"/>
      <c r="G41" s="603"/>
      <c r="H41" s="603"/>
      <c r="I41" s="603"/>
      <c r="J41" s="603"/>
      <c r="K41" s="603"/>
      <c r="L41" s="603"/>
      <c r="M41" s="603"/>
      <c r="N41" s="603"/>
      <c r="O41" s="603"/>
      <c r="P41" s="603"/>
      <c r="Q41" s="604"/>
      <c r="R41" s="605">
        <v>6968701</v>
      </c>
      <c r="S41" s="646"/>
      <c r="T41" s="646"/>
      <c r="U41" s="646"/>
      <c r="V41" s="646"/>
      <c r="W41" s="646"/>
      <c r="X41" s="646"/>
      <c r="Y41" s="649"/>
      <c r="Z41" s="650">
        <v>100</v>
      </c>
      <c r="AA41" s="650"/>
      <c r="AB41" s="650"/>
      <c r="AC41" s="650"/>
      <c r="AD41" s="651">
        <v>3465802</v>
      </c>
      <c r="AE41" s="651"/>
      <c r="AF41" s="651"/>
      <c r="AG41" s="651"/>
      <c r="AH41" s="651"/>
      <c r="AI41" s="651"/>
      <c r="AJ41" s="651"/>
      <c r="AK41" s="651"/>
      <c r="AL41" s="608">
        <v>100</v>
      </c>
      <c r="AM41" s="652"/>
      <c r="AN41" s="652"/>
      <c r="AO41" s="653"/>
      <c r="AQ41" s="654" t="s">
        <v>351</v>
      </c>
      <c r="AR41" s="655"/>
      <c r="AS41" s="655"/>
      <c r="AT41" s="655"/>
      <c r="AU41" s="655"/>
      <c r="AV41" s="655"/>
      <c r="AW41" s="655"/>
      <c r="AX41" s="655"/>
      <c r="AY41" s="656"/>
      <c r="AZ41" s="621">
        <v>309747</v>
      </c>
      <c r="BA41" s="622"/>
      <c r="BB41" s="622"/>
      <c r="BC41" s="622"/>
      <c r="BD41" s="634"/>
      <c r="BE41" s="634"/>
      <c r="BF41" s="657"/>
      <c r="BG41" s="662"/>
      <c r="BH41" s="663"/>
      <c r="BI41" s="663"/>
      <c r="BJ41" s="663"/>
      <c r="BK41" s="663"/>
      <c r="BL41" s="223"/>
      <c r="BM41" s="619" t="s">
        <v>352</v>
      </c>
      <c r="BN41" s="619"/>
      <c r="BO41" s="619"/>
      <c r="BP41" s="619"/>
      <c r="BQ41" s="619"/>
      <c r="BR41" s="619"/>
      <c r="BS41" s="619"/>
      <c r="BT41" s="619"/>
      <c r="BU41" s="620"/>
      <c r="BV41" s="621" t="s">
        <v>235</v>
      </c>
      <c r="BW41" s="622"/>
      <c r="BX41" s="622"/>
      <c r="BY41" s="622"/>
      <c r="BZ41" s="622"/>
      <c r="CA41" s="622"/>
      <c r="CB41" s="658"/>
      <c r="CD41" s="618" t="s">
        <v>353</v>
      </c>
      <c r="CE41" s="619"/>
      <c r="CF41" s="619"/>
      <c r="CG41" s="619"/>
      <c r="CH41" s="619"/>
      <c r="CI41" s="619"/>
      <c r="CJ41" s="619"/>
      <c r="CK41" s="619"/>
      <c r="CL41" s="619"/>
      <c r="CM41" s="619"/>
      <c r="CN41" s="619"/>
      <c r="CO41" s="619"/>
      <c r="CP41" s="619"/>
      <c r="CQ41" s="620"/>
      <c r="CR41" s="621" t="s">
        <v>235</v>
      </c>
      <c r="CS41" s="634"/>
      <c r="CT41" s="634"/>
      <c r="CU41" s="634"/>
      <c r="CV41" s="634"/>
      <c r="CW41" s="634"/>
      <c r="CX41" s="634"/>
      <c r="CY41" s="635"/>
      <c r="CZ41" s="624" t="s">
        <v>146</v>
      </c>
      <c r="DA41" s="636"/>
      <c r="DB41" s="636"/>
      <c r="DC41" s="637"/>
      <c r="DD41" s="627" t="s">
        <v>146</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354</v>
      </c>
      <c r="AR42" s="667"/>
      <c r="AS42" s="667"/>
      <c r="AT42" s="667"/>
      <c r="AU42" s="667"/>
      <c r="AV42" s="667"/>
      <c r="AW42" s="667"/>
      <c r="AX42" s="667"/>
      <c r="AY42" s="668"/>
      <c r="AZ42" s="605">
        <v>147170</v>
      </c>
      <c r="BA42" s="646"/>
      <c r="BB42" s="646"/>
      <c r="BC42" s="646"/>
      <c r="BD42" s="606"/>
      <c r="BE42" s="606"/>
      <c r="BF42" s="669"/>
      <c r="BG42" s="664"/>
      <c r="BH42" s="665"/>
      <c r="BI42" s="665"/>
      <c r="BJ42" s="665"/>
      <c r="BK42" s="665"/>
      <c r="BL42" s="224"/>
      <c r="BM42" s="603" t="s">
        <v>355</v>
      </c>
      <c r="BN42" s="603"/>
      <c r="BO42" s="603"/>
      <c r="BP42" s="603"/>
      <c r="BQ42" s="603"/>
      <c r="BR42" s="603"/>
      <c r="BS42" s="603"/>
      <c r="BT42" s="603"/>
      <c r="BU42" s="604"/>
      <c r="BV42" s="605">
        <v>296</v>
      </c>
      <c r="BW42" s="646"/>
      <c r="BX42" s="646"/>
      <c r="BY42" s="646"/>
      <c r="BZ42" s="646"/>
      <c r="CA42" s="646"/>
      <c r="CB42" s="647"/>
      <c r="CD42" s="618" t="s">
        <v>356</v>
      </c>
      <c r="CE42" s="619"/>
      <c r="CF42" s="619"/>
      <c r="CG42" s="619"/>
      <c r="CH42" s="619"/>
      <c r="CI42" s="619"/>
      <c r="CJ42" s="619"/>
      <c r="CK42" s="619"/>
      <c r="CL42" s="619"/>
      <c r="CM42" s="619"/>
      <c r="CN42" s="619"/>
      <c r="CO42" s="619"/>
      <c r="CP42" s="619"/>
      <c r="CQ42" s="620"/>
      <c r="CR42" s="621">
        <v>855045</v>
      </c>
      <c r="CS42" s="634"/>
      <c r="CT42" s="634"/>
      <c r="CU42" s="634"/>
      <c r="CV42" s="634"/>
      <c r="CW42" s="634"/>
      <c r="CX42" s="634"/>
      <c r="CY42" s="635"/>
      <c r="CZ42" s="624">
        <v>13.4</v>
      </c>
      <c r="DA42" s="636"/>
      <c r="DB42" s="636"/>
      <c r="DC42" s="637"/>
      <c r="DD42" s="627">
        <v>430418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357</v>
      </c>
      <c r="CD43" s="618" t="s">
        <v>358</v>
      </c>
      <c r="CE43" s="619"/>
      <c r="CF43" s="619"/>
      <c r="CG43" s="619"/>
      <c r="CH43" s="619"/>
      <c r="CI43" s="619"/>
      <c r="CJ43" s="619"/>
      <c r="CK43" s="619"/>
      <c r="CL43" s="619"/>
      <c r="CM43" s="619"/>
      <c r="CN43" s="619"/>
      <c r="CO43" s="619"/>
      <c r="CP43" s="619"/>
      <c r="CQ43" s="620"/>
      <c r="CR43" s="621">
        <v>5118</v>
      </c>
      <c r="CS43" s="634"/>
      <c r="CT43" s="634"/>
      <c r="CU43" s="634"/>
      <c r="CV43" s="634"/>
      <c r="CW43" s="634"/>
      <c r="CX43" s="634"/>
      <c r="CY43" s="635"/>
      <c r="CZ43" s="624">
        <v>0.1</v>
      </c>
      <c r="DA43" s="636"/>
      <c r="DB43" s="636"/>
      <c r="DC43" s="637"/>
      <c r="DD43" s="627">
        <v>5118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359</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306</v>
      </c>
      <c r="CE44" s="641"/>
      <c r="CF44" s="618" t="s">
        <v>360</v>
      </c>
      <c r="CG44" s="619"/>
      <c r="CH44" s="619"/>
      <c r="CI44" s="619"/>
      <c r="CJ44" s="619"/>
      <c r="CK44" s="619"/>
      <c r="CL44" s="619"/>
      <c r="CM44" s="619"/>
      <c r="CN44" s="619"/>
      <c r="CO44" s="619"/>
      <c r="CP44" s="619"/>
      <c r="CQ44" s="620"/>
      <c r="CR44" s="621">
        <v>855045</v>
      </c>
      <c r="CS44" s="622"/>
      <c r="CT44" s="622"/>
      <c r="CU44" s="622"/>
      <c r="CV44" s="622"/>
      <c r="CW44" s="622"/>
      <c r="CX44" s="622"/>
      <c r="CY44" s="623"/>
      <c r="CZ44" s="624">
        <v>13.4</v>
      </c>
      <c r="DA44" s="625"/>
      <c r="DB44" s="625"/>
      <c r="DC44" s="626"/>
      <c r="DD44" s="627">
        <v>430418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362</v>
      </c>
      <c r="CG45" s="619"/>
      <c r="CH45" s="619"/>
      <c r="CI45" s="619"/>
      <c r="CJ45" s="619"/>
      <c r="CK45" s="619"/>
      <c r="CL45" s="619"/>
      <c r="CM45" s="619"/>
      <c r="CN45" s="619"/>
      <c r="CO45" s="619"/>
      <c r="CP45" s="619"/>
      <c r="CQ45" s="620"/>
      <c r="CR45" s="621">
        <v>296916</v>
      </c>
      <c r="CS45" s="634"/>
      <c r="CT45" s="634"/>
      <c r="CU45" s="634"/>
      <c r="CV45" s="634"/>
      <c r="CW45" s="634"/>
      <c r="CX45" s="634"/>
      <c r="CY45" s="635"/>
      <c r="CZ45" s="624">
        <v>4.7</v>
      </c>
      <c r="DA45" s="636"/>
      <c r="DB45" s="636"/>
      <c r="DC45" s="637"/>
      <c r="DD45" s="627">
        <v>23989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363</v>
      </c>
      <c r="CG46" s="619"/>
      <c r="CH46" s="619"/>
      <c r="CI46" s="619"/>
      <c r="CJ46" s="619"/>
      <c r="CK46" s="619"/>
      <c r="CL46" s="619"/>
      <c r="CM46" s="619"/>
      <c r="CN46" s="619"/>
      <c r="CO46" s="619"/>
      <c r="CP46" s="619"/>
      <c r="CQ46" s="620"/>
      <c r="CR46" s="621">
        <v>465659</v>
      </c>
      <c r="CS46" s="622"/>
      <c r="CT46" s="622"/>
      <c r="CU46" s="622"/>
      <c r="CV46" s="622"/>
      <c r="CW46" s="622"/>
      <c r="CX46" s="622"/>
      <c r="CY46" s="623"/>
      <c r="CZ46" s="624">
        <v>7.3</v>
      </c>
      <c r="DA46" s="625"/>
      <c r="DB46" s="625"/>
      <c r="DC46" s="626"/>
      <c r="DD46" s="627">
        <v>406357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364</v>
      </c>
      <c r="CG47" s="619"/>
      <c r="CH47" s="619"/>
      <c r="CI47" s="619"/>
      <c r="CJ47" s="619"/>
      <c r="CK47" s="619"/>
      <c r="CL47" s="619"/>
      <c r="CM47" s="619"/>
      <c r="CN47" s="619"/>
      <c r="CO47" s="619"/>
      <c r="CP47" s="619"/>
      <c r="CQ47" s="620"/>
      <c r="CR47" s="621" t="s">
        <v>244</v>
      </c>
      <c r="CS47" s="634"/>
      <c r="CT47" s="634"/>
      <c r="CU47" s="634"/>
      <c r="CV47" s="634"/>
      <c r="CW47" s="634"/>
      <c r="CX47" s="634"/>
      <c r="CY47" s="635"/>
      <c r="CZ47" s="624" t="s">
        <v>235</v>
      </c>
      <c r="DA47" s="636"/>
      <c r="DB47" s="636"/>
      <c r="DC47" s="637"/>
      <c r="DD47" s="627" t="s">
        <v>146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365</v>
      </c>
      <c r="CG48" s="619"/>
      <c r="CH48" s="619"/>
      <c r="CI48" s="619"/>
      <c r="CJ48" s="619"/>
      <c r="CK48" s="619"/>
      <c r="CL48" s="619"/>
      <c r="CM48" s="619"/>
      <c r="CN48" s="619"/>
      <c r="CO48" s="619"/>
      <c r="CP48" s="619"/>
      <c r="CQ48" s="620"/>
      <c r="CR48" s="621" t="s">
        <v>146</v>
      </c>
      <c r="CS48" s="622"/>
      <c r="CT48" s="622"/>
      <c r="CU48" s="622"/>
      <c r="CV48" s="622"/>
      <c r="CW48" s="622"/>
      <c r="CX48" s="622"/>
      <c r="CY48" s="623"/>
      <c r="CZ48" s="624" t="s">
        <v>146</v>
      </c>
      <c r="DA48" s="625"/>
      <c r="DB48" s="625"/>
      <c r="DC48" s="626"/>
      <c r="DD48" s="627" t="s">
        <v>235</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366</v>
      </c>
      <c r="CE49" s="603"/>
      <c r="CF49" s="603"/>
      <c r="CG49" s="603"/>
      <c r="CH49" s="603"/>
      <c r="CI49" s="603"/>
      <c r="CJ49" s="603"/>
      <c r="CK49" s="603"/>
      <c r="CL49" s="603"/>
      <c r="CM49" s="603"/>
      <c r="CN49" s="603"/>
      <c r="CO49" s="603"/>
      <c r="CP49" s="603"/>
      <c r="CQ49" s="604"/>
      <c r="CR49" s="605">
        <v>6362455</v>
      </c>
      <c r="CS49" s="606"/>
      <c r="CT49" s="606"/>
      <c r="CU49" s="606"/>
      <c r="CV49" s="606"/>
      <c r="CW49" s="606"/>
      <c r="CX49" s="606"/>
      <c r="CY49" s="607"/>
      <c r="CZ49" s="608">
        <v>100</v>
      </c>
      <c r="DA49" s="609"/>
      <c r="DB49" s="609"/>
      <c r="DC49" s="610"/>
      <c r="DD49" s="611">
        <v>4404443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oBVR7P5cnusAii2fB0pPwhW4BEpbFmcDHq3jKxCUalYruC7lfb9gdWmg2KAyomW0TpZSHgBsP0lst1BoPSLO6Q==" saltValue="npnVuzkbbXxZob6xnDnjw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367</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368</v>
      </c>
      <c r="DK2" s="1092"/>
      <c r="DL2" s="1092"/>
      <c r="DM2" s="1092"/>
      <c r="DN2" s="1092"/>
      <c r="DO2" s="1093"/>
      <c r="DP2" s="228"/>
      <c r="DQ2" s="1091" t="s">
        <v>369</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372</v>
      </c>
      <c r="B5" s="996"/>
      <c r="C5" s="996"/>
      <c r="D5" s="996"/>
      <c r="E5" s="996"/>
      <c r="F5" s="996"/>
      <c r="G5" s="996"/>
      <c r="H5" s="996"/>
      <c r="I5" s="996"/>
      <c r="J5" s="996"/>
      <c r="K5" s="996"/>
      <c r="L5" s="996"/>
      <c r="M5" s="996"/>
      <c r="N5" s="996"/>
      <c r="O5" s="996"/>
      <c r="P5" s="997"/>
      <c r="Q5" s="1001" t="s">
        <v>373</v>
      </c>
      <c r="R5" s="1002"/>
      <c r="S5" s="1002"/>
      <c r="T5" s="1002"/>
      <c r="U5" s="1003"/>
      <c r="V5" s="1001" t="s">
        <v>374</v>
      </c>
      <c r="W5" s="1002"/>
      <c r="X5" s="1002"/>
      <c r="Y5" s="1002"/>
      <c r="Z5" s="1003"/>
      <c r="AA5" s="1001" t="s">
        <v>375</v>
      </c>
      <c r="AB5" s="1002"/>
      <c r="AC5" s="1002"/>
      <c r="AD5" s="1002"/>
      <c r="AE5" s="1002"/>
      <c r="AF5" s="1094" t="s">
        <v>376</v>
      </c>
      <c r="AG5" s="1002"/>
      <c r="AH5" s="1002"/>
      <c r="AI5" s="1002"/>
      <c r="AJ5" s="1015"/>
      <c r="AK5" s="1002" t="s">
        <v>377</v>
      </c>
      <c r="AL5" s="1002"/>
      <c r="AM5" s="1002"/>
      <c r="AN5" s="1002"/>
      <c r="AO5" s="1003"/>
      <c r="AP5" s="1001" t="s">
        <v>378</v>
      </c>
      <c r="AQ5" s="1002"/>
      <c r="AR5" s="1002"/>
      <c r="AS5" s="1002"/>
      <c r="AT5" s="1003"/>
      <c r="AU5" s="1001" t="s">
        <v>379</v>
      </c>
      <c r="AV5" s="1002"/>
      <c r="AW5" s="1002"/>
      <c r="AX5" s="1002"/>
      <c r="AY5" s="1015"/>
      <c r="AZ5" s="232"/>
      <c r="BA5" s="232"/>
      <c r="BB5" s="232"/>
      <c r="BC5" s="232"/>
      <c r="BD5" s="232"/>
      <c r="BE5" s="233"/>
      <c r="BF5" s="233"/>
      <c r="BG5" s="233"/>
      <c r="BH5" s="233"/>
      <c r="BI5" s="233"/>
      <c r="BJ5" s="233"/>
      <c r="BK5" s="233"/>
      <c r="BL5" s="233"/>
      <c r="BM5" s="233"/>
      <c r="BN5" s="233"/>
      <c r="BO5" s="233"/>
      <c r="BP5" s="233"/>
      <c r="BQ5" s="995" t="s">
        <v>380</v>
      </c>
      <c r="BR5" s="996"/>
      <c r="BS5" s="996"/>
      <c r="BT5" s="996"/>
      <c r="BU5" s="996"/>
      <c r="BV5" s="996"/>
      <c r="BW5" s="996"/>
      <c r="BX5" s="996"/>
      <c r="BY5" s="996"/>
      <c r="BZ5" s="996"/>
      <c r="CA5" s="996"/>
      <c r="CB5" s="996"/>
      <c r="CC5" s="996"/>
      <c r="CD5" s="996"/>
      <c r="CE5" s="996"/>
      <c r="CF5" s="996"/>
      <c r="CG5" s="997"/>
      <c r="CH5" s="1001" t="s">
        <v>381</v>
      </c>
      <c r="CI5" s="1002"/>
      <c r="CJ5" s="1002"/>
      <c r="CK5" s="1002"/>
      <c r="CL5" s="1003"/>
      <c r="CM5" s="1001" t="s">
        <v>382</v>
      </c>
      <c r="CN5" s="1002"/>
      <c r="CO5" s="1002"/>
      <c r="CP5" s="1002"/>
      <c r="CQ5" s="1003"/>
      <c r="CR5" s="1001" t="s">
        <v>383</v>
      </c>
      <c r="CS5" s="1002"/>
      <c r="CT5" s="1002"/>
      <c r="CU5" s="1002"/>
      <c r="CV5" s="1003"/>
      <c r="CW5" s="1001" t="s">
        <v>384</v>
      </c>
      <c r="CX5" s="1002"/>
      <c r="CY5" s="1002"/>
      <c r="CZ5" s="1002"/>
      <c r="DA5" s="1003"/>
      <c r="DB5" s="1001" t="s">
        <v>385</v>
      </c>
      <c r="DC5" s="1002"/>
      <c r="DD5" s="1002"/>
      <c r="DE5" s="1002"/>
      <c r="DF5" s="1003"/>
      <c r="DG5" s="1084" t="s">
        <v>386</v>
      </c>
      <c r="DH5" s="1085"/>
      <c r="DI5" s="1085"/>
      <c r="DJ5" s="1085"/>
      <c r="DK5" s="1086"/>
      <c r="DL5" s="1084" t="s">
        <v>387</v>
      </c>
      <c r="DM5" s="1085"/>
      <c r="DN5" s="1085"/>
      <c r="DO5" s="1085"/>
      <c r="DP5" s="1086"/>
      <c r="DQ5" s="1001" t="s">
        <v>388</v>
      </c>
      <c r="DR5" s="1002"/>
      <c r="DS5" s="1002"/>
      <c r="DT5" s="1002"/>
      <c r="DU5" s="1003"/>
      <c r="DV5" s="1001" t="s">
        <v>379</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389</v>
      </c>
      <c r="C7" s="1048"/>
      <c r="D7" s="1048"/>
      <c r="E7" s="1048"/>
      <c r="F7" s="1048"/>
      <c r="G7" s="1048"/>
      <c r="H7" s="1048"/>
      <c r="I7" s="1048"/>
      <c r="J7" s="1048"/>
      <c r="K7" s="1048"/>
      <c r="L7" s="1048"/>
      <c r="M7" s="1048"/>
      <c r="N7" s="1048"/>
      <c r="O7" s="1048"/>
      <c r="P7" s="1049"/>
      <c r="Q7" s="1102">
        <v>7037</v>
      </c>
      <c r="R7" s="1103"/>
      <c r="S7" s="1103"/>
      <c r="T7" s="1103"/>
      <c r="U7" s="1103"/>
      <c r="V7" s="1103">
        <v>6431</v>
      </c>
      <c r="W7" s="1103"/>
      <c r="X7" s="1103"/>
      <c r="Y7" s="1103"/>
      <c r="Z7" s="1103"/>
      <c r="AA7" s="1103">
        <v>606</v>
      </c>
      <c r="AB7" s="1103"/>
      <c r="AC7" s="1103"/>
      <c r="AD7" s="1103"/>
      <c r="AE7" s="1104"/>
      <c r="AF7" s="1105">
        <v>606</v>
      </c>
      <c r="AG7" s="1106"/>
      <c r="AH7" s="1106"/>
      <c r="AI7" s="1106"/>
      <c r="AJ7" s="1107"/>
      <c r="AK7" s="1108" t="s">
        <v>588</v>
      </c>
      <c r="AL7" s="1109"/>
      <c r="AM7" s="1109"/>
      <c r="AN7" s="1109"/>
      <c r="AO7" s="1109"/>
      <c r="AP7" s="1109">
        <v>4731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591</v>
      </c>
      <c r="BT7" s="1100"/>
      <c r="BU7" s="1100"/>
      <c r="BV7" s="1100"/>
      <c r="BW7" s="1100"/>
      <c r="BX7" s="1100"/>
      <c r="BY7" s="1100"/>
      <c r="BZ7" s="1100"/>
      <c r="CA7" s="1100"/>
      <c r="CB7" s="1100"/>
      <c r="CC7" s="1100"/>
      <c r="CD7" s="1100"/>
      <c r="CE7" s="1100"/>
      <c r="CF7" s="1100"/>
      <c r="CG7" s="1112"/>
      <c r="CH7" s="1096">
        <v>8</v>
      </c>
      <c r="CI7" s="1097"/>
      <c r="CJ7" s="1097"/>
      <c r="CK7" s="1097"/>
      <c r="CL7" s="1098"/>
      <c r="CM7" s="1096">
        <v>1241</v>
      </c>
      <c r="CN7" s="1097"/>
      <c r="CO7" s="1097"/>
      <c r="CP7" s="1097"/>
      <c r="CQ7" s="1098"/>
      <c r="CR7" s="1096">
        <v>50</v>
      </c>
      <c r="CS7" s="1097"/>
      <c r="CT7" s="1097"/>
      <c r="CU7" s="1097"/>
      <c r="CV7" s="1098"/>
      <c r="CW7" s="1096" t="s">
        <v>588</v>
      </c>
      <c r="CX7" s="1097"/>
      <c r="CY7" s="1097"/>
      <c r="CZ7" s="1097"/>
      <c r="DA7" s="1098"/>
      <c r="DB7" s="1096" t="s">
        <v>588</v>
      </c>
      <c r="DC7" s="1097"/>
      <c r="DD7" s="1097"/>
      <c r="DE7" s="1097"/>
      <c r="DF7" s="1098"/>
      <c r="DG7" s="1096" t="s">
        <v>588</v>
      </c>
      <c r="DH7" s="1097"/>
      <c r="DI7" s="1097"/>
      <c r="DJ7" s="1097"/>
      <c r="DK7" s="1098"/>
      <c r="DL7" s="1096" t="s">
        <v>588</v>
      </c>
      <c r="DM7" s="1097"/>
      <c r="DN7" s="1097"/>
      <c r="DO7" s="1097"/>
      <c r="DP7" s="1098"/>
      <c r="DQ7" s="1096" t="s">
        <v>588</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592</v>
      </c>
      <c r="BT8" s="993"/>
      <c r="BU8" s="993"/>
      <c r="BV8" s="993"/>
      <c r="BW8" s="993"/>
      <c r="BX8" s="993"/>
      <c r="BY8" s="993"/>
      <c r="BZ8" s="993"/>
      <c r="CA8" s="993"/>
      <c r="CB8" s="993"/>
      <c r="CC8" s="993"/>
      <c r="CD8" s="993"/>
      <c r="CE8" s="993"/>
      <c r="CF8" s="993"/>
      <c r="CG8" s="1014"/>
      <c r="CH8" s="989">
        <v>2</v>
      </c>
      <c r="CI8" s="990"/>
      <c r="CJ8" s="990"/>
      <c r="CK8" s="990"/>
      <c r="CL8" s="991"/>
      <c r="CM8" s="989">
        <v>166</v>
      </c>
      <c r="CN8" s="990"/>
      <c r="CO8" s="990"/>
      <c r="CP8" s="990"/>
      <c r="CQ8" s="991"/>
      <c r="CR8" s="989">
        <v>5</v>
      </c>
      <c r="CS8" s="990"/>
      <c r="CT8" s="990"/>
      <c r="CU8" s="990"/>
      <c r="CV8" s="991"/>
      <c r="CW8" s="989" t="s">
        <v>588</v>
      </c>
      <c r="CX8" s="990"/>
      <c r="CY8" s="990"/>
      <c r="CZ8" s="990"/>
      <c r="DA8" s="991"/>
      <c r="DB8" s="989" t="s">
        <v>588</v>
      </c>
      <c r="DC8" s="990"/>
      <c r="DD8" s="990"/>
      <c r="DE8" s="990"/>
      <c r="DF8" s="991"/>
      <c r="DG8" s="989" t="s">
        <v>588</v>
      </c>
      <c r="DH8" s="990"/>
      <c r="DI8" s="990"/>
      <c r="DJ8" s="990"/>
      <c r="DK8" s="991"/>
      <c r="DL8" s="989" t="s">
        <v>588</v>
      </c>
      <c r="DM8" s="990"/>
      <c r="DN8" s="990"/>
      <c r="DO8" s="990"/>
      <c r="DP8" s="991"/>
      <c r="DQ8" s="989" t="s">
        <v>588</v>
      </c>
      <c r="DR8" s="990"/>
      <c r="DS8" s="990"/>
      <c r="DT8" s="990"/>
      <c r="DU8" s="991"/>
      <c r="DV8" s="992"/>
      <c r="DW8" s="993"/>
      <c r="DX8" s="993"/>
      <c r="DY8" s="993"/>
      <c r="DZ8" s="994"/>
      <c r="EA8" s="234"/>
    </row>
    <row r="9" spans="1:131" s="235" customFormat="1" ht="26.25" customHeight="1" thickBo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593</v>
      </c>
      <c r="BT9" s="993"/>
      <c r="BU9" s="993"/>
      <c r="BV9" s="993"/>
      <c r="BW9" s="993"/>
      <c r="BX9" s="993"/>
      <c r="BY9" s="993"/>
      <c r="BZ9" s="993"/>
      <c r="CA9" s="993"/>
      <c r="CB9" s="993"/>
      <c r="CC9" s="993"/>
      <c r="CD9" s="993"/>
      <c r="CE9" s="993"/>
      <c r="CF9" s="993"/>
      <c r="CG9" s="1014"/>
      <c r="CH9" s="989">
        <v>-2</v>
      </c>
      <c r="CI9" s="990"/>
      <c r="CJ9" s="990"/>
      <c r="CK9" s="990"/>
      <c r="CL9" s="991"/>
      <c r="CM9" s="989">
        <v>5</v>
      </c>
      <c r="CN9" s="990"/>
      <c r="CO9" s="990"/>
      <c r="CP9" s="990"/>
      <c r="CQ9" s="991"/>
      <c r="CR9" s="989">
        <v>50</v>
      </c>
      <c r="CS9" s="990"/>
      <c r="CT9" s="990"/>
      <c r="CU9" s="990"/>
      <c r="CV9" s="991"/>
      <c r="CW9" s="989">
        <v>1</v>
      </c>
      <c r="CX9" s="990"/>
      <c r="CY9" s="990"/>
      <c r="CZ9" s="990"/>
      <c r="DA9" s="991"/>
      <c r="DB9" s="989" t="s">
        <v>588</v>
      </c>
      <c r="DC9" s="990"/>
      <c r="DD9" s="990"/>
      <c r="DE9" s="990"/>
      <c r="DF9" s="991"/>
      <c r="DG9" s="989" t="s">
        <v>588</v>
      </c>
      <c r="DH9" s="990"/>
      <c r="DI9" s="990"/>
      <c r="DJ9" s="990"/>
      <c r="DK9" s="991"/>
      <c r="DL9" s="989" t="s">
        <v>588</v>
      </c>
      <c r="DM9" s="990"/>
      <c r="DN9" s="990"/>
      <c r="DO9" s="990"/>
      <c r="DP9" s="991"/>
      <c r="DQ9" s="989" t="s">
        <v>588</v>
      </c>
      <c r="DR9" s="990"/>
      <c r="DS9" s="990"/>
      <c r="DT9" s="990"/>
      <c r="DU9" s="991"/>
      <c r="DV9" s="992"/>
      <c r="DW9" s="993"/>
      <c r="DX9" s="993"/>
      <c r="DY9" s="993"/>
      <c r="DZ9" s="994"/>
      <c r="EA9" s="234"/>
    </row>
    <row r="10" spans="1:131" s="235" customFormat="1" ht="26.25" hidden="1"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hidden="1"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hidden="1"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hidden="1"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hidden="1"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hidden="1"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hidden="1"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hidden="1"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hidden="1"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hidden="1"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hidden="1"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hidden="1"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390</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391</v>
      </c>
      <c r="B23" s="937" t="s">
        <v>392</v>
      </c>
      <c r="C23" s="938"/>
      <c r="D23" s="938"/>
      <c r="E23" s="938"/>
      <c r="F23" s="938"/>
      <c r="G23" s="938"/>
      <c r="H23" s="938"/>
      <c r="I23" s="938"/>
      <c r="J23" s="938"/>
      <c r="K23" s="938"/>
      <c r="L23" s="938"/>
      <c r="M23" s="938"/>
      <c r="N23" s="938"/>
      <c r="O23" s="938"/>
      <c r="P23" s="948"/>
      <c r="Q23" s="1067">
        <v>6968</v>
      </c>
      <c r="R23" s="1061"/>
      <c r="S23" s="1061"/>
      <c r="T23" s="1061"/>
      <c r="U23" s="1061"/>
      <c r="V23" s="1061">
        <v>6362</v>
      </c>
      <c r="W23" s="1061"/>
      <c r="X23" s="1061"/>
      <c r="Y23" s="1061"/>
      <c r="Z23" s="1061"/>
      <c r="AA23" s="1061">
        <v>606</v>
      </c>
      <c r="AB23" s="1061"/>
      <c r="AC23" s="1061"/>
      <c r="AD23" s="1061"/>
      <c r="AE23" s="1068"/>
      <c r="AF23" s="1069">
        <v>606</v>
      </c>
      <c r="AG23" s="1061"/>
      <c r="AH23" s="1061"/>
      <c r="AI23" s="1061"/>
      <c r="AJ23" s="1070"/>
      <c r="AK23" s="1071"/>
      <c r="AL23" s="1072"/>
      <c r="AM23" s="1072"/>
      <c r="AN23" s="1072"/>
      <c r="AO23" s="1072"/>
      <c r="AP23" s="1061">
        <v>4731</v>
      </c>
      <c r="AQ23" s="1061"/>
      <c r="AR23" s="1061"/>
      <c r="AS23" s="1061"/>
      <c r="AT23" s="1061"/>
      <c r="AU23" s="1062"/>
      <c r="AV23" s="1062"/>
      <c r="AW23" s="1062"/>
      <c r="AX23" s="1062"/>
      <c r="AY23" s="1063"/>
      <c r="AZ23" s="1064" t="s">
        <v>393</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372</v>
      </c>
      <c r="B26" s="996"/>
      <c r="C26" s="996"/>
      <c r="D26" s="996"/>
      <c r="E26" s="996"/>
      <c r="F26" s="996"/>
      <c r="G26" s="996"/>
      <c r="H26" s="996"/>
      <c r="I26" s="996"/>
      <c r="J26" s="996"/>
      <c r="K26" s="996"/>
      <c r="L26" s="996"/>
      <c r="M26" s="996"/>
      <c r="N26" s="996"/>
      <c r="O26" s="996"/>
      <c r="P26" s="997"/>
      <c r="Q26" s="1001" t="s">
        <v>396</v>
      </c>
      <c r="R26" s="1002"/>
      <c r="S26" s="1002"/>
      <c r="T26" s="1002"/>
      <c r="U26" s="1003"/>
      <c r="V26" s="1001" t="s">
        <v>397</v>
      </c>
      <c r="W26" s="1002"/>
      <c r="X26" s="1002"/>
      <c r="Y26" s="1002"/>
      <c r="Z26" s="1003"/>
      <c r="AA26" s="1001" t="s">
        <v>398</v>
      </c>
      <c r="AB26" s="1002"/>
      <c r="AC26" s="1002"/>
      <c r="AD26" s="1002"/>
      <c r="AE26" s="1002"/>
      <c r="AF26" s="1055" t="s">
        <v>399</v>
      </c>
      <c r="AG26" s="1008"/>
      <c r="AH26" s="1008"/>
      <c r="AI26" s="1008"/>
      <c r="AJ26" s="1056"/>
      <c r="AK26" s="1002" t="s">
        <v>400</v>
      </c>
      <c r="AL26" s="1002"/>
      <c r="AM26" s="1002"/>
      <c r="AN26" s="1002"/>
      <c r="AO26" s="1003"/>
      <c r="AP26" s="1001" t="s">
        <v>401</v>
      </c>
      <c r="AQ26" s="1002"/>
      <c r="AR26" s="1002"/>
      <c r="AS26" s="1002"/>
      <c r="AT26" s="1003"/>
      <c r="AU26" s="1001" t="s">
        <v>402</v>
      </c>
      <c r="AV26" s="1002"/>
      <c r="AW26" s="1002"/>
      <c r="AX26" s="1002"/>
      <c r="AY26" s="1003"/>
      <c r="AZ26" s="1001" t="s">
        <v>403</v>
      </c>
      <c r="BA26" s="1002"/>
      <c r="BB26" s="1002"/>
      <c r="BC26" s="1002"/>
      <c r="BD26" s="1003"/>
      <c r="BE26" s="1001" t="s">
        <v>379</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404</v>
      </c>
      <c r="C28" s="1048"/>
      <c r="D28" s="1048"/>
      <c r="E28" s="1048"/>
      <c r="F28" s="1048"/>
      <c r="G28" s="1048"/>
      <c r="H28" s="1048"/>
      <c r="I28" s="1048"/>
      <c r="J28" s="1048"/>
      <c r="K28" s="1048"/>
      <c r="L28" s="1048"/>
      <c r="M28" s="1048"/>
      <c r="N28" s="1048"/>
      <c r="O28" s="1048"/>
      <c r="P28" s="1049"/>
      <c r="Q28" s="1050">
        <v>636</v>
      </c>
      <c r="R28" s="1051"/>
      <c r="S28" s="1051"/>
      <c r="T28" s="1051"/>
      <c r="U28" s="1051"/>
      <c r="V28" s="1051">
        <v>585</v>
      </c>
      <c r="W28" s="1051"/>
      <c r="X28" s="1051"/>
      <c r="Y28" s="1051"/>
      <c r="Z28" s="1051"/>
      <c r="AA28" s="1051">
        <v>51</v>
      </c>
      <c r="AB28" s="1051"/>
      <c r="AC28" s="1051"/>
      <c r="AD28" s="1051"/>
      <c r="AE28" s="1052"/>
      <c r="AF28" s="1053">
        <v>51</v>
      </c>
      <c r="AG28" s="1051"/>
      <c r="AH28" s="1051"/>
      <c r="AI28" s="1051"/>
      <c r="AJ28" s="1054"/>
      <c r="AK28" s="1042">
        <v>49</v>
      </c>
      <c r="AL28" s="1043"/>
      <c r="AM28" s="1043"/>
      <c r="AN28" s="1043"/>
      <c r="AO28" s="1043"/>
      <c r="AP28" s="1043" t="s">
        <v>588</v>
      </c>
      <c r="AQ28" s="1043"/>
      <c r="AR28" s="1043"/>
      <c r="AS28" s="1043"/>
      <c r="AT28" s="1043"/>
      <c r="AU28" s="1043" t="s">
        <v>588</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405</v>
      </c>
      <c r="C29" s="1031"/>
      <c r="D29" s="1031"/>
      <c r="E29" s="1031"/>
      <c r="F29" s="1031"/>
      <c r="G29" s="1031"/>
      <c r="H29" s="1031"/>
      <c r="I29" s="1031"/>
      <c r="J29" s="1031"/>
      <c r="K29" s="1031"/>
      <c r="L29" s="1031"/>
      <c r="M29" s="1031"/>
      <c r="N29" s="1031"/>
      <c r="O29" s="1031"/>
      <c r="P29" s="1032"/>
      <c r="Q29" s="1038">
        <v>615</v>
      </c>
      <c r="R29" s="1039"/>
      <c r="S29" s="1039"/>
      <c r="T29" s="1039"/>
      <c r="U29" s="1039"/>
      <c r="V29" s="1039">
        <v>554</v>
      </c>
      <c r="W29" s="1039"/>
      <c r="X29" s="1039"/>
      <c r="Y29" s="1039"/>
      <c r="Z29" s="1039"/>
      <c r="AA29" s="1039">
        <v>61</v>
      </c>
      <c r="AB29" s="1039"/>
      <c r="AC29" s="1039"/>
      <c r="AD29" s="1039"/>
      <c r="AE29" s="1040"/>
      <c r="AF29" s="1035">
        <v>61</v>
      </c>
      <c r="AG29" s="1036"/>
      <c r="AH29" s="1036"/>
      <c r="AI29" s="1036"/>
      <c r="AJ29" s="1037"/>
      <c r="AK29" s="980">
        <v>311</v>
      </c>
      <c r="AL29" s="971"/>
      <c r="AM29" s="971"/>
      <c r="AN29" s="971"/>
      <c r="AO29" s="971"/>
      <c r="AP29" s="971">
        <v>58</v>
      </c>
      <c r="AQ29" s="971"/>
      <c r="AR29" s="971"/>
      <c r="AS29" s="971"/>
      <c r="AT29" s="971"/>
      <c r="AU29" s="971">
        <v>58</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406</v>
      </c>
      <c r="C30" s="1031"/>
      <c r="D30" s="1031"/>
      <c r="E30" s="1031"/>
      <c r="F30" s="1031"/>
      <c r="G30" s="1031"/>
      <c r="H30" s="1031"/>
      <c r="I30" s="1031"/>
      <c r="J30" s="1031"/>
      <c r="K30" s="1031"/>
      <c r="L30" s="1031"/>
      <c r="M30" s="1031"/>
      <c r="N30" s="1031"/>
      <c r="O30" s="1031"/>
      <c r="P30" s="1032"/>
      <c r="Q30" s="1038">
        <v>507</v>
      </c>
      <c r="R30" s="1039"/>
      <c r="S30" s="1039"/>
      <c r="T30" s="1039"/>
      <c r="U30" s="1039"/>
      <c r="V30" s="1039">
        <v>487</v>
      </c>
      <c r="W30" s="1039"/>
      <c r="X30" s="1039"/>
      <c r="Y30" s="1039"/>
      <c r="Z30" s="1039"/>
      <c r="AA30" s="1039">
        <v>20</v>
      </c>
      <c r="AB30" s="1039"/>
      <c r="AC30" s="1039"/>
      <c r="AD30" s="1039"/>
      <c r="AE30" s="1040"/>
      <c r="AF30" s="1035">
        <v>20</v>
      </c>
      <c r="AG30" s="1036"/>
      <c r="AH30" s="1036"/>
      <c r="AI30" s="1036"/>
      <c r="AJ30" s="1037"/>
      <c r="AK30" s="980">
        <v>93</v>
      </c>
      <c r="AL30" s="971"/>
      <c r="AM30" s="971"/>
      <c r="AN30" s="971"/>
      <c r="AO30" s="971"/>
      <c r="AP30" s="980" t="s">
        <v>588</v>
      </c>
      <c r="AQ30" s="971"/>
      <c r="AR30" s="971"/>
      <c r="AS30" s="971"/>
      <c r="AT30" s="971"/>
      <c r="AU30" s="980" t="s">
        <v>588</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407</v>
      </c>
      <c r="C31" s="1031"/>
      <c r="D31" s="1031"/>
      <c r="E31" s="1031"/>
      <c r="F31" s="1031"/>
      <c r="G31" s="1031"/>
      <c r="H31" s="1031"/>
      <c r="I31" s="1031"/>
      <c r="J31" s="1031"/>
      <c r="K31" s="1031"/>
      <c r="L31" s="1031"/>
      <c r="M31" s="1031"/>
      <c r="N31" s="1031"/>
      <c r="O31" s="1031"/>
      <c r="P31" s="1032"/>
      <c r="Q31" s="1038">
        <v>63</v>
      </c>
      <c r="R31" s="1039"/>
      <c r="S31" s="1039"/>
      <c r="T31" s="1039"/>
      <c r="U31" s="1039"/>
      <c r="V31" s="1039">
        <v>62</v>
      </c>
      <c r="W31" s="1039"/>
      <c r="X31" s="1039"/>
      <c r="Y31" s="1039"/>
      <c r="Z31" s="1039"/>
      <c r="AA31" s="1039">
        <v>1</v>
      </c>
      <c r="AB31" s="1039"/>
      <c r="AC31" s="1039"/>
      <c r="AD31" s="1039"/>
      <c r="AE31" s="1040"/>
      <c r="AF31" s="1035">
        <v>1</v>
      </c>
      <c r="AG31" s="1036"/>
      <c r="AH31" s="1036"/>
      <c r="AI31" s="1036"/>
      <c r="AJ31" s="1037"/>
      <c r="AK31" s="980">
        <v>21</v>
      </c>
      <c r="AL31" s="971"/>
      <c r="AM31" s="971"/>
      <c r="AN31" s="971"/>
      <c r="AO31" s="971"/>
      <c r="AP31" s="980" t="s">
        <v>588</v>
      </c>
      <c r="AQ31" s="971"/>
      <c r="AR31" s="971"/>
      <c r="AS31" s="971"/>
      <c r="AT31" s="971"/>
      <c r="AU31" s="980" t="s">
        <v>588</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408</v>
      </c>
      <c r="C32" s="1031"/>
      <c r="D32" s="1031"/>
      <c r="E32" s="1031"/>
      <c r="F32" s="1031"/>
      <c r="G32" s="1031"/>
      <c r="H32" s="1031"/>
      <c r="I32" s="1031"/>
      <c r="J32" s="1031"/>
      <c r="K32" s="1031"/>
      <c r="L32" s="1031"/>
      <c r="M32" s="1031"/>
      <c r="N32" s="1031"/>
      <c r="O32" s="1031"/>
      <c r="P32" s="1032"/>
      <c r="Q32" s="1038">
        <v>7</v>
      </c>
      <c r="R32" s="1039"/>
      <c r="S32" s="1039"/>
      <c r="T32" s="1039"/>
      <c r="U32" s="1039"/>
      <c r="V32" s="1039">
        <v>6</v>
      </c>
      <c r="W32" s="1039"/>
      <c r="X32" s="1039"/>
      <c r="Y32" s="1039"/>
      <c r="Z32" s="1039"/>
      <c r="AA32" s="1039">
        <v>1</v>
      </c>
      <c r="AB32" s="1039"/>
      <c r="AC32" s="1039"/>
      <c r="AD32" s="1039"/>
      <c r="AE32" s="1040"/>
      <c r="AF32" s="1035">
        <v>1</v>
      </c>
      <c r="AG32" s="1036"/>
      <c r="AH32" s="1036"/>
      <c r="AI32" s="1036"/>
      <c r="AJ32" s="1037"/>
      <c r="AK32" s="980" t="s">
        <v>588</v>
      </c>
      <c r="AL32" s="971"/>
      <c r="AM32" s="971"/>
      <c r="AN32" s="971"/>
      <c r="AO32" s="971"/>
      <c r="AP32" s="980" t="s">
        <v>588</v>
      </c>
      <c r="AQ32" s="971"/>
      <c r="AR32" s="971"/>
      <c r="AS32" s="971"/>
      <c r="AT32" s="971"/>
      <c r="AU32" s="980" t="s">
        <v>588</v>
      </c>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409</v>
      </c>
      <c r="C33" s="1031"/>
      <c r="D33" s="1031"/>
      <c r="E33" s="1031"/>
      <c r="F33" s="1031"/>
      <c r="G33" s="1031"/>
      <c r="H33" s="1031"/>
      <c r="I33" s="1031"/>
      <c r="J33" s="1031"/>
      <c r="K33" s="1031"/>
      <c r="L33" s="1031"/>
      <c r="M33" s="1031"/>
      <c r="N33" s="1031"/>
      <c r="O33" s="1031"/>
      <c r="P33" s="1032"/>
      <c r="Q33" s="1038">
        <v>162</v>
      </c>
      <c r="R33" s="1039"/>
      <c r="S33" s="1039"/>
      <c r="T33" s="1039"/>
      <c r="U33" s="1039"/>
      <c r="V33" s="1039">
        <v>152</v>
      </c>
      <c r="W33" s="1039"/>
      <c r="X33" s="1039"/>
      <c r="Y33" s="1039"/>
      <c r="Z33" s="1039"/>
      <c r="AA33" s="1039">
        <v>10</v>
      </c>
      <c r="AB33" s="1039"/>
      <c r="AC33" s="1039"/>
      <c r="AD33" s="1039"/>
      <c r="AE33" s="1040"/>
      <c r="AF33" s="1035">
        <v>68</v>
      </c>
      <c r="AG33" s="1036"/>
      <c r="AH33" s="1036"/>
      <c r="AI33" s="1036"/>
      <c r="AJ33" s="1037"/>
      <c r="AK33" s="980">
        <v>10</v>
      </c>
      <c r="AL33" s="971"/>
      <c r="AM33" s="971"/>
      <c r="AN33" s="971"/>
      <c r="AO33" s="971"/>
      <c r="AP33" s="971">
        <v>504</v>
      </c>
      <c r="AQ33" s="971"/>
      <c r="AR33" s="971"/>
      <c r="AS33" s="971"/>
      <c r="AT33" s="971"/>
      <c r="AU33" s="971">
        <v>61</v>
      </c>
      <c r="AV33" s="971"/>
      <c r="AW33" s="971"/>
      <c r="AX33" s="971"/>
      <c r="AY33" s="971"/>
      <c r="AZ33" s="980" t="s">
        <v>588</v>
      </c>
      <c r="BA33" s="971"/>
      <c r="BB33" s="971"/>
      <c r="BC33" s="971"/>
      <c r="BD33" s="971"/>
      <c r="BE33" s="972" t="s">
        <v>410</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411</v>
      </c>
      <c r="C34" s="1031"/>
      <c r="D34" s="1031"/>
      <c r="E34" s="1031"/>
      <c r="F34" s="1031"/>
      <c r="G34" s="1031"/>
      <c r="H34" s="1031"/>
      <c r="I34" s="1031"/>
      <c r="J34" s="1031"/>
      <c r="K34" s="1031"/>
      <c r="L34" s="1031"/>
      <c r="M34" s="1031"/>
      <c r="N34" s="1031"/>
      <c r="O34" s="1031"/>
      <c r="P34" s="1032"/>
      <c r="Q34" s="1038">
        <v>248</v>
      </c>
      <c r="R34" s="1039"/>
      <c r="S34" s="1039"/>
      <c r="T34" s="1039"/>
      <c r="U34" s="1039"/>
      <c r="V34" s="1039">
        <v>237</v>
      </c>
      <c r="W34" s="1039"/>
      <c r="X34" s="1039"/>
      <c r="Y34" s="1039"/>
      <c r="Z34" s="1039"/>
      <c r="AA34" s="1039">
        <v>11</v>
      </c>
      <c r="AB34" s="1039"/>
      <c r="AC34" s="1039"/>
      <c r="AD34" s="1039"/>
      <c r="AE34" s="1040"/>
      <c r="AF34" s="1035">
        <v>128</v>
      </c>
      <c r="AG34" s="1036"/>
      <c r="AH34" s="1036"/>
      <c r="AI34" s="1036"/>
      <c r="AJ34" s="1037"/>
      <c r="AK34" s="980">
        <v>87</v>
      </c>
      <c r="AL34" s="971"/>
      <c r="AM34" s="971"/>
      <c r="AN34" s="971"/>
      <c r="AO34" s="971"/>
      <c r="AP34" s="971">
        <v>919</v>
      </c>
      <c r="AQ34" s="971"/>
      <c r="AR34" s="971"/>
      <c r="AS34" s="971"/>
      <c r="AT34" s="971"/>
      <c r="AU34" s="971">
        <v>743</v>
      </c>
      <c r="AV34" s="971"/>
      <c r="AW34" s="971"/>
      <c r="AX34" s="971"/>
      <c r="AY34" s="971"/>
      <c r="AZ34" s="980" t="s">
        <v>588</v>
      </c>
      <c r="BA34" s="971"/>
      <c r="BB34" s="971"/>
      <c r="BC34" s="971"/>
      <c r="BD34" s="971"/>
      <c r="BE34" s="972" t="s">
        <v>410</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thickBot="1" x14ac:dyDescent="0.2">
      <c r="A35" s="242">
        <v>8</v>
      </c>
      <c r="B35" s="1030" t="s">
        <v>412</v>
      </c>
      <c r="C35" s="1031"/>
      <c r="D35" s="1031"/>
      <c r="E35" s="1031"/>
      <c r="F35" s="1031"/>
      <c r="G35" s="1031"/>
      <c r="H35" s="1031"/>
      <c r="I35" s="1031"/>
      <c r="J35" s="1031"/>
      <c r="K35" s="1031"/>
      <c r="L35" s="1031"/>
      <c r="M35" s="1031"/>
      <c r="N35" s="1031"/>
      <c r="O35" s="1031"/>
      <c r="P35" s="1032"/>
      <c r="Q35" s="1038">
        <v>56</v>
      </c>
      <c r="R35" s="1039"/>
      <c r="S35" s="1039"/>
      <c r="T35" s="1039"/>
      <c r="U35" s="1039"/>
      <c r="V35" s="1039">
        <v>52</v>
      </c>
      <c r="W35" s="1039"/>
      <c r="X35" s="1039"/>
      <c r="Y35" s="1039"/>
      <c r="Z35" s="1039"/>
      <c r="AA35" s="1039">
        <v>4</v>
      </c>
      <c r="AB35" s="1039"/>
      <c r="AC35" s="1039"/>
      <c r="AD35" s="1039"/>
      <c r="AE35" s="1040"/>
      <c r="AF35" s="1035">
        <v>42</v>
      </c>
      <c r="AG35" s="1036"/>
      <c r="AH35" s="1036"/>
      <c r="AI35" s="1036"/>
      <c r="AJ35" s="1037"/>
      <c r="AK35" s="980">
        <v>19</v>
      </c>
      <c r="AL35" s="971"/>
      <c r="AM35" s="971"/>
      <c r="AN35" s="971"/>
      <c r="AO35" s="971"/>
      <c r="AP35" s="980" t="s">
        <v>588</v>
      </c>
      <c r="AQ35" s="971"/>
      <c r="AR35" s="971"/>
      <c r="AS35" s="971"/>
      <c r="AT35" s="971"/>
      <c r="AU35" s="980" t="s">
        <v>588</v>
      </c>
      <c r="AV35" s="971"/>
      <c r="AW35" s="971"/>
      <c r="AX35" s="971"/>
      <c r="AY35" s="971"/>
      <c r="AZ35" s="980" t="s">
        <v>588</v>
      </c>
      <c r="BA35" s="971"/>
      <c r="BB35" s="971"/>
      <c r="BC35" s="971"/>
      <c r="BD35" s="971"/>
      <c r="BE35" s="972" t="s">
        <v>410</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hidden="1"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hidden="1"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hidden="1"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hidden="1"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hidden="1"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hidden="1"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hidden="1"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hidden="1"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hidden="1"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hidden="1"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hidden="1"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hidden="1"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hidden="1"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hidden="1"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hidden="1"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hidden="1"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hidden="1"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hidden="1"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hidden="1"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hidden="1"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hidden="1"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hidden="1"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hidden="1"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hidden="1"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hidden="1"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hidden="1"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391</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371</v>
      </c>
      <c r="AG63" s="959"/>
      <c r="AH63" s="959"/>
      <c r="AI63" s="959"/>
      <c r="AJ63" s="1022"/>
      <c r="AK63" s="1023"/>
      <c r="AL63" s="963"/>
      <c r="AM63" s="963"/>
      <c r="AN63" s="963"/>
      <c r="AO63" s="963"/>
      <c r="AP63" s="959">
        <v>1481</v>
      </c>
      <c r="AQ63" s="959"/>
      <c r="AR63" s="959"/>
      <c r="AS63" s="959"/>
      <c r="AT63" s="959"/>
      <c r="AU63" s="959">
        <v>862</v>
      </c>
      <c r="AV63" s="959"/>
      <c r="AW63" s="959"/>
      <c r="AX63" s="959"/>
      <c r="AY63" s="959"/>
      <c r="AZ63" s="1017"/>
      <c r="BA63" s="1017"/>
      <c r="BB63" s="1017"/>
      <c r="BC63" s="1017"/>
      <c r="BD63" s="1017"/>
      <c r="BE63" s="960"/>
      <c r="BF63" s="960"/>
      <c r="BG63" s="960"/>
      <c r="BH63" s="960"/>
      <c r="BI63" s="961"/>
      <c r="BJ63" s="1018" t="s">
        <v>146</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416</v>
      </c>
      <c r="B66" s="996"/>
      <c r="C66" s="996"/>
      <c r="D66" s="996"/>
      <c r="E66" s="996"/>
      <c r="F66" s="996"/>
      <c r="G66" s="996"/>
      <c r="H66" s="996"/>
      <c r="I66" s="996"/>
      <c r="J66" s="996"/>
      <c r="K66" s="996"/>
      <c r="L66" s="996"/>
      <c r="M66" s="996"/>
      <c r="N66" s="996"/>
      <c r="O66" s="996"/>
      <c r="P66" s="997"/>
      <c r="Q66" s="1001" t="s">
        <v>417</v>
      </c>
      <c r="R66" s="1002"/>
      <c r="S66" s="1002"/>
      <c r="T66" s="1002"/>
      <c r="U66" s="1003"/>
      <c r="V66" s="1001" t="s">
        <v>418</v>
      </c>
      <c r="W66" s="1002"/>
      <c r="X66" s="1002"/>
      <c r="Y66" s="1002"/>
      <c r="Z66" s="1003"/>
      <c r="AA66" s="1001" t="s">
        <v>419</v>
      </c>
      <c r="AB66" s="1002"/>
      <c r="AC66" s="1002"/>
      <c r="AD66" s="1002"/>
      <c r="AE66" s="1003"/>
      <c r="AF66" s="1007" t="s">
        <v>420</v>
      </c>
      <c r="AG66" s="1008"/>
      <c r="AH66" s="1008"/>
      <c r="AI66" s="1008"/>
      <c r="AJ66" s="1009"/>
      <c r="AK66" s="1001" t="s">
        <v>421</v>
      </c>
      <c r="AL66" s="996"/>
      <c r="AM66" s="996"/>
      <c r="AN66" s="996"/>
      <c r="AO66" s="997"/>
      <c r="AP66" s="1001" t="s">
        <v>422</v>
      </c>
      <c r="AQ66" s="1002"/>
      <c r="AR66" s="1002"/>
      <c r="AS66" s="1002"/>
      <c r="AT66" s="1003"/>
      <c r="AU66" s="1001" t="s">
        <v>423</v>
      </c>
      <c r="AV66" s="1002"/>
      <c r="AW66" s="1002"/>
      <c r="AX66" s="1002"/>
      <c r="AY66" s="1003"/>
      <c r="AZ66" s="1001" t="s">
        <v>379</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589</v>
      </c>
      <c r="C68" s="986"/>
      <c r="D68" s="986"/>
      <c r="E68" s="986"/>
      <c r="F68" s="986"/>
      <c r="G68" s="986"/>
      <c r="H68" s="986"/>
      <c r="I68" s="986"/>
      <c r="J68" s="986"/>
      <c r="K68" s="986"/>
      <c r="L68" s="986"/>
      <c r="M68" s="986"/>
      <c r="N68" s="986"/>
      <c r="O68" s="986"/>
      <c r="P68" s="987"/>
      <c r="Q68" s="988">
        <v>1081</v>
      </c>
      <c r="R68" s="982"/>
      <c r="S68" s="982"/>
      <c r="T68" s="982"/>
      <c r="U68" s="982"/>
      <c r="V68" s="982">
        <v>1053</v>
      </c>
      <c r="W68" s="982"/>
      <c r="X68" s="982"/>
      <c r="Y68" s="982"/>
      <c r="Z68" s="982"/>
      <c r="AA68" s="982">
        <v>28</v>
      </c>
      <c r="AB68" s="982"/>
      <c r="AC68" s="982"/>
      <c r="AD68" s="982"/>
      <c r="AE68" s="982"/>
      <c r="AF68" s="982">
        <v>28</v>
      </c>
      <c r="AG68" s="982"/>
      <c r="AH68" s="982"/>
      <c r="AI68" s="982"/>
      <c r="AJ68" s="982"/>
      <c r="AK68" s="982" t="s">
        <v>588</v>
      </c>
      <c r="AL68" s="982"/>
      <c r="AM68" s="982"/>
      <c r="AN68" s="982"/>
      <c r="AO68" s="982"/>
      <c r="AP68" s="982">
        <v>26</v>
      </c>
      <c r="AQ68" s="982"/>
      <c r="AR68" s="982"/>
      <c r="AS68" s="982"/>
      <c r="AT68" s="982"/>
      <c r="AU68" s="982" t="s">
        <v>588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590</v>
      </c>
      <c r="C69" s="975"/>
      <c r="D69" s="975"/>
      <c r="E69" s="975"/>
      <c r="F69" s="975"/>
      <c r="G69" s="975"/>
      <c r="H69" s="975"/>
      <c r="I69" s="975"/>
      <c r="J69" s="975"/>
      <c r="K69" s="975"/>
      <c r="L69" s="975"/>
      <c r="M69" s="975"/>
      <c r="N69" s="975"/>
      <c r="O69" s="975"/>
      <c r="P69" s="976"/>
      <c r="Q69" s="977">
        <v>570</v>
      </c>
      <c r="R69" s="971"/>
      <c r="S69" s="971"/>
      <c r="T69" s="971"/>
      <c r="U69" s="971"/>
      <c r="V69" s="971">
        <v>553</v>
      </c>
      <c r="W69" s="971"/>
      <c r="X69" s="971"/>
      <c r="Y69" s="971"/>
      <c r="Z69" s="971"/>
      <c r="AA69" s="971">
        <v>17</v>
      </c>
      <c r="AB69" s="971"/>
      <c r="AC69" s="971"/>
      <c r="AD69" s="971"/>
      <c r="AE69" s="971"/>
      <c r="AF69" s="971">
        <v>17</v>
      </c>
      <c r="AG69" s="971"/>
      <c r="AH69" s="971"/>
      <c r="AI69" s="971"/>
      <c r="AJ69" s="971"/>
      <c r="AK69" s="971" t="s">
        <v>588</v>
      </c>
      <c r="AL69" s="971"/>
      <c r="AM69" s="971"/>
      <c r="AN69" s="971"/>
      <c r="AO69" s="971"/>
      <c r="AP69" s="971" t="s">
        <v>588</v>
      </c>
      <c r="AQ69" s="971"/>
      <c r="AR69" s="971"/>
      <c r="AS69" s="971"/>
      <c r="AT69" s="971"/>
      <c r="AU69" s="971" t="s">
        <v>588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hidden="1"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hidden="1"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hidden="1"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hidden="1"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hidden="1"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hidden="1"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hidden="1"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hidden="1"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hidden="1"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hidden="1"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hidden="1"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hidden="1"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hidden="1"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hidden="1"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hidden="1"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hidden="1"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hidden="1"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hidden="1"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391</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45</v>
      </c>
      <c r="AG88" s="959"/>
      <c r="AH88" s="959"/>
      <c r="AI88" s="959"/>
      <c r="AJ88" s="959"/>
      <c r="AK88" s="963"/>
      <c r="AL88" s="963"/>
      <c r="AM88" s="963"/>
      <c r="AN88" s="963"/>
      <c r="AO88" s="963"/>
      <c r="AP88" s="959">
        <v>26</v>
      </c>
      <c r="AQ88" s="959"/>
      <c r="AR88" s="959"/>
      <c r="AS88" s="959"/>
      <c r="AT88" s="959"/>
      <c r="AU88" s="959" t="s">
        <v>599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105</v>
      </c>
      <c r="CS102" s="953"/>
      <c r="CT102" s="953"/>
      <c r="CU102" s="953"/>
      <c r="CV102" s="954"/>
      <c r="CW102" s="952">
        <v>1</v>
      </c>
      <c r="CX102" s="953"/>
      <c r="CY102" s="953"/>
      <c r="CZ102" s="953"/>
      <c r="DA102" s="954"/>
      <c r="DB102" s="952" t="s">
        <v>599</v>
      </c>
      <c r="DC102" s="953"/>
      <c r="DD102" s="953"/>
      <c r="DE102" s="953"/>
      <c r="DF102" s="954"/>
      <c r="DG102" s="952" t="s">
        <v>599</v>
      </c>
      <c r="DH102" s="953"/>
      <c r="DI102" s="953"/>
      <c r="DJ102" s="953"/>
      <c r="DK102" s="954"/>
      <c r="DL102" s="952" t="s">
        <v>599</v>
      </c>
      <c r="DM102" s="953"/>
      <c r="DN102" s="953"/>
      <c r="DO102" s="953"/>
      <c r="DP102" s="954"/>
      <c r="DQ102" s="952" t="s">
        <v>599</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309</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309</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309</v>
      </c>
      <c r="DR109" s="896"/>
      <c r="DS109" s="896"/>
      <c r="DT109" s="896"/>
      <c r="DU109" s="897"/>
      <c r="DV109" s="898" t="s">
        <v>435</v>
      </c>
      <c r="DW109" s="896"/>
      <c r="DX109" s="896"/>
      <c r="DY109" s="896"/>
      <c r="DZ109" s="929"/>
    </row>
    <row r="110" spans="1:131" s="230" customFormat="1" ht="26.25" customHeight="1" x14ac:dyDescent="0.15">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819514</v>
      </c>
      <c r="AB110" s="889"/>
      <c r="AC110" s="889"/>
      <c r="AD110" s="889"/>
      <c r="AE110" s="890"/>
      <c r="AF110" s="891">
        <v>749623</v>
      </c>
      <c r="AG110" s="889"/>
      <c r="AH110" s="889"/>
      <c r="AI110" s="889"/>
      <c r="AJ110" s="890"/>
      <c r="AK110" s="891">
        <v>716745</v>
      </c>
      <c r="AL110" s="889"/>
      <c r="AM110" s="889"/>
      <c r="AN110" s="889"/>
      <c r="AO110" s="890"/>
      <c r="AP110" s="892">
        <v>24.3</v>
      </c>
      <c r="AQ110" s="893"/>
      <c r="AR110" s="893"/>
      <c r="AS110" s="893"/>
      <c r="AT110" s="894"/>
      <c r="AU110" s="930" t="s">
        <v>75</v>
      </c>
      <c r="AV110" s="931"/>
      <c r="AW110" s="931"/>
      <c r="AX110" s="931"/>
      <c r="AY110" s="931"/>
      <c r="AZ110" s="860" t="s">
        <v>438</v>
      </c>
      <c r="BA110" s="808"/>
      <c r="BB110" s="808"/>
      <c r="BC110" s="808"/>
      <c r="BD110" s="808"/>
      <c r="BE110" s="808"/>
      <c r="BF110" s="808"/>
      <c r="BG110" s="808"/>
      <c r="BH110" s="808"/>
      <c r="BI110" s="808"/>
      <c r="BJ110" s="808"/>
      <c r="BK110" s="808"/>
      <c r="BL110" s="808"/>
      <c r="BM110" s="808"/>
      <c r="BN110" s="808"/>
      <c r="BO110" s="808"/>
      <c r="BP110" s="809"/>
      <c r="BQ110" s="861">
        <v>5544831</v>
      </c>
      <c r="BR110" s="842"/>
      <c r="BS110" s="842"/>
      <c r="BT110" s="842"/>
      <c r="BU110" s="842"/>
      <c r="BV110" s="842">
        <v>5136171</v>
      </c>
      <c r="BW110" s="842"/>
      <c r="BX110" s="842"/>
      <c r="BY110" s="842"/>
      <c r="BZ110" s="842"/>
      <c r="CA110" s="842">
        <v>4731371</v>
      </c>
      <c r="CB110" s="842"/>
      <c r="CC110" s="842"/>
      <c r="CD110" s="842"/>
      <c r="CE110" s="842"/>
      <c r="CF110" s="866">
        <v>160.19999999999999</v>
      </c>
      <c r="CG110" s="867"/>
      <c r="CH110" s="867"/>
      <c r="CI110" s="867"/>
      <c r="CJ110" s="867"/>
      <c r="CK110" s="926" t="s">
        <v>439</v>
      </c>
      <c r="CL110" s="819"/>
      <c r="CM110" s="86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441</v>
      </c>
      <c r="DH110" s="842"/>
      <c r="DI110" s="842"/>
      <c r="DJ110" s="842"/>
      <c r="DK110" s="842"/>
      <c r="DL110" s="842" t="s">
        <v>146</v>
      </c>
      <c r="DM110" s="842"/>
      <c r="DN110" s="842"/>
      <c r="DO110" s="842"/>
      <c r="DP110" s="842"/>
      <c r="DQ110" s="842" t="s">
        <v>442</v>
      </c>
      <c r="DR110" s="842"/>
      <c r="DS110" s="842"/>
      <c r="DT110" s="842"/>
      <c r="DU110" s="842"/>
      <c r="DV110" s="843" t="s">
        <v>146</v>
      </c>
      <c r="DW110" s="843"/>
      <c r="DX110" s="843"/>
      <c r="DY110" s="843"/>
      <c r="DZ110" s="844"/>
    </row>
    <row r="111" spans="1:131" s="230" customFormat="1" ht="26.25" customHeight="1" x14ac:dyDescent="0.15">
      <c r="A111" s="774" t="s">
        <v>443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146</v>
      </c>
      <c r="AB111" s="919"/>
      <c r="AC111" s="919"/>
      <c r="AD111" s="919"/>
      <c r="AE111" s="920"/>
      <c r="AF111" s="921" t="s">
        <v>444</v>
      </c>
      <c r="AG111" s="919"/>
      <c r="AH111" s="919"/>
      <c r="AI111" s="919"/>
      <c r="AJ111" s="920"/>
      <c r="AK111" s="921" t="s">
        <v>445</v>
      </c>
      <c r="AL111" s="919"/>
      <c r="AM111" s="919"/>
      <c r="AN111" s="919"/>
      <c r="AO111" s="920"/>
      <c r="AP111" s="922" t="s">
        <v>442</v>
      </c>
      <c r="AQ111" s="923"/>
      <c r="AR111" s="923"/>
      <c r="AS111" s="923"/>
      <c r="AT111" s="924"/>
      <c r="AU111" s="932"/>
      <c r="AV111" s="933"/>
      <c r="AW111" s="933"/>
      <c r="AX111" s="933"/>
      <c r="AY111" s="933"/>
      <c r="AZ111" s="815" t="s">
        <v>446</v>
      </c>
      <c r="BA111" s="752"/>
      <c r="BB111" s="752"/>
      <c r="BC111" s="752"/>
      <c r="BD111" s="752"/>
      <c r="BE111" s="752"/>
      <c r="BF111" s="752"/>
      <c r="BG111" s="752"/>
      <c r="BH111" s="752"/>
      <c r="BI111" s="752"/>
      <c r="BJ111" s="752"/>
      <c r="BK111" s="752"/>
      <c r="BL111" s="752"/>
      <c r="BM111" s="752"/>
      <c r="BN111" s="752"/>
      <c r="BO111" s="752"/>
      <c r="BP111" s="753"/>
      <c r="BQ111" s="816">
        <v>475152</v>
      </c>
      <c r="BR111" s="817"/>
      <c r="BS111" s="817"/>
      <c r="BT111" s="817"/>
      <c r="BU111" s="817"/>
      <c r="BV111" s="817">
        <v>433776</v>
      </c>
      <c r="BW111" s="817"/>
      <c r="BX111" s="817"/>
      <c r="BY111" s="817"/>
      <c r="BZ111" s="817"/>
      <c r="CA111" s="817">
        <v>392400</v>
      </c>
      <c r="CB111" s="817"/>
      <c r="CC111" s="817"/>
      <c r="CD111" s="817"/>
      <c r="CE111" s="817"/>
      <c r="CF111" s="875">
        <v>13.3</v>
      </c>
      <c r="CG111" s="876"/>
      <c r="CH111" s="876"/>
      <c r="CI111" s="876"/>
      <c r="CJ111" s="876"/>
      <c r="CK111" s="927"/>
      <c r="CL111" s="821"/>
      <c r="CM111" s="815" t="s">
        <v>447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146</v>
      </c>
      <c r="DH111" s="817"/>
      <c r="DI111" s="817"/>
      <c r="DJ111" s="817"/>
      <c r="DK111" s="817"/>
      <c r="DL111" s="817" t="s">
        <v>441</v>
      </c>
      <c r="DM111" s="817"/>
      <c r="DN111" s="817"/>
      <c r="DO111" s="817"/>
      <c r="DP111" s="817"/>
      <c r="DQ111" s="817" t="s">
        <v>448</v>
      </c>
      <c r="DR111" s="817"/>
      <c r="DS111" s="817"/>
      <c r="DT111" s="817"/>
      <c r="DU111" s="817"/>
      <c r="DV111" s="794" t="s">
        <v>445</v>
      </c>
      <c r="DW111" s="794"/>
      <c r="DX111" s="794"/>
      <c r="DY111" s="794"/>
      <c r="DZ111" s="795"/>
    </row>
    <row r="112" spans="1:131" s="230" customFormat="1" ht="26.25" customHeight="1" x14ac:dyDescent="0.15">
      <c r="A112" s="912" t="s">
        <v>449</v>
      </c>
      <c r="B112" s="913"/>
      <c r="C112" s="752" t="s">
        <v>450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444</v>
      </c>
      <c r="AB112" s="780"/>
      <c r="AC112" s="780"/>
      <c r="AD112" s="780"/>
      <c r="AE112" s="781"/>
      <c r="AF112" s="782" t="s">
        <v>146</v>
      </c>
      <c r="AG112" s="780"/>
      <c r="AH112" s="780"/>
      <c r="AI112" s="780"/>
      <c r="AJ112" s="781"/>
      <c r="AK112" s="782" t="s">
        <v>448</v>
      </c>
      <c r="AL112" s="780"/>
      <c r="AM112" s="780"/>
      <c r="AN112" s="780"/>
      <c r="AO112" s="781"/>
      <c r="AP112" s="824" t="s">
        <v>146</v>
      </c>
      <c r="AQ112" s="825"/>
      <c r="AR112" s="825"/>
      <c r="AS112" s="825"/>
      <c r="AT112" s="826"/>
      <c r="AU112" s="932"/>
      <c r="AV112" s="933"/>
      <c r="AW112" s="933"/>
      <c r="AX112" s="933"/>
      <c r="AY112" s="933"/>
      <c r="AZ112" s="815" t="s">
        <v>451</v>
      </c>
      <c r="BA112" s="752"/>
      <c r="BB112" s="752"/>
      <c r="BC112" s="752"/>
      <c r="BD112" s="752"/>
      <c r="BE112" s="752"/>
      <c r="BF112" s="752"/>
      <c r="BG112" s="752"/>
      <c r="BH112" s="752"/>
      <c r="BI112" s="752"/>
      <c r="BJ112" s="752"/>
      <c r="BK112" s="752"/>
      <c r="BL112" s="752"/>
      <c r="BM112" s="752"/>
      <c r="BN112" s="752"/>
      <c r="BO112" s="752"/>
      <c r="BP112" s="753"/>
      <c r="BQ112" s="816">
        <v>927837</v>
      </c>
      <c r="BR112" s="817"/>
      <c r="BS112" s="817"/>
      <c r="BT112" s="817"/>
      <c r="BU112" s="817"/>
      <c r="BV112" s="817">
        <v>859235</v>
      </c>
      <c r="BW112" s="817"/>
      <c r="BX112" s="817"/>
      <c r="BY112" s="817"/>
      <c r="BZ112" s="817"/>
      <c r="CA112" s="817">
        <v>861598</v>
      </c>
      <c r="CB112" s="817"/>
      <c r="CC112" s="817"/>
      <c r="CD112" s="817"/>
      <c r="CE112" s="817"/>
      <c r="CF112" s="875">
        <v>29.2</v>
      </c>
      <c r="CG112" s="876"/>
      <c r="CH112" s="876"/>
      <c r="CI112" s="876"/>
      <c r="CJ112" s="876"/>
      <c r="CK112" s="927"/>
      <c r="CL112" s="821"/>
      <c r="CM112" s="815" t="s">
        <v>452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393</v>
      </c>
      <c r="DH112" s="817"/>
      <c r="DI112" s="817"/>
      <c r="DJ112" s="817"/>
      <c r="DK112" s="817"/>
      <c r="DL112" s="817" t="s">
        <v>146</v>
      </c>
      <c r="DM112" s="817"/>
      <c r="DN112" s="817"/>
      <c r="DO112" s="817"/>
      <c r="DP112" s="817"/>
      <c r="DQ112" s="817" t="s">
        <v>393</v>
      </c>
      <c r="DR112" s="817"/>
      <c r="DS112" s="817"/>
      <c r="DT112" s="817"/>
      <c r="DU112" s="817"/>
      <c r="DV112" s="794" t="s">
        <v>146</v>
      </c>
      <c r="DW112" s="794"/>
      <c r="DX112" s="794"/>
      <c r="DY112" s="794"/>
      <c r="DZ112" s="795"/>
    </row>
    <row r="113" spans="1:130" s="230" customFormat="1" ht="26.25" customHeight="1" x14ac:dyDescent="0.15">
      <c r="A113" s="914"/>
      <c r="B113" s="915"/>
      <c r="C113" s="752" t="s">
        <v>453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138279</v>
      </c>
      <c r="AB113" s="919"/>
      <c r="AC113" s="919"/>
      <c r="AD113" s="919"/>
      <c r="AE113" s="920"/>
      <c r="AF113" s="921">
        <v>131621</v>
      </c>
      <c r="AG113" s="919"/>
      <c r="AH113" s="919"/>
      <c r="AI113" s="919"/>
      <c r="AJ113" s="920"/>
      <c r="AK113" s="921">
        <v>153024</v>
      </c>
      <c r="AL113" s="919"/>
      <c r="AM113" s="919"/>
      <c r="AN113" s="919"/>
      <c r="AO113" s="920"/>
      <c r="AP113" s="922">
        <v>5.2</v>
      </c>
      <c r="AQ113" s="923"/>
      <c r="AR113" s="923"/>
      <c r="AS113" s="923"/>
      <c r="AT113" s="924"/>
      <c r="AU113" s="932"/>
      <c r="AV113" s="933"/>
      <c r="AW113" s="933"/>
      <c r="AX113" s="933"/>
      <c r="AY113" s="933"/>
      <c r="AZ113" s="815" t="s">
        <v>454</v>
      </c>
      <c r="BA113" s="752"/>
      <c r="BB113" s="752"/>
      <c r="BC113" s="752"/>
      <c r="BD113" s="752"/>
      <c r="BE113" s="752"/>
      <c r="BF113" s="752"/>
      <c r="BG113" s="752"/>
      <c r="BH113" s="752"/>
      <c r="BI113" s="752"/>
      <c r="BJ113" s="752"/>
      <c r="BK113" s="752"/>
      <c r="BL113" s="752"/>
      <c r="BM113" s="752"/>
      <c r="BN113" s="752"/>
      <c r="BO113" s="752"/>
      <c r="BP113" s="753"/>
      <c r="BQ113" s="816" t="s">
        <v>455</v>
      </c>
      <c r="BR113" s="817"/>
      <c r="BS113" s="817"/>
      <c r="BT113" s="817"/>
      <c r="BU113" s="817"/>
      <c r="BV113" s="817" t="s">
        <v>146</v>
      </c>
      <c r="BW113" s="817"/>
      <c r="BX113" s="817"/>
      <c r="BY113" s="817"/>
      <c r="BZ113" s="817"/>
      <c r="CA113" s="817" t="s">
        <v>456</v>
      </c>
      <c r="CB113" s="817"/>
      <c r="CC113" s="817"/>
      <c r="CD113" s="817"/>
      <c r="CE113" s="817"/>
      <c r="CF113" s="875" t="s">
        <v>448</v>
      </c>
      <c r="CG113" s="876"/>
      <c r="CH113" s="876"/>
      <c r="CI113" s="876"/>
      <c r="CJ113" s="876"/>
      <c r="CK113" s="927"/>
      <c r="CL113" s="821"/>
      <c r="CM113" s="815" t="s">
        <v>457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146</v>
      </c>
      <c r="DH113" s="780"/>
      <c r="DI113" s="780"/>
      <c r="DJ113" s="780"/>
      <c r="DK113" s="781"/>
      <c r="DL113" s="782" t="s">
        <v>146</v>
      </c>
      <c r="DM113" s="780"/>
      <c r="DN113" s="780"/>
      <c r="DO113" s="780"/>
      <c r="DP113" s="781"/>
      <c r="DQ113" s="782" t="s">
        <v>441</v>
      </c>
      <c r="DR113" s="780"/>
      <c r="DS113" s="780"/>
      <c r="DT113" s="780"/>
      <c r="DU113" s="781"/>
      <c r="DV113" s="824" t="s">
        <v>456</v>
      </c>
      <c r="DW113" s="825"/>
      <c r="DX113" s="825"/>
      <c r="DY113" s="825"/>
      <c r="DZ113" s="826"/>
    </row>
    <row r="114" spans="1:130" s="230" customFormat="1" ht="26.25" customHeight="1" x14ac:dyDescent="0.15">
      <c r="A114" s="914"/>
      <c r="B114" s="915"/>
      <c r="C114" s="752" t="s">
        <v>458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441</v>
      </c>
      <c r="AB114" s="780"/>
      <c r="AC114" s="780"/>
      <c r="AD114" s="780"/>
      <c r="AE114" s="781"/>
      <c r="AF114" s="782" t="s">
        <v>448</v>
      </c>
      <c r="AG114" s="780"/>
      <c r="AH114" s="780"/>
      <c r="AI114" s="780"/>
      <c r="AJ114" s="781"/>
      <c r="AK114" s="782" t="s">
        <v>442</v>
      </c>
      <c r="AL114" s="780"/>
      <c r="AM114" s="780"/>
      <c r="AN114" s="780"/>
      <c r="AO114" s="781"/>
      <c r="AP114" s="824" t="s">
        <v>146</v>
      </c>
      <c r="AQ114" s="825"/>
      <c r="AR114" s="825"/>
      <c r="AS114" s="825"/>
      <c r="AT114" s="826"/>
      <c r="AU114" s="932"/>
      <c r="AV114" s="933"/>
      <c r="AW114" s="933"/>
      <c r="AX114" s="933"/>
      <c r="AY114" s="933"/>
      <c r="AZ114" s="815" t="s">
        <v>459</v>
      </c>
      <c r="BA114" s="752"/>
      <c r="BB114" s="752"/>
      <c r="BC114" s="752"/>
      <c r="BD114" s="752"/>
      <c r="BE114" s="752"/>
      <c r="BF114" s="752"/>
      <c r="BG114" s="752"/>
      <c r="BH114" s="752"/>
      <c r="BI114" s="752"/>
      <c r="BJ114" s="752"/>
      <c r="BK114" s="752"/>
      <c r="BL114" s="752"/>
      <c r="BM114" s="752"/>
      <c r="BN114" s="752"/>
      <c r="BO114" s="752"/>
      <c r="BP114" s="753"/>
      <c r="BQ114" s="816">
        <v>400884</v>
      </c>
      <c r="BR114" s="817"/>
      <c r="BS114" s="817"/>
      <c r="BT114" s="817"/>
      <c r="BU114" s="817"/>
      <c r="BV114" s="817">
        <v>381096</v>
      </c>
      <c r="BW114" s="817"/>
      <c r="BX114" s="817"/>
      <c r="BY114" s="817"/>
      <c r="BZ114" s="817"/>
      <c r="CA114" s="817">
        <v>387702</v>
      </c>
      <c r="CB114" s="817"/>
      <c r="CC114" s="817"/>
      <c r="CD114" s="817"/>
      <c r="CE114" s="817"/>
      <c r="CF114" s="875">
        <v>13.1</v>
      </c>
      <c r="CG114" s="876"/>
      <c r="CH114" s="876"/>
      <c r="CI114" s="876"/>
      <c r="CJ114" s="876"/>
      <c r="CK114" s="927"/>
      <c r="CL114" s="821"/>
      <c r="CM114" s="815" t="s">
        <v>460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146</v>
      </c>
      <c r="DH114" s="780"/>
      <c r="DI114" s="780"/>
      <c r="DJ114" s="780"/>
      <c r="DK114" s="781"/>
      <c r="DL114" s="782" t="s">
        <v>461</v>
      </c>
      <c r="DM114" s="780"/>
      <c r="DN114" s="780"/>
      <c r="DO114" s="780"/>
      <c r="DP114" s="781"/>
      <c r="DQ114" s="782" t="s">
        <v>462</v>
      </c>
      <c r="DR114" s="780"/>
      <c r="DS114" s="780"/>
      <c r="DT114" s="780"/>
      <c r="DU114" s="781"/>
      <c r="DV114" s="824" t="s">
        <v>441</v>
      </c>
      <c r="DW114" s="825"/>
      <c r="DX114" s="825"/>
      <c r="DY114" s="825"/>
      <c r="DZ114" s="826"/>
    </row>
    <row r="115" spans="1:130" s="230" customFormat="1" ht="26.25" customHeight="1" x14ac:dyDescent="0.15">
      <c r="A115" s="914"/>
      <c r="B115" s="915"/>
      <c r="C115" s="752" t="s">
        <v>463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21269</v>
      </c>
      <c r="AB115" s="919"/>
      <c r="AC115" s="919"/>
      <c r="AD115" s="919"/>
      <c r="AE115" s="920"/>
      <c r="AF115" s="921">
        <v>21866</v>
      </c>
      <c r="AG115" s="919"/>
      <c r="AH115" s="919"/>
      <c r="AI115" s="919"/>
      <c r="AJ115" s="920"/>
      <c r="AK115" s="921">
        <v>22880</v>
      </c>
      <c r="AL115" s="919"/>
      <c r="AM115" s="919"/>
      <c r="AN115" s="919"/>
      <c r="AO115" s="920"/>
      <c r="AP115" s="922">
        <v>0.8</v>
      </c>
      <c r="AQ115" s="923"/>
      <c r="AR115" s="923"/>
      <c r="AS115" s="923"/>
      <c r="AT115" s="924"/>
      <c r="AU115" s="932"/>
      <c r="AV115" s="933"/>
      <c r="AW115" s="933"/>
      <c r="AX115" s="933"/>
      <c r="AY115" s="933"/>
      <c r="AZ115" s="815" t="s">
        <v>464</v>
      </c>
      <c r="BA115" s="752"/>
      <c r="BB115" s="752"/>
      <c r="BC115" s="752"/>
      <c r="BD115" s="752"/>
      <c r="BE115" s="752"/>
      <c r="BF115" s="752"/>
      <c r="BG115" s="752"/>
      <c r="BH115" s="752"/>
      <c r="BI115" s="752"/>
      <c r="BJ115" s="752"/>
      <c r="BK115" s="752"/>
      <c r="BL115" s="752"/>
      <c r="BM115" s="752"/>
      <c r="BN115" s="752"/>
      <c r="BO115" s="752"/>
      <c r="BP115" s="753"/>
      <c r="BQ115" s="816" t="s">
        <v>146</v>
      </c>
      <c r="BR115" s="817"/>
      <c r="BS115" s="817"/>
      <c r="BT115" s="817"/>
      <c r="BU115" s="817"/>
      <c r="BV115" s="817" t="s">
        <v>146</v>
      </c>
      <c r="BW115" s="817"/>
      <c r="BX115" s="817"/>
      <c r="BY115" s="817"/>
      <c r="BZ115" s="817"/>
      <c r="CA115" s="817" t="s">
        <v>146</v>
      </c>
      <c r="CB115" s="817"/>
      <c r="CC115" s="817"/>
      <c r="CD115" s="817"/>
      <c r="CE115" s="817"/>
      <c r="CF115" s="875" t="s">
        <v>441</v>
      </c>
      <c r="CG115" s="876"/>
      <c r="CH115" s="876"/>
      <c r="CI115" s="876"/>
      <c r="CJ115" s="876"/>
      <c r="CK115" s="927"/>
      <c r="CL115" s="821"/>
      <c r="CM115" s="815" t="s">
        <v>465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146</v>
      </c>
      <c r="DH115" s="780"/>
      <c r="DI115" s="780"/>
      <c r="DJ115" s="780"/>
      <c r="DK115" s="781"/>
      <c r="DL115" s="782" t="s">
        <v>442</v>
      </c>
      <c r="DM115" s="780"/>
      <c r="DN115" s="780"/>
      <c r="DO115" s="780"/>
      <c r="DP115" s="781"/>
      <c r="DQ115" s="782" t="s">
        <v>146</v>
      </c>
      <c r="DR115" s="780"/>
      <c r="DS115" s="780"/>
      <c r="DT115" s="780"/>
      <c r="DU115" s="781"/>
      <c r="DV115" s="824" t="s">
        <v>146</v>
      </c>
      <c r="DW115" s="825"/>
      <c r="DX115" s="825"/>
      <c r="DY115" s="825"/>
      <c r="DZ115" s="826"/>
    </row>
    <row r="116" spans="1:130" s="230" customFormat="1" ht="26.25" customHeight="1" x14ac:dyDescent="0.15">
      <c r="A116" s="916"/>
      <c r="B116" s="917"/>
      <c r="C116" s="839" t="s">
        <v>466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441</v>
      </c>
      <c r="AB116" s="780"/>
      <c r="AC116" s="780"/>
      <c r="AD116" s="780"/>
      <c r="AE116" s="781"/>
      <c r="AF116" s="782" t="s">
        <v>146</v>
      </c>
      <c r="AG116" s="780"/>
      <c r="AH116" s="780"/>
      <c r="AI116" s="780"/>
      <c r="AJ116" s="781"/>
      <c r="AK116" s="782" t="s">
        <v>462</v>
      </c>
      <c r="AL116" s="780"/>
      <c r="AM116" s="780"/>
      <c r="AN116" s="780"/>
      <c r="AO116" s="781"/>
      <c r="AP116" s="824" t="s">
        <v>393</v>
      </c>
      <c r="AQ116" s="825"/>
      <c r="AR116" s="825"/>
      <c r="AS116" s="825"/>
      <c r="AT116" s="826"/>
      <c r="AU116" s="932"/>
      <c r="AV116" s="933"/>
      <c r="AW116" s="933"/>
      <c r="AX116" s="933"/>
      <c r="AY116" s="933"/>
      <c r="AZ116" s="909" t="s">
        <v>467</v>
      </c>
      <c r="BA116" s="910"/>
      <c r="BB116" s="910"/>
      <c r="BC116" s="910"/>
      <c r="BD116" s="910"/>
      <c r="BE116" s="910"/>
      <c r="BF116" s="910"/>
      <c r="BG116" s="910"/>
      <c r="BH116" s="910"/>
      <c r="BI116" s="910"/>
      <c r="BJ116" s="910"/>
      <c r="BK116" s="910"/>
      <c r="BL116" s="910"/>
      <c r="BM116" s="910"/>
      <c r="BN116" s="910"/>
      <c r="BO116" s="910"/>
      <c r="BP116" s="911"/>
      <c r="BQ116" s="816" t="s">
        <v>146</v>
      </c>
      <c r="BR116" s="817"/>
      <c r="BS116" s="817"/>
      <c r="BT116" s="817"/>
      <c r="BU116" s="817"/>
      <c r="BV116" s="817" t="s">
        <v>393</v>
      </c>
      <c r="BW116" s="817"/>
      <c r="BX116" s="817"/>
      <c r="BY116" s="817"/>
      <c r="BZ116" s="817"/>
      <c r="CA116" s="817" t="s">
        <v>146</v>
      </c>
      <c r="CB116" s="817"/>
      <c r="CC116" s="817"/>
      <c r="CD116" s="817"/>
      <c r="CE116" s="817"/>
      <c r="CF116" s="875" t="s">
        <v>448</v>
      </c>
      <c r="CG116" s="876"/>
      <c r="CH116" s="876"/>
      <c r="CI116" s="876"/>
      <c r="CJ116" s="876"/>
      <c r="CK116" s="927"/>
      <c r="CL116" s="821"/>
      <c r="CM116" s="815" t="s">
        <v>468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146</v>
      </c>
      <c r="DH116" s="780"/>
      <c r="DI116" s="780"/>
      <c r="DJ116" s="780"/>
      <c r="DK116" s="781"/>
      <c r="DL116" s="782" t="s">
        <v>146</v>
      </c>
      <c r="DM116" s="780"/>
      <c r="DN116" s="780"/>
      <c r="DO116" s="780"/>
      <c r="DP116" s="781"/>
      <c r="DQ116" s="782" t="s">
        <v>146</v>
      </c>
      <c r="DR116" s="780"/>
      <c r="DS116" s="780"/>
      <c r="DT116" s="780"/>
      <c r="DU116" s="781"/>
      <c r="DV116" s="824" t="s">
        <v>146</v>
      </c>
      <c r="DW116" s="825"/>
      <c r="DX116" s="825"/>
      <c r="DY116" s="825"/>
      <c r="DZ116" s="826"/>
    </row>
    <row r="117" spans="1:130" s="230" customFormat="1" ht="26.25" customHeight="1" x14ac:dyDescent="0.15">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469</v>
      </c>
      <c r="Z117" s="897"/>
      <c r="AA117" s="902">
        <v>979062</v>
      </c>
      <c r="AB117" s="903"/>
      <c r="AC117" s="903"/>
      <c r="AD117" s="903"/>
      <c r="AE117" s="904"/>
      <c r="AF117" s="905">
        <v>903110</v>
      </c>
      <c r="AG117" s="903"/>
      <c r="AH117" s="903"/>
      <c r="AI117" s="903"/>
      <c r="AJ117" s="904"/>
      <c r="AK117" s="905">
        <v>892649</v>
      </c>
      <c r="AL117" s="903"/>
      <c r="AM117" s="903"/>
      <c r="AN117" s="903"/>
      <c r="AO117" s="904"/>
      <c r="AP117" s="906"/>
      <c r="AQ117" s="907"/>
      <c r="AR117" s="907"/>
      <c r="AS117" s="907"/>
      <c r="AT117" s="908"/>
      <c r="AU117" s="932"/>
      <c r="AV117" s="933"/>
      <c r="AW117" s="933"/>
      <c r="AX117" s="933"/>
      <c r="AY117" s="933"/>
      <c r="AZ117" s="863" t="s">
        <v>470</v>
      </c>
      <c r="BA117" s="864"/>
      <c r="BB117" s="864"/>
      <c r="BC117" s="864"/>
      <c r="BD117" s="864"/>
      <c r="BE117" s="864"/>
      <c r="BF117" s="864"/>
      <c r="BG117" s="864"/>
      <c r="BH117" s="864"/>
      <c r="BI117" s="864"/>
      <c r="BJ117" s="864"/>
      <c r="BK117" s="864"/>
      <c r="BL117" s="864"/>
      <c r="BM117" s="864"/>
      <c r="BN117" s="864"/>
      <c r="BO117" s="864"/>
      <c r="BP117" s="865"/>
      <c r="BQ117" s="816" t="s">
        <v>146</v>
      </c>
      <c r="BR117" s="817"/>
      <c r="BS117" s="817"/>
      <c r="BT117" s="817"/>
      <c r="BU117" s="817"/>
      <c r="BV117" s="817" t="s">
        <v>462</v>
      </c>
      <c r="BW117" s="817"/>
      <c r="BX117" s="817"/>
      <c r="BY117" s="817"/>
      <c r="BZ117" s="817"/>
      <c r="CA117" s="817" t="s">
        <v>393</v>
      </c>
      <c r="CB117" s="817"/>
      <c r="CC117" s="817"/>
      <c r="CD117" s="817"/>
      <c r="CE117" s="817"/>
      <c r="CF117" s="875" t="s">
        <v>146</v>
      </c>
      <c r="CG117" s="876"/>
      <c r="CH117" s="876"/>
      <c r="CI117" s="876"/>
      <c r="CJ117" s="876"/>
      <c r="CK117" s="927"/>
      <c r="CL117" s="821"/>
      <c r="CM117" s="815" t="s">
        <v>471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393</v>
      </c>
      <c r="DH117" s="780"/>
      <c r="DI117" s="780"/>
      <c r="DJ117" s="780"/>
      <c r="DK117" s="781"/>
      <c r="DL117" s="782" t="s">
        <v>442</v>
      </c>
      <c r="DM117" s="780"/>
      <c r="DN117" s="780"/>
      <c r="DO117" s="780"/>
      <c r="DP117" s="781"/>
      <c r="DQ117" s="782" t="s">
        <v>462</v>
      </c>
      <c r="DR117" s="780"/>
      <c r="DS117" s="780"/>
      <c r="DT117" s="780"/>
      <c r="DU117" s="781"/>
      <c r="DV117" s="824" t="s">
        <v>462</v>
      </c>
      <c r="DW117" s="825"/>
      <c r="DX117" s="825"/>
      <c r="DY117" s="825"/>
      <c r="DZ117" s="826"/>
    </row>
    <row r="118" spans="1:130" s="230" customFormat="1" ht="26.25" customHeight="1" x14ac:dyDescent="0.15">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309</v>
      </c>
      <c r="AL118" s="896"/>
      <c r="AM118" s="896"/>
      <c r="AN118" s="896"/>
      <c r="AO118" s="897"/>
      <c r="AP118" s="899" t="s">
        <v>435</v>
      </c>
      <c r="AQ118" s="900"/>
      <c r="AR118" s="900"/>
      <c r="AS118" s="900"/>
      <c r="AT118" s="901"/>
      <c r="AU118" s="932"/>
      <c r="AV118" s="933"/>
      <c r="AW118" s="933"/>
      <c r="AX118" s="933"/>
      <c r="AY118" s="933"/>
      <c r="AZ118" s="838" t="s">
        <v>472</v>
      </c>
      <c r="BA118" s="839"/>
      <c r="BB118" s="839"/>
      <c r="BC118" s="839"/>
      <c r="BD118" s="839"/>
      <c r="BE118" s="839"/>
      <c r="BF118" s="839"/>
      <c r="BG118" s="839"/>
      <c r="BH118" s="839"/>
      <c r="BI118" s="839"/>
      <c r="BJ118" s="839"/>
      <c r="BK118" s="839"/>
      <c r="BL118" s="839"/>
      <c r="BM118" s="839"/>
      <c r="BN118" s="839"/>
      <c r="BO118" s="839"/>
      <c r="BP118" s="840"/>
      <c r="BQ118" s="879" t="s">
        <v>448</v>
      </c>
      <c r="BR118" s="845"/>
      <c r="BS118" s="845"/>
      <c r="BT118" s="845"/>
      <c r="BU118" s="845"/>
      <c r="BV118" s="845" t="s">
        <v>442</v>
      </c>
      <c r="BW118" s="845"/>
      <c r="BX118" s="845"/>
      <c r="BY118" s="845"/>
      <c r="BZ118" s="845"/>
      <c r="CA118" s="845" t="s">
        <v>146</v>
      </c>
      <c r="CB118" s="845"/>
      <c r="CC118" s="845"/>
      <c r="CD118" s="845"/>
      <c r="CE118" s="845"/>
      <c r="CF118" s="875" t="s">
        <v>146</v>
      </c>
      <c r="CG118" s="876"/>
      <c r="CH118" s="876"/>
      <c r="CI118" s="876"/>
      <c r="CJ118" s="876"/>
      <c r="CK118" s="927"/>
      <c r="CL118" s="821"/>
      <c r="CM118" s="815" t="s">
        <v>473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445</v>
      </c>
      <c r="DH118" s="780"/>
      <c r="DI118" s="780"/>
      <c r="DJ118" s="780"/>
      <c r="DK118" s="781"/>
      <c r="DL118" s="782" t="s">
        <v>441</v>
      </c>
      <c r="DM118" s="780"/>
      <c r="DN118" s="780"/>
      <c r="DO118" s="780"/>
      <c r="DP118" s="781"/>
      <c r="DQ118" s="782" t="s">
        <v>146</v>
      </c>
      <c r="DR118" s="780"/>
      <c r="DS118" s="780"/>
      <c r="DT118" s="780"/>
      <c r="DU118" s="781"/>
      <c r="DV118" s="824" t="s">
        <v>146</v>
      </c>
      <c r="DW118" s="825"/>
      <c r="DX118" s="825"/>
      <c r="DY118" s="825"/>
      <c r="DZ118" s="826"/>
    </row>
    <row r="119" spans="1:130" s="230" customFormat="1" ht="26.25" customHeight="1" x14ac:dyDescent="0.15">
      <c r="A119" s="818" t="s">
        <v>439</v>
      </c>
      <c r="B119" s="819"/>
      <c r="C119" s="86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444</v>
      </c>
      <c r="AB119" s="889"/>
      <c r="AC119" s="889"/>
      <c r="AD119" s="889"/>
      <c r="AE119" s="890"/>
      <c r="AF119" s="891" t="s">
        <v>146</v>
      </c>
      <c r="AG119" s="889"/>
      <c r="AH119" s="889"/>
      <c r="AI119" s="889"/>
      <c r="AJ119" s="890"/>
      <c r="AK119" s="891" t="s">
        <v>146</v>
      </c>
      <c r="AL119" s="889"/>
      <c r="AM119" s="889"/>
      <c r="AN119" s="889"/>
      <c r="AO119" s="890"/>
      <c r="AP119" s="892" t="s">
        <v>146</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474</v>
      </c>
      <c r="BP119" s="878"/>
      <c r="BQ119" s="879">
        <v>7348704</v>
      </c>
      <c r="BR119" s="845"/>
      <c r="BS119" s="845"/>
      <c r="BT119" s="845"/>
      <c r="BU119" s="845"/>
      <c r="BV119" s="845">
        <v>6810278</v>
      </c>
      <c r="BW119" s="845"/>
      <c r="BX119" s="845"/>
      <c r="BY119" s="845"/>
      <c r="BZ119" s="845"/>
      <c r="CA119" s="845">
        <v>6373071</v>
      </c>
      <c r="CB119" s="845"/>
      <c r="CC119" s="845"/>
      <c r="CD119" s="845"/>
      <c r="CE119" s="845"/>
      <c r="CF119" s="748"/>
      <c r="CG119" s="749"/>
      <c r="CH119" s="749"/>
      <c r="CI119" s="749"/>
      <c r="CJ119" s="834"/>
      <c r="CK119" s="928"/>
      <c r="CL119" s="823"/>
      <c r="CM119" s="838" t="s">
        <v>475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475152</v>
      </c>
      <c r="DH119" s="764"/>
      <c r="DI119" s="764"/>
      <c r="DJ119" s="764"/>
      <c r="DK119" s="765"/>
      <c r="DL119" s="766">
        <v>433776</v>
      </c>
      <c r="DM119" s="764"/>
      <c r="DN119" s="764"/>
      <c r="DO119" s="764"/>
      <c r="DP119" s="765"/>
      <c r="DQ119" s="766">
        <v>392400</v>
      </c>
      <c r="DR119" s="764"/>
      <c r="DS119" s="764"/>
      <c r="DT119" s="764"/>
      <c r="DU119" s="765"/>
      <c r="DV119" s="848">
        <v>13.3</v>
      </c>
      <c r="DW119" s="849"/>
      <c r="DX119" s="849"/>
      <c r="DY119" s="849"/>
      <c r="DZ119" s="850"/>
    </row>
    <row r="120" spans="1:130" s="230" customFormat="1" ht="26.25" customHeight="1" x14ac:dyDescent="0.15">
      <c r="A120" s="820"/>
      <c r="B120" s="821"/>
      <c r="C120" s="815" t="s">
        <v>447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146</v>
      </c>
      <c r="AB120" s="780"/>
      <c r="AC120" s="780"/>
      <c r="AD120" s="780"/>
      <c r="AE120" s="781"/>
      <c r="AF120" s="782" t="s">
        <v>455</v>
      </c>
      <c r="AG120" s="780"/>
      <c r="AH120" s="780"/>
      <c r="AI120" s="780"/>
      <c r="AJ120" s="781"/>
      <c r="AK120" s="782" t="s">
        <v>476</v>
      </c>
      <c r="AL120" s="780"/>
      <c r="AM120" s="780"/>
      <c r="AN120" s="780"/>
      <c r="AO120" s="781"/>
      <c r="AP120" s="824" t="s">
        <v>441</v>
      </c>
      <c r="AQ120" s="825"/>
      <c r="AR120" s="825"/>
      <c r="AS120" s="825"/>
      <c r="AT120" s="826"/>
      <c r="AU120" s="880" t="s">
        <v>477</v>
      </c>
      <c r="AV120" s="881"/>
      <c r="AW120" s="881"/>
      <c r="AX120" s="881"/>
      <c r="AY120" s="882"/>
      <c r="AZ120" s="860" t="s">
        <v>478</v>
      </c>
      <c r="BA120" s="808"/>
      <c r="BB120" s="808"/>
      <c r="BC120" s="808"/>
      <c r="BD120" s="808"/>
      <c r="BE120" s="808"/>
      <c r="BF120" s="808"/>
      <c r="BG120" s="808"/>
      <c r="BH120" s="808"/>
      <c r="BI120" s="808"/>
      <c r="BJ120" s="808"/>
      <c r="BK120" s="808"/>
      <c r="BL120" s="808"/>
      <c r="BM120" s="808"/>
      <c r="BN120" s="808"/>
      <c r="BO120" s="808"/>
      <c r="BP120" s="809"/>
      <c r="BQ120" s="861">
        <v>3313989</v>
      </c>
      <c r="BR120" s="842"/>
      <c r="BS120" s="842"/>
      <c r="BT120" s="842"/>
      <c r="BU120" s="842"/>
      <c r="BV120" s="842">
        <v>3725885</v>
      </c>
      <c r="BW120" s="842"/>
      <c r="BX120" s="842"/>
      <c r="BY120" s="842"/>
      <c r="BZ120" s="842"/>
      <c r="CA120" s="842">
        <v>4069120</v>
      </c>
      <c r="CB120" s="842"/>
      <c r="CC120" s="842"/>
      <c r="CD120" s="842"/>
      <c r="CE120" s="842"/>
      <c r="CF120" s="866">
        <v>137.80000000000001</v>
      </c>
      <c r="CG120" s="867"/>
      <c r="CH120" s="867"/>
      <c r="CI120" s="867"/>
      <c r="CJ120" s="867"/>
      <c r="CK120" s="868" t="s">
        <v>479</v>
      </c>
      <c r="CL120" s="852"/>
      <c r="CM120" s="852"/>
      <c r="CN120" s="852"/>
      <c r="CO120" s="853"/>
      <c r="CP120" s="872" t="s">
        <v>480</v>
      </c>
      <c r="CQ120" s="873"/>
      <c r="CR120" s="873"/>
      <c r="CS120" s="873"/>
      <c r="CT120" s="873"/>
      <c r="CU120" s="873"/>
      <c r="CV120" s="873"/>
      <c r="CW120" s="873"/>
      <c r="CX120" s="873"/>
      <c r="CY120" s="873"/>
      <c r="CZ120" s="873"/>
      <c r="DA120" s="873"/>
      <c r="DB120" s="873"/>
      <c r="DC120" s="873"/>
      <c r="DD120" s="873"/>
      <c r="DE120" s="873"/>
      <c r="DF120" s="874"/>
      <c r="DG120" s="861" t="s">
        <v>455</v>
      </c>
      <c r="DH120" s="842"/>
      <c r="DI120" s="842"/>
      <c r="DJ120" s="842"/>
      <c r="DK120" s="842"/>
      <c r="DL120" s="842" t="s">
        <v>441</v>
      </c>
      <c r="DM120" s="842"/>
      <c r="DN120" s="842"/>
      <c r="DO120" s="842"/>
      <c r="DP120" s="842"/>
      <c r="DQ120" s="842">
        <v>743276</v>
      </c>
      <c r="DR120" s="842"/>
      <c r="DS120" s="842"/>
      <c r="DT120" s="842"/>
      <c r="DU120" s="842"/>
      <c r="DV120" s="843">
        <v>25.2</v>
      </c>
      <c r="DW120" s="843"/>
      <c r="DX120" s="843"/>
      <c r="DY120" s="843"/>
      <c r="DZ120" s="844"/>
    </row>
    <row r="121" spans="1:130" s="230" customFormat="1" ht="26.25" customHeight="1" x14ac:dyDescent="0.15">
      <c r="A121" s="820"/>
      <c r="B121" s="821"/>
      <c r="C121" s="863" t="s">
        <v>481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146</v>
      </c>
      <c r="AB121" s="780"/>
      <c r="AC121" s="780"/>
      <c r="AD121" s="780"/>
      <c r="AE121" s="781"/>
      <c r="AF121" s="782" t="s">
        <v>444</v>
      </c>
      <c r="AG121" s="780"/>
      <c r="AH121" s="780"/>
      <c r="AI121" s="780"/>
      <c r="AJ121" s="781"/>
      <c r="AK121" s="782" t="s">
        <v>146</v>
      </c>
      <c r="AL121" s="780"/>
      <c r="AM121" s="780"/>
      <c r="AN121" s="780"/>
      <c r="AO121" s="781"/>
      <c r="AP121" s="824" t="s">
        <v>448</v>
      </c>
      <c r="AQ121" s="825"/>
      <c r="AR121" s="825"/>
      <c r="AS121" s="825"/>
      <c r="AT121" s="826"/>
      <c r="AU121" s="883"/>
      <c r="AV121" s="884"/>
      <c r="AW121" s="884"/>
      <c r="AX121" s="884"/>
      <c r="AY121" s="885"/>
      <c r="AZ121" s="815" t="s">
        <v>482</v>
      </c>
      <c r="BA121" s="752"/>
      <c r="BB121" s="752"/>
      <c r="BC121" s="752"/>
      <c r="BD121" s="752"/>
      <c r="BE121" s="752"/>
      <c r="BF121" s="752"/>
      <c r="BG121" s="752"/>
      <c r="BH121" s="752"/>
      <c r="BI121" s="752"/>
      <c r="BJ121" s="752"/>
      <c r="BK121" s="752"/>
      <c r="BL121" s="752"/>
      <c r="BM121" s="752"/>
      <c r="BN121" s="752"/>
      <c r="BO121" s="752"/>
      <c r="BP121" s="753"/>
      <c r="BQ121" s="816">
        <v>642927</v>
      </c>
      <c r="BR121" s="817"/>
      <c r="BS121" s="817"/>
      <c r="BT121" s="817"/>
      <c r="BU121" s="817"/>
      <c r="BV121" s="817">
        <v>624121</v>
      </c>
      <c r="BW121" s="817"/>
      <c r="BX121" s="817"/>
      <c r="BY121" s="817"/>
      <c r="BZ121" s="817"/>
      <c r="CA121" s="817">
        <v>569101</v>
      </c>
      <c r="CB121" s="817"/>
      <c r="CC121" s="817"/>
      <c r="CD121" s="817"/>
      <c r="CE121" s="817"/>
      <c r="CF121" s="875">
        <v>19.3</v>
      </c>
      <c r="CG121" s="876"/>
      <c r="CH121" s="876"/>
      <c r="CI121" s="876"/>
      <c r="CJ121" s="876"/>
      <c r="CK121" s="869"/>
      <c r="CL121" s="855"/>
      <c r="CM121" s="855"/>
      <c r="CN121" s="855"/>
      <c r="CO121" s="856"/>
      <c r="CP121" s="835" t="s">
        <v>483</v>
      </c>
      <c r="CQ121" s="836"/>
      <c r="CR121" s="836"/>
      <c r="CS121" s="836"/>
      <c r="CT121" s="836"/>
      <c r="CU121" s="836"/>
      <c r="CV121" s="836"/>
      <c r="CW121" s="836"/>
      <c r="CX121" s="836"/>
      <c r="CY121" s="836"/>
      <c r="CZ121" s="836"/>
      <c r="DA121" s="836"/>
      <c r="DB121" s="836"/>
      <c r="DC121" s="836"/>
      <c r="DD121" s="836"/>
      <c r="DE121" s="836"/>
      <c r="DF121" s="837"/>
      <c r="DG121" s="816" t="s">
        <v>455</v>
      </c>
      <c r="DH121" s="817"/>
      <c r="DI121" s="817"/>
      <c r="DJ121" s="817"/>
      <c r="DK121" s="817"/>
      <c r="DL121" s="817" t="s">
        <v>146</v>
      </c>
      <c r="DM121" s="817"/>
      <c r="DN121" s="817"/>
      <c r="DO121" s="817"/>
      <c r="DP121" s="817"/>
      <c r="DQ121" s="817">
        <v>60525</v>
      </c>
      <c r="DR121" s="817"/>
      <c r="DS121" s="817"/>
      <c r="DT121" s="817"/>
      <c r="DU121" s="817"/>
      <c r="DV121" s="794">
        <v>2</v>
      </c>
      <c r="DW121" s="794"/>
      <c r="DX121" s="794"/>
      <c r="DY121" s="794"/>
      <c r="DZ121" s="795"/>
    </row>
    <row r="122" spans="1:130" s="230" customFormat="1" ht="26.25" customHeight="1" x14ac:dyDescent="0.15">
      <c r="A122" s="820"/>
      <c r="B122" s="821"/>
      <c r="C122" s="815" t="s">
        <v>460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442</v>
      </c>
      <c r="AB122" s="780"/>
      <c r="AC122" s="780"/>
      <c r="AD122" s="780"/>
      <c r="AE122" s="781"/>
      <c r="AF122" s="782" t="s">
        <v>455</v>
      </c>
      <c r="AG122" s="780"/>
      <c r="AH122" s="780"/>
      <c r="AI122" s="780"/>
      <c r="AJ122" s="781"/>
      <c r="AK122" s="782" t="s">
        <v>455</v>
      </c>
      <c r="AL122" s="780"/>
      <c r="AM122" s="780"/>
      <c r="AN122" s="780"/>
      <c r="AO122" s="781"/>
      <c r="AP122" s="824" t="s">
        <v>442</v>
      </c>
      <c r="AQ122" s="825"/>
      <c r="AR122" s="825"/>
      <c r="AS122" s="825"/>
      <c r="AT122" s="826"/>
      <c r="AU122" s="883"/>
      <c r="AV122" s="884"/>
      <c r="AW122" s="884"/>
      <c r="AX122" s="884"/>
      <c r="AY122" s="885"/>
      <c r="AZ122" s="838" t="s">
        <v>484</v>
      </c>
      <c r="BA122" s="839"/>
      <c r="BB122" s="839"/>
      <c r="BC122" s="839"/>
      <c r="BD122" s="839"/>
      <c r="BE122" s="839"/>
      <c r="BF122" s="839"/>
      <c r="BG122" s="839"/>
      <c r="BH122" s="839"/>
      <c r="BI122" s="839"/>
      <c r="BJ122" s="839"/>
      <c r="BK122" s="839"/>
      <c r="BL122" s="839"/>
      <c r="BM122" s="839"/>
      <c r="BN122" s="839"/>
      <c r="BO122" s="839"/>
      <c r="BP122" s="840"/>
      <c r="BQ122" s="879">
        <v>4515330</v>
      </c>
      <c r="BR122" s="845"/>
      <c r="BS122" s="845"/>
      <c r="BT122" s="845"/>
      <c r="BU122" s="845"/>
      <c r="BV122" s="845">
        <v>4307925</v>
      </c>
      <c r="BW122" s="845"/>
      <c r="BX122" s="845"/>
      <c r="BY122" s="845"/>
      <c r="BZ122" s="845"/>
      <c r="CA122" s="845">
        <v>3998054</v>
      </c>
      <c r="CB122" s="845"/>
      <c r="CC122" s="845"/>
      <c r="CD122" s="845"/>
      <c r="CE122" s="845"/>
      <c r="CF122" s="846">
        <v>135.4</v>
      </c>
      <c r="CG122" s="847"/>
      <c r="CH122" s="847"/>
      <c r="CI122" s="847"/>
      <c r="CJ122" s="847"/>
      <c r="CK122" s="869"/>
      <c r="CL122" s="855"/>
      <c r="CM122" s="855"/>
      <c r="CN122" s="855"/>
      <c r="CO122" s="856"/>
      <c r="CP122" s="835" t="s">
        <v>485</v>
      </c>
      <c r="CQ122" s="836"/>
      <c r="CR122" s="836"/>
      <c r="CS122" s="836"/>
      <c r="CT122" s="836"/>
      <c r="CU122" s="836"/>
      <c r="CV122" s="836"/>
      <c r="CW122" s="836"/>
      <c r="CX122" s="836"/>
      <c r="CY122" s="836"/>
      <c r="CZ122" s="836"/>
      <c r="DA122" s="836"/>
      <c r="DB122" s="836"/>
      <c r="DC122" s="836"/>
      <c r="DD122" s="836"/>
      <c r="DE122" s="836"/>
      <c r="DF122" s="837"/>
      <c r="DG122" s="816">
        <v>157686</v>
      </c>
      <c r="DH122" s="817"/>
      <c r="DI122" s="817"/>
      <c r="DJ122" s="817"/>
      <c r="DK122" s="817"/>
      <c r="DL122" s="817">
        <v>105289</v>
      </c>
      <c r="DM122" s="817"/>
      <c r="DN122" s="817"/>
      <c r="DO122" s="817"/>
      <c r="DP122" s="817"/>
      <c r="DQ122" s="817">
        <v>57797</v>
      </c>
      <c r="DR122" s="817"/>
      <c r="DS122" s="817"/>
      <c r="DT122" s="817"/>
      <c r="DU122" s="817"/>
      <c r="DV122" s="794">
        <v>2</v>
      </c>
      <c r="DW122" s="794"/>
      <c r="DX122" s="794"/>
      <c r="DY122" s="794"/>
      <c r="DZ122" s="795"/>
    </row>
    <row r="123" spans="1:130" s="230" customFormat="1" ht="26.25" customHeight="1" x14ac:dyDescent="0.15">
      <c r="A123" s="820"/>
      <c r="B123" s="821"/>
      <c r="C123" s="815" t="s">
        <v>468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146</v>
      </c>
      <c r="AB123" s="780"/>
      <c r="AC123" s="780"/>
      <c r="AD123" s="780"/>
      <c r="AE123" s="781"/>
      <c r="AF123" s="782" t="s">
        <v>456</v>
      </c>
      <c r="AG123" s="780"/>
      <c r="AH123" s="780"/>
      <c r="AI123" s="780"/>
      <c r="AJ123" s="781"/>
      <c r="AK123" s="782" t="s">
        <v>456</v>
      </c>
      <c r="AL123" s="780"/>
      <c r="AM123" s="780"/>
      <c r="AN123" s="780"/>
      <c r="AO123" s="781"/>
      <c r="AP123" s="824" t="s">
        <v>444</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486</v>
      </c>
      <c r="BP123" s="878"/>
      <c r="BQ123" s="832">
        <v>8472246</v>
      </c>
      <c r="BR123" s="833"/>
      <c r="BS123" s="833"/>
      <c r="BT123" s="833"/>
      <c r="BU123" s="833"/>
      <c r="BV123" s="833">
        <v>8657931</v>
      </c>
      <c r="BW123" s="833"/>
      <c r="BX123" s="833"/>
      <c r="BY123" s="833"/>
      <c r="BZ123" s="833"/>
      <c r="CA123" s="833">
        <v>8636275</v>
      </c>
      <c r="CB123" s="833"/>
      <c r="CC123" s="833"/>
      <c r="CD123" s="833"/>
      <c r="CE123" s="833"/>
      <c r="CF123" s="748"/>
      <c r="CG123" s="749"/>
      <c r="CH123" s="749"/>
      <c r="CI123" s="749"/>
      <c r="CJ123" s="834"/>
      <c r="CK123" s="869"/>
      <c r="CL123" s="855"/>
      <c r="CM123" s="855"/>
      <c r="CN123" s="855"/>
      <c r="CO123" s="856"/>
      <c r="CP123" s="835" t="s">
        <v>487</v>
      </c>
      <c r="CQ123" s="836"/>
      <c r="CR123" s="836"/>
      <c r="CS123" s="836"/>
      <c r="CT123" s="836"/>
      <c r="CU123" s="836"/>
      <c r="CV123" s="836"/>
      <c r="CW123" s="836"/>
      <c r="CX123" s="836"/>
      <c r="CY123" s="836"/>
      <c r="CZ123" s="836"/>
      <c r="DA123" s="836"/>
      <c r="DB123" s="836"/>
      <c r="DC123" s="836"/>
      <c r="DD123" s="836"/>
      <c r="DE123" s="836"/>
      <c r="DF123" s="837"/>
      <c r="DG123" s="779" t="s">
        <v>441</v>
      </c>
      <c r="DH123" s="780"/>
      <c r="DI123" s="780"/>
      <c r="DJ123" s="780"/>
      <c r="DK123" s="781"/>
      <c r="DL123" s="782" t="s">
        <v>442</v>
      </c>
      <c r="DM123" s="780"/>
      <c r="DN123" s="780"/>
      <c r="DO123" s="780"/>
      <c r="DP123" s="781"/>
      <c r="DQ123" s="782" t="s">
        <v>455</v>
      </c>
      <c r="DR123" s="780"/>
      <c r="DS123" s="780"/>
      <c r="DT123" s="780"/>
      <c r="DU123" s="781"/>
      <c r="DV123" s="824" t="s">
        <v>146</v>
      </c>
      <c r="DW123" s="825"/>
      <c r="DX123" s="825"/>
      <c r="DY123" s="825"/>
      <c r="DZ123" s="826"/>
    </row>
    <row r="124" spans="1:130" s="230" customFormat="1" ht="26.25" customHeight="1" thickBot="1" x14ac:dyDescent="0.2">
      <c r="A124" s="820"/>
      <c r="B124" s="821"/>
      <c r="C124" s="815" t="s">
        <v>471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455</v>
      </c>
      <c r="AB124" s="780"/>
      <c r="AC124" s="780"/>
      <c r="AD124" s="780"/>
      <c r="AE124" s="781"/>
      <c r="AF124" s="782" t="s">
        <v>455</v>
      </c>
      <c r="AG124" s="780"/>
      <c r="AH124" s="780"/>
      <c r="AI124" s="780"/>
      <c r="AJ124" s="781"/>
      <c r="AK124" s="782" t="s">
        <v>146</v>
      </c>
      <c r="AL124" s="780"/>
      <c r="AM124" s="780"/>
      <c r="AN124" s="780"/>
      <c r="AO124" s="781"/>
      <c r="AP124" s="824" t="s">
        <v>441</v>
      </c>
      <c r="AQ124" s="825"/>
      <c r="AR124" s="825"/>
      <c r="AS124" s="825"/>
      <c r="AT124" s="826"/>
      <c r="AU124" s="827" t="s">
        <v>488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462</v>
      </c>
      <c r="BR124" s="831"/>
      <c r="BS124" s="831"/>
      <c r="BT124" s="831"/>
      <c r="BU124" s="831"/>
      <c r="BV124" s="831" t="s">
        <v>442</v>
      </c>
      <c r="BW124" s="831"/>
      <c r="BX124" s="831"/>
      <c r="BY124" s="831"/>
      <c r="BZ124" s="831"/>
      <c r="CA124" s="831" t="s">
        <v>444</v>
      </c>
      <c r="CB124" s="831"/>
      <c r="CC124" s="831"/>
      <c r="CD124" s="831"/>
      <c r="CE124" s="831"/>
      <c r="CF124" s="726"/>
      <c r="CG124" s="727"/>
      <c r="CH124" s="727"/>
      <c r="CI124" s="727"/>
      <c r="CJ124" s="862"/>
      <c r="CK124" s="870"/>
      <c r="CL124" s="870"/>
      <c r="CM124" s="870"/>
      <c r="CN124" s="870"/>
      <c r="CO124" s="871"/>
      <c r="CP124" s="835" t="s">
        <v>489</v>
      </c>
      <c r="CQ124" s="836"/>
      <c r="CR124" s="836"/>
      <c r="CS124" s="836"/>
      <c r="CT124" s="836"/>
      <c r="CU124" s="836"/>
      <c r="CV124" s="836"/>
      <c r="CW124" s="836"/>
      <c r="CX124" s="836"/>
      <c r="CY124" s="836"/>
      <c r="CZ124" s="836"/>
      <c r="DA124" s="836"/>
      <c r="DB124" s="836"/>
      <c r="DC124" s="836"/>
      <c r="DD124" s="836"/>
      <c r="DE124" s="836"/>
      <c r="DF124" s="837"/>
      <c r="DG124" s="763">
        <v>770151</v>
      </c>
      <c r="DH124" s="764"/>
      <c r="DI124" s="764"/>
      <c r="DJ124" s="764"/>
      <c r="DK124" s="765"/>
      <c r="DL124" s="766">
        <v>753946</v>
      </c>
      <c r="DM124" s="764"/>
      <c r="DN124" s="764"/>
      <c r="DO124" s="764"/>
      <c r="DP124" s="765"/>
      <c r="DQ124" s="766" t="s">
        <v>444</v>
      </c>
      <c r="DR124" s="764"/>
      <c r="DS124" s="764"/>
      <c r="DT124" s="764"/>
      <c r="DU124" s="765"/>
      <c r="DV124" s="848" t="s">
        <v>456</v>
      </c>
      <c r="DW124" s="849"/>
      <c r="DX124" s="849"/>
      <c r="DY124" s="849"/>
      <c r="DZ124" s="850"/>
    </row>
    <row r="125" spans="1:130" s="230" customFormat="1" ht="26.25" customHeight="1" x14ac:dyDescent="0.15">
      <c r="A125" s="820"/>
      <c r="B125" s="821"/>
      <c r="C125" s="815" t="s">
        <v>473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146</v>
      </c>
      <c r="AB125" s="780"/>
      <c r="AC125" s="780"/>
      <c r="AD125" s="780"/>
      <c r="AE125" s="781"/>
      <c r="AF125" s="782" t="s">
        <v>442</v>
      </c>
      <c r="AG125" s="780"/>
      <c r="AH125" s="780"/>
      <c r="AI125" s="780"/>
      <c r="AJ125" s="781"/>
      <c r="AK125" s="782" t="s">
        <v>146</v>
      </c>
      <c r="AL125" s="780"/>
      <c r="AM125" s="780"/>
      <c r="AN125" s="780"/>
      <c r="AO125" s="781"/>
      <c r="AP125" s="824" t="s">
        <v>146</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490</v>
      </c>
      <c r="CL125" s="852"/>
      <c r="CM125" s="852"/>
      <c r="CN125" s="852"/>
      <c r="CO125" s="853"/>
      <c r="CP125" s="860" t="s">
        <v>491</v>
      </c>
      <c r="CQ125" s="808"/>
      <c r="CR125" s="808"/>
      <c r="CS125" s="808"/>
      <c r="CT125" s="808"/>
      <c r="CU125" s="808"/>
      <c r="CV125" s="808"/>
      <c r="CW125" s="808"/>
      <c r="CX125" s="808"/>
      <c r="CY125" s="808"/>
      <c r="CZ125" s="808"/>
      <c r="DA125" s="808"/>
      <c r="DB125" s="808"/>
      <c r="DC125" s="808"/>
      <c r="DD125" s="808"/>
      <c r="DE125" s="808"/>
      <c r="DF125" s="809"/>
      <c r="DG125" s="861" t="s">
        <v>462</v>
      </c>
      <c r="DH125" s="842"/>
      <c r="DI125" s="842"/>
      <c r="DJ125" s="842"/>
      <c r="DK125" s="842"/>
      <c r="DL125" s="842" t="s">
        <v>441</v>
      </c>
      <c r="DM125" s="842"/>
      <c r="DN125" s="842"/>
      <c r="DO125" s="842"/>
      <c r="DP125" s="842"/>
      <c r="DQ125" s="842" t="s">
        <v>146</v>
      </c>
      <c r="DR125" s="842"/>
      <c r="DS125" s="842"/>
      <c r="DT125" s="842"/>
      <c r="DU125" s="842"/>
      <c r="DV125" s="843" t="s">
        <v>441</v>
      </c>
      <c r="DW125" s="843"/>
      <c r="DX125" s="843"/>
      <c r="DY125" s="843"/>
      <c r="DZ125" s="844"/>
    </row>
    <row r="126" spans="1:130" s="230" customFormat="1" ht="26.25" customHeight="1" thickBot="1" x14ac:dyDescent="0.2">
      <c r="A126" s="820"/>
      <c r="B126" s="821"/>
      <c r="C126" s="815" t="s">
        <v>475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21091</v>
      </c>
      <c r="AB126" s="780"/>
      <c r="AC126" s="780"/>
      <c r="AD126" s="780"/>
      <c r="AE126" s="781"/>
      <c r="AF126" s="782">
        <v>21726</v>
      </c>
      <c r="AG126" s="780"/>
      <c r="AH126" s="780"/>
      <c r="AI126" s="780"/>
      <c r="AJ126" s="781"/>
      <c r="AK126" s="782">
        <v>22766</v>
      </c>
      <c r="AL126" s="780"/>
      <c r="AM126" s="780"/>
      <c r="AN126" s="780"/>
      <c r="AO126" s="781"/>
      <c r="AP126" s="824">
        <v>0.8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492</v>
      </c>
      <c r="CQ126" s="752"/>
      <c r="CR126" s="752"/>
      <c r="CS126" s="752"/>
      <c r="CT126" s="752"/>
      <c r="CU126" s="752"/>
      <c r="CV126" s="752"/>
      <c r="CW126" s="752"/>
      <c r="CX126" s="752"/>
      <c r="CY126" s="752"/>
      <c r="CZ126" s="752"/>
      <c r="DA126" s="752"/>
      <c r="DB126" s="752"/>
      <c r="DC126" s="752"/>
      <c r="DD126" s="752"/>
      <c r="DE126" s="752"/>
      <c r="DF126" s="753"/>
      <c r="DG126" s="816" t="s">
        <v>441</v>
      </c>
      <c r="DH126" s="817"/>
      <c r="DI126" s="817"/>
      <c r="DJ126" s="817"/>
      <c r="DK126" s="817"/>
      <c r="DL126" s="817" t="s">
        <v>456</v>
      </c>
      <c r="DM126" s="817"/>
      <c r="DN126" s="817"/>
      <c r="DO126" s="817"/>
      <c r="DP126" s="817"/>
      <c r="DQ126" s="817" t="s">
        <v>146</v>
      </c>
      <c r="DR126" s="817"/>
      <c r="DS126" s="817"/>
      <c r="DT126" s="817"/>
      <c r="DU126" s="817"/>
      <c r="DV126" s="794" t="s">
        <v>146</v>
      </c>
      <c r="DW126" s="794"/>
      <c r="DX126" s="794"/>
      <c r="DY126" s="794"/>
      <c r="DZ126" s="795"/>
    </row>
    <row r="127" spans="1:130" s="230" customFormat="1" ht="26.25" customHeight="1" x14ac:dyDescent="0.15">
      <c r="A127" s="822"/>
      <c r="B127" s="823"/>
      <c r="C127" s="838" t="s">
        <v>493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178</v>
      </c>
      <c r="AB127" s="780"/>
      <c r="AC127" s="780"/>
      <c r="AD127" s="780"/>
      <c r="AE127" s="781"/>
      <c r="AF127" s="782">
        <v>140</v>
      </c>
      <c r="AG127" s="780"/>
      <c r="AH127" s="780"/>
      <c r="AI127" s="780"/>
      <c r="AJ127" s="781"/>
      <c r="AK127" s="782">
        <v>114</v>
      </c>
      <c r="AL127" s="780"/>
      <c r="AM127" s="780"/>
      <c r="AN127" s="780"/>
      <c r="AO127" s="781"/>
      <c r="AP127" s="824">
        <v>0</v>
      </c>
      <c r="AQ127" s="825"/>
      <c r="AR127" s="825"/>
      <c r="AS127" s="825"/>
      <c r="AT127" s="826"/>
      <c r="AU127" s="232"/>
      <c r="AV127" s="232"/>
      <c r="AW127" s="232"/>
      <c r="AX127" s="841" t="s">
        <v>494</v>
      </c>
      <c r="AY127" s="812"/>
      <c r="AZ127" s="812"/>
      <c r="BA127" s="812"/>
      <c r="BB127" s="812"/>
      <c r="BC127" s="812"/>
      <c r="BD127" s="812"/>
      <c r="BE127" s="813"/>
      <c r="BF127" s="811" t="s">
        <v>495</v>
      </c>
      <c r="BG127" s="812"/>
      <c r="BH127" s="812"/>
      <c r="BI127" s="812"/>
      <c r="BJ127" s="812"/>
      <c r="BK127" s="812"/>
      <c r="BL127" s="813"/>
      <c r="BM127" s="811" t="s">
        <v>496</v>
      </c>
      <c r="BN127" s="812"/>
      <c r="BO127" s="812"/>
      <c r="BP127" s="812"/>
      <c r="BQ127" s="812"/>
      <c r="BR127" s="812"/>
      <c r="BS127" s="813"/>
      <c r="BT127" s="811" t="s">
        <v>497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498</v>
      </c>
      <c r="CQ127" s="752"/>
      <c r="CR127" s="752"/>
      <c r="CS127" s="752"/>
      <c r="CT127" s="752"/>
      <c r="CU127" s="752"/>
      <c r="CV127" s="752"/>
      <c r="CW127" s="752"/>
      <c r="CX127" s="752"/>
      <c r="CY127" s="752"/>
      <c r="CZ127" s="752"/>
      <c r="DA127" s="752"/>
      <c r="DB127" s="752"/>
      <c r="DC127" s="752"/>
      <c r="DD127" s="752"/>
      <c r="DE127" s="752"/>
      <c r="DF127" s="753"/>
      <c r="DG127" s="816" t="s">
        <v>456</v>
      </c>
      <c r="DH127" s="817"/>
      <c r="DI127" s="817"/>
      <c r="DJ127" s="817"/>
      <c r="DK127" s="817"/>
      <c r="DL127" s="817" t="s">
        <v>146</v>
      </c>
      <c r="DM127" s="817"/>
      <c r="DN127" s="817"/>
      <c r="DO127" s="817"/>
      <c r="DP127" s="817"/>
      <c r="DQ127" s="817" t="s">
        <v>448</v>
      </c>
      <c r="DR127" s="817"/>
      <c r="DS127" s="817"/>
      <c r="DT127" s="817"/>
      <c r="DU127" s="817"/>
      <c r="DV127" s="794" t="s">
        <v>444</v>
      </c>
      <c r="DW127" s="794"/>
      <c r="DX127" s="794"/>
      <c r="DY127" s="794"/>
      <c r="DZ127" s="795"/>
    </row>
    <row r="128" spans="1:130" s="230" customFormat="1" ht="26.25" customHeight="1" thickBot="1" x14ac:dyDescent="0.2">
      <c r="A128" s="796" t="s">
        <v>499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500</v>
      </c>
      <c r="X128" s="798"/>
      <c r="Y128" s="798"/>
      <c r="Z128" s="799"/>
      <c r="AA128" s="800">
        <v>46913</v>
      </c>
      <c r="AB128" s="801"/>
      <c r="AC128" s="801"/>
      <c r="AD128" s="801"/>
      <c r="AE128" s="802"/>
      <c r="AF128" s="803">
        <v>53090</v>
      </c>
      <c r="AG128" s="801"/>
      <c r="AH128" s="801"/>
      <c r="AI128" s="801"/>
      <c r="AJ128" s="802"/>
      <c r="AK128" s="803">
        <v>49214</v>
      </c>
      <c r="AL128" s="801"/>
      <c r="AM128" s="801"/>
      <c r="AN128" s="801"/>
      <c r="AO128" s="802"/>
      <c r="AP128" s="804"/>
      <c r="AQ128" s="805"/>
      <c r="AR128" s="805"/>
      <c r="AS128" s="805"/>
      <c r="AT128" s="806"/>
      <c r="AU128" s="232"/>
      <c r="AV128" s="232"/>
      <c r="AW128" s="232"/>
      <c r="AX128" s="807" t="s">
        <v>501</v>
      </c>
      <c r="AY128" s="808"/>
      <c r="AZ128" s="808"/>
      <c r="BA128" s="808"/>
      <c r="BB128" s="808"/>
      <c r="BC128" s="808"/>
      <c r="BD128" s="808"/>
      <c r="BE128" s="809"/>
      <c r="BF128" s="786" t="s">
        <v>444</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502</v>
      </c>
      <c r="CQ128" s="730"/>
      <c r="CR128" s="730"/>
      <c r="CS128" s="730"/>
      <c r="CT128" s="730"/>
      <c r="CU128" s="730"/>
      <c r="CV128" s="730"/>
      <c r="CW128" s="730"/>
      <c r="CX128" s="730"/>
      <c r="CY128" s="730"/>
      <c r="CZ128" s="730"/>
      <c r="DA128" s="730"/>
      <c r="DB128" s="730"/>
      <c r="DC128" s="730"/>
      <c r="DD128" s="730"/>
      <c r="DE128" s="730"/>
      <c r="DF128" s="731"/>
      <c r="DG128" s="790" t="s">
        <v>146</v>
      </c>
      <c r="DH128" s="791"/>
      <c r="DI128" s="791"/>
      <c r="DJ128" s="791"/>
      <c r="DK128" s="791"/>
      <c r="DL128" s="791" t="s">
        <v>146</v>
      </c>
      <c r="DM128" s="791"/>
      <c r="DN128" s="791"/>
      <c r="DO128" s="791"/>
      <c r="DP128" s="791"/>
      <c r="DQ128" s="791" t="s">
        <v>442</v>
      </c>
      <c r="DR128" s="791"/>
      <c r="DS128" s="791"/>
      <c r="DT128" s="791"/>
      <c r="DU128" s="791"/>
      <c r="DV128" s="792" t="s">
        <v>146</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503</v>
      </c>
      <c r="X129" s="777"/>
      <c r="Y129" s="777"/>
      <c r="Z129" s="778"/>
      <c r="AA129" s="779">
        <v>3331086</v>
      </c>
      <c r="AB129" s="780"/>
      <c r="AC129" s="780"/>
      <c r="AD129" s="780"/>
      <c r="AE129" s="781"/>
      <c r="AF129" s="782">
        <v>3526327</v>
      </c>
      <c r="AG129" s="780"/>
      <c r="AH129" s="780"/>
      <c r="AI129" s="780"/>
      <c r="AJ129" s="781"/>
      <c r="AK129" s="782">
        <v>3464394</v>
      </c>
      <c r="AL129" s="780"/>
      <c r="AM129" s="780"/>
      <c r="AN129" s="780"/>
      <c r="AO129" s="781"/>
      <c r="AP129" s="783"/>
      <c r="AQ129" s="784"/>
      <c r="AR129" s="784"/>
      <c r="AS129" s="784"/>
      <c r="AT129" s="785"/>
      <c r="AU129" s="233"/>
      <c r="AV129" s="233"/>
      <c r="AW129" s="233"/>
      <c r="AX129" s="751" t="s">
        <v>504</v>
      </c>
      <c r="AY129" s="752"/>
      <c r="AZ129" s="752"/>
      <c r="BA129" s="752"/>
      <c r="BB129" s="752"/>
      <c r="BC129" s="752"/>
      <c r="BD129" s="752"/>
      <c r="BE129" s="753"/>
      <c r="BF129" s="770" t="s">
        <v>476</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506</v>
      </c>
      <c r="X130" s="777"/>
      <c r="Y130" s="777"/>
      <c r="Z130" s="778"/>
      <c r="AA130" s="779">
        <v>543789</v>
      </c>
      <c r="AB130" s="780"/>
      <c r="AC130" s="780"/>
      <c r="AD130" s="780"/>
      <c r="AE130" s="781"/>
      <c r="AF130" s="782">
        <v>532871</v>
      </c>
      <c r="AG130" s="780"/>
      <c r="AH130" s="780"/>
      <c r="AI130" s="780"/>
      <c r="AJ130" s="781"/>
      <c r="AK130" s="782">
        <v>511416</v>
      </c>
      <c r="AL130" s="780"/>
      <c r="AM130" s="780"/>
      <c r="AN130" s="780"/>
      <c r="AO130" s="781"/>
      <c r="AP130" s="783"/>
      <c r="AQ130" s="784"/>
      <c r="AR130" s="784"/>
      <c r="AS130" s="784"/>
      <c r="AT130" s="785"/>
      <c r="AU130" s="233"/>
      <c r="AV130" s="233"/>
      <c r="AW130" s="233"/>
      <c r="AX130" s="751" t="s">
        <v>507</v>
      </c>
      <c r="AY130" s="752"/>
      <c r="AZ130" s="752"/>
      <c r="BA130" s="752"/>
      <c r="BB130" s="752"/>
      <c r="BC130" s="752"/>
      <c r="BD130" s="752"/>
      <c r="BE130" s="753"/>
      <c r="BF130" s="754">
        <v>11.9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508</v>
      </c>
      <c r="X131" s="761"/>
      <c r="Y131" s="761"/>
      <c r="Z131" s="762"/>
      <c r="AA131" s="763">
        <v>2787297</v>
      </c>
      <c r="AB131" s="764"/>
      <c r="AC131" s="764"/>
      <c r="AD131" s="764"/>
      <c r="AE131" s="765"/>
      <c r="AF131" s="766">
        <v>2993456</v>
      </c>
      <c r="AG131" s="764"/>
      <c r="AH131" s="764"/>
      <c r="AI131" s="764"/>
      <c r="AJ131" s="765"/>
      <c r="AK131" s="766">
        <v>2952978</v>
      </c>
      <c r="AL131" s="764"/>
      <c r="AM131" s="764"/>
      <c r="AN131" s="764"/>
      <c r="AO131" s="765"/>
      <c r="AP131" s="767"/>
      <c r="AQ131" s="768"/>
      <c r="AR131" s="768"/>
      <c r="AS131" s="768"/>
      <c r="AT131" s="769"/>
      <c r="AU131" s="233"/>
      <c r="AV131" s="233"/>
      <c r="AW131" s="233"/>
      <c r="AX131" s="729" t="s">
        <v>509</v>
      </c>
      <c r="AY131" s="730"/>
      <c r="AZ131" s="730"/>
      <c r="BA131" s="730"/>
      <c r="BB131" s="730"/>
      <c r="BC131" s="730"/>
      <c r="BD131" s="730"/>
      <c r="BE131" s="731"/>
      <c r="BF131" s="732" t="s">
        <v>462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511</v>
      </c>
      <c r="W132" s="742"/>
      <c r="X132" s="742"/>
      <c r="Y132" s="742"/>
      <c r="Z132" s="743"/>
      <c r="AA132" s="744">
        <v>13.933211999999999</v>
      </c>
      <c r="AB132" s="745"/>
      <c r="AC132" s="745"/>
      <c r="AD132" s="745"/>
      <c r="AE132" s="746"/>
      <c r="AF132" s="747">
        <v>10.594744</v>
      </c>
      <c r="AG132" s="745"/>
      <c r="AH132" s="745"/>
      <c r="AI132" s="745"/>
      <c r="AJ132" s="746"/>
      <c r="AK132" s="747">
        <v>11.243531109999999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512</v>
      </c>
      <c r="W133" s="721"/>
      <c r="X133" s="721"/>
      <c r="Y133" s="721"/>
      <c r="Z133" s="722"/>
      <c r="AA133" s="723">
        <v>14.5</v>
      </c>
      <c r="AB133" s="724"/>
      <c r="AC133" s="724"/>
      <c r="AD133" s="724"/>
      <c r="AE133" s="725"/>
      <c r="AF133" s="723">
        <v>13</v>
      </c>
      <c r="AG133" s="724"/>
      <c r="AH133" s="724"/>
      <c r="AI133" s="724"/>
      <c r="AJ133" s="725"/>
      <c r="AK133" s="723">
        <v>11.9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nUj7i3MABz3bFfwwwschxFU7K5GYDxvQd7mdXE8FQsr6qL/2a8EoiWVDJuxarKGlmRNiwwQL40J6qcBYo5WyA==" saltValue="J8BbqPixKpQsjC52fUive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7CA19-8AED-4EFE-855A-05FC2509671A}">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c2fcRILlPYv0Oyrw+VGQCHXJxRu+wEMC0aQy6CSOPffYHr0VoDzDUhLcPay7kA51slKuBWxSNV8VdJg+Jg8Zw==" saltValue="OaWVfs1kPsUH129L+GdKy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0cta7+KjHL9HiYhaB45KN2I9Kz2Ngaoga6T7sZYBrzNV0ZIMbMwsT5KAnzXz8GTIbaS/lGWcYMbIb9wA19bnw==" saltValue="4uDmkFfoCBacB0ntky1ye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521</v>
      </c>
      <c r="AL9" s="1131"/>
      <c r="AM9" s="1131"/>
      <c r="AN9" s="1132"/>
      <c r="AO9" s="281">
        <v>800051</v>
      </c>
      <c r="AP9" s="281">
        <v>216113</v>
      </c>
      <c r="AQ9" s="282">
        <v>239803</v>
      </c>
      <c r="AR9" s="283">
        <v>-9.9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522</v>
      </c>
      <c r="AL10" s="1131"/>
      <c r="AM10" s="1131"/>
      <c r="AN10" s="1132"/>
      <c r="AO10" s="284">
        <v>165659</v>
      </c>
      <c r="AP10" s="284">
        <v>44749</v>
      </c>
      <c r="AQ10" s="285">
        <v>35073</v>
      </c>
      <c r="AR10" s="286">
        <v>27.6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523</v>
      </c>
      <c r="AL11" s="1131"/>
      <c r="AM11" s="1131"/>
      <c r="AN11" s="1132"/>
      <c r="AO11" s="284" t="s">
        <v>524</v>
      </c>
      <c r="AP11" s="284" t="s">
        <v>524</v>
      </c>
      <c r="AQ11" s="285">
        <v>3640</v>
      </c>
      <c r="AR11" s="286" t="s">
        <v>524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525</v>
      </c>
      <c r="AL12" s="1131"/>
      <c r="AM12" s="1131"/>
      <c r="AN12" s="1132"/>
      <c r="AO12" s="284" t="s">
        <v>524</v>
      </c>
      <c r="AP12" s="284" t="s">
        <v>524</v>
      </c>
      <c r="AQ12" s="285" t="s">
        <v>524</v>
      </c>
      <c r="AR12" s="286" t="s">
        <v>524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526</v>
      </c>
      <c r="AL13" s="1131"/>
      <c r="AM13" s="1131"/>
      <c r="AN13" s="1132"/>
      <c r="AO13" s="284">
        <v>244566</v>
      </c>
      <c r="AP13" s="284">
        <v>66063</v>
      </c>
      <c r="AQ13" s="285">
        <v>11407</v>
      </c>
      <c r="AR13" s="286">
        <v>479.1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527</v>
      </c>
      <c r="AL14" s="1131"/>
      <c r="AM14" s="1131"/>
      <c r="AN14" s="1132"/>
      <c r="AO14" s="284">
        <v>5118</v>
      </c>
      <c r="AP14" s="284">
        <v>1382</v>
      </c>
      <c r="AQ14" s="285">
        <v>4585</v>
      </c>
      <c r="AR14" s="286">
        <v>-69.900000000000006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528</v>
      </c>
      <c r="AL15" s="1134"/>
      <c r="AM15" s="1134"/>
      <c r="AN15" s="1135"/>
      <c r="AO15" s="284">
        <v>-83655</v>
      </c>
      <c r="AP15" s="284">
        <v>-22597</v>
      </c>
      <c r="AQ15" s="285">
        <v>-18839</v>
      </c>
      <c r="AR15" s="286">
        <v>19.899999999999999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1131739</v>
      </c>
      <c r="AP16" s="284">
        <v>305710</v>
      </c>
      <c r="AQ16" s="285">
        <v>275669</v>
      </c>
      <c r="AR16" s="286">
        <v>10.9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533</v>
      </c>
      <c r="AL21" s="1137"/>
      <c r="AM21" s="1137"/>
      <c r="AN21" s="1138"/>
      <c r="AO21" s="297">
        <v>24.85</v>
      </c>
      <c r="AP21" s="298">
        <v>23.86</v>
      </c>
      <c r="AQ21" s="299">
        <v>0.99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534</v>
      </c>
      <c r="AL22" s="1137"/>
      <c r="AM22" s="1137"/>
      <c r="AN22" s="1138"/>
      <c r="AO22" s="302">
        <v>94.8</v>
      </c>
      <c r="AP22" s="303">
        <v>95.5</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538</v>
      </c>
      <c r="AL32" s="1121"/>
      <c r="AM32" s="1121"/>
      <c r="AN32" s="1122"/>
      <c r="AO32" s="312">
        <v>716745</v>
      </c>
      <c r="AP32" s="312">
        <v>193610</v>
      </c>
      <c r="AQ32" s="313">
        <v>162926</v>
      </c>
      <c r="AR32" s="314">
        <v>18.8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539</v>
      </c>
      <c r="AL33" s="1121"/>
      <c r="AM33" s="1121"/>
      <c r="AN33" s="1122"/>
      <c r="AO33" s="312" t="s">
        <v>524</v>
      </c>
      <c r="AP33" s="312" t="s">
        <v>524</v>
      </c>
      <c r="AQ33" s="313" t="s">
        <v>524</v>
      </c>
      <c r="AR33" s="314" t="s">
        <v>524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540</v>
      </c>
      <c r="AL34" s="1121"/>
      <c r="AM34" s="1121"/>
      <c r="AN34" s="1122"/>
      <c r="AO34" s="312" t="s">
        <v>524</v>
      </c>
      <c r="AP34" s="312" t="s">
        <v>524</v>
      </c>
      <c r="AQ34" s="313">
        <v>4</v>
      </c>
      <c r="AR34" s="314" t="s">
        <v>524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541</v>
      </c>
      <c r="AL35" s="1121"/>
      <c r="AM35" s="1121"/>
      <c r="AN35" s="1122"/>
      <c r="AO35" s="312">
        <v>153024</v>
      </c>
      <c r="AP35" s="312">
        <v>41335</v>
      </c>
      <c r="AQ35" s="313">
        <v>33512</v>
      </c>
      <c r="AR35" s="314">
        <v>23.3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542</v>
      </c>
      <c r="AL36" s="1121"/>
      <c r="AM36" s="1121"/>
      <c r="AN36" s="1122"/>
      <c r="AO36" s="312" t="s">
        <v>524</v>
      </c>
      <c r="AP36" s="312" t="s">
        <v>524</v>
      </c>
      <c r="AQ36" s="313">
        <v>2866</v>
      </c>
      <c r="AR36" s="314" t="s">
        <v>524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543</v>
      </c>
      <c r="AL37" s="1121"/>
      <c r="AM37" s="1121"/>
      <c r="AN37" s="1122"/>
      <c r="AO37" s="312">
        <v>22880</v>
      </c>
      <c r="AP37" s="312">
        <v>6180</v>
      </c>
      <c r="AQ37" s="313">
        <v>1429</v>
      </c>
      <c r="AR37" s="314">
        <v>332.5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544</v>
      </c>
      <c r="AL38" s="1124"/>
      <c r="AM38" s="1124"/>
      <c r="AN38" s="1125"/>
      <c r="AO38" s="315" t="s">
        <v>524</v>
      </c>
      <c r="AP38" s="315" t="s">
        <v>524</v>
      </c>
      <c r="AQ38" s="316">
        <v>30</v>
      </c>
      <c r="AR38" s="304" t="s">
        <v>524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545</v>
      </c>
      <c r="AL39" s="1124"/>
      <c r="AM39" s="1124"/>
      <c r="AN39" s="1125"/>
      <c r="AO39" s="312">
        <v>-49214</v>
      </c>
      <c r="AP39" s="312">
        <v>-13294</v>
      </c>
      <c r="AQ39" s="313">
        <v>-7390</v>
      </c>
      <c r="AR39" s="314">
        <v>79.900000000000006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546</v>
      </c>
      <c r="AL40" s="1121"/>
      <c r="AM40" s="1121"/>
      <c r="AN40" s="1122"/>
      <c r="AO40" s="312">
        <v>-511416</v>
      </c>
      <c r="AP40" s="312">
        <v>-138146</v>
      </c>
      <c r="AQ40" s="313">
        <v>-136323</v>
      </c>
      <c r="AR40" s="314">
        <v>1.3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301</v>
      </c>
      <c r="AL41" s="1127"/>
      <c r="AM41" s="1127"/>
      <c r="AN41" s="1128"/>
      <c r="AO41" s="312">
        <v>332019</v>
      </c>
      <c r="AP41" s="312">
        <v>89686</v>
      </c>
      <c r="AQ41" s="313">
        <v>57054</v>
      </c>
      <c r="AR41" s="314">
        <v>57.2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516</v>
      </c>
      <c r="AN49" s="1115" t="s">
        <v>550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572964</v>
      </c>
      <c r="AN51" s="334">
        <v>145422</v>
      </c>
      <c r="AO51" s="335">
        <v>-31.6</v>
      </c>
      <c r="AP51" s="336">
        <v>271581</v>
      </c>
      <c r="AQ51" s="337">
        <v>-6.7</v>
      </c>
      <c r="AR51" s="338">
        <v>-24.9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193832</v>
      </c>
      <c r="AN52" s="342">
        <v>49196</v>
      </c>
      <c r="AO52" s="343">
        <v>-4.4000000000000004</v>
      </c>
      <c r="AP52" s="344">
        <v>117844</v>
      </c>
      <c r="AQ52" s="345">
        <v>-1</v>
      </c>
      <c r="AR52" s="346">
        <v>-3.4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625330</v>
      </c>
      <c r="AN53" s="334">
        <v>160712</v>
      </c>
      <c r="AO53" s="335">
        <v>10.5</v>
      </c>
      <c r="AP53" s="336">
        <v>268375</v>
      </c>
      <c r="AQ53" s="337">
        <v>-1.2</v>
      </c>
      <c r="AR53" s="338">
        <v>11.7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223520</v>
      </c>
      <c r="AN54" s="342">
        <v>57445</v>
      </c>
      <c r="AO54" s="343">
        <v>16.8</v>
      </c>
      <c r="AP54" s="344">
        <v>119602</v>
      </c>
      <c r="AQ54" s="345">
        <v>1.5</v>
      </c>
      <c r="AR54" s="346">
        <v>15.3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697777</v>
      </c>
      <c r="AN55" s="334">
        <v>182521</v>
      </c>
      <c r="AO55" s="335">
        <v>13.6</v>
      </c>
      <c r="AP55" s="336">
        <v>301035</v>
      </c>
      <c r="AQ55" s="337">
        <v>12.2</v>
      </c>
      <c r="AR55" s="338">
        <v>1.4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133482</v>
      </c>
      <c r="AN56" s="342">
        <v>34916</v>
      </c>
      <c r="AO56" s="343">
        <v>-39.200000000000003</v>
      </c>
      <c r="AP56" s="344">
        <v>154376</v>
      </c>
      <c r="AQ56" s="345">
        <v>29.1</v>
      </c>
      <c r="AR56" s="346">
        <v>-68.3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500552</v>
      </c>
      <c r="AN57" s="334">
        <v>133267</v>
      </c>
      <c r="AO57" s="335">
        <v>-27</v>
      </c>
      <c r="AP57" s="336">
        <v>277467</v>
      </c>
      <c r="AQ57" s="337">
        <v>-7.8</v>
      </c>
      <c r="AR57" s="338">
        <v>-19.2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168985</v>
      </c>
      <c r="AN58" s="342">
        <v>44991</v>
      </c>
      <c r="AO58" s="343">
        <v>28.9</v>
      </c>
      <c r="AP58" s="344">
        <v>128378</v>
      </c>
      <c r="AQ58" s="345">
        <v>-16.8</v>
      </c>
      <c r="AR58" s="346">
        <v>45.7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855045</v>
      </c>
      <c r="AN59" s="334">
        <v>230968</v>
      </c>
      <c r="AO59" s="335">
        <v>73.3</v>
      </c>
      <c r="AP59" s="336">
        <v>282256</v>
      </c>
      <c r="AQ59" s="337">
        <v>1.7</v>
      </c>
      <c r="AR59" s="338">
        <v>71.599999999999994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465659</v>
      </c>
      <c r="AN60" s="342">
        <v>125786</v>
      </c>
      <c r="AO60" s="343">
        <v>179.6</v>
      </c>
      <c r="AP60" s="344">
        <v>145453</v>
      </c>
      <c r="AQ60" s="345">
        <v>13.3</v>
      </c>
      <c r="AR60" s="346">
        <v>166.3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650334</v>
      </c>
      <c r="AN61" s="349">
        <v>170578</v>
      </c>
      <c r="AO61" s="350">
        <v>7.8</v>
      </c>
      <c r="AP61" s="351">
        <v>280143</v>
      </c>
      <c r="AQ61" s="352">
        <v>-0.4</v>
      </c>
      <c r="AR61" s="338">
        <v>8.1999999999999993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237096</v>
      </c>
      <c r="AN62" s="342">
        <v>62467</v>
      </c>
      <c r="AO62" s="343">
        <v>36.299999999999997</v>
      </c>
      <c r="AP62" s="344">
        <v>133131</v>
      </c>
      <c r="AQ62" s="345">
        <v>5.2</v>
      </c>
      <c r="AR62" s="346">
        <v>31.1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jb5sjEzULtswXZRssPZLi8UXm2ZoTOD+ym45/KpT60U1JKxcMxExLLcd8D7se4EHvmZAdcmodWru1IcojEFvQ==" saltValue="CkTrljaactcZSr3jF8OYD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0" spans="125:125" ht="13.5" hidden="1" customHeight="1" x14ac:dyDescent="0.15"/>
    <row r="121" spans="125:125" ht="13.5" hidden="1" customHeight="1" x14ac:dyDescent="0.15">
      <c r="DU121" s="259"/>
    </row>
  </sheetData>
  <sheetProtection algorithmName="SHA-512" hashValue="5h0zqH3Xt4B2SbNop3fQmr+d9GufRhQ7e+qatsaUsETqOnZ0zc2UNrQ84kmRN2PUl6LjKgP9Vbbwb4lUsTvNdA==" saltValue="X78/YxsKVF/S/W8ZavLvJ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bl3flC4PxBJz7hxFIqoGfjOzebSHddeXQ+v/swl25G7KeUner0riCib4QIzSAJ1YtpviliM95V0pFCjFopKyrg==" saltValue="8jfkYthxFpZfF8i1+0bNp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39" t="s">
        <v>3</v>
      </c>
      <c r="D47" s="1139"/>
      <c r="E47" s="1140"/>
      <c r="F47" s="11">
        <v>15.99</v>
      </c>
      <c r="G47" s="12">
        <v>16.149999999999999</v>
      </c>
      <c r="H47" s="12">
        <v>15.66</v>
      </c>
      <c r="I47" s="12">
        <v>17.66</v>
      </c>
      <c r="J47" s="13">
        <v>25.57</v>
      </c>
    </row>
    <row r="48" spans="2:10" ht="57.75" customHeight="1" x14ac:dyDescent="0.15">
      <c r="B48" s="14"/>
      <c r="C48" s="1141" t="s">
        <v>4</v>
      </c>
      <c r="D48" s="1141"/>
      <c r="E48" s="1142"/>
      <c r="F48" s="15">
        <v>18.23</v>
      </c>
      <c r="G48" s="16">
        <v>20.100000000000001</v>
      </c>
      <c r="H48" s="16">
        <v>18.010000000000002</v>
      </c>
      <c r="I48" s="16">
        <v>19.329999999999998</v>
      </c>
      <c r="J48" s="17">
        <v>17.5</v>
      </c>
    </row>
    <row r="49" spans="2:10" ht="57.75" customHeight="1" thickBot="1" x14ac:dyDescent="0.2">
      <c r="B49" s="18"/>
      <c r="C49" s="1143" t="s">
        <v>5</v>
      </c>
      <c r="D49" s="1143"/>
      <c r="E49" s="1144"/>
      <c r="F49" s="19">
        <v>0.3</v>
      </c>
      <c r="G49" s="20">
        <v>1.78</v>
      </c>
      <c r="H49" s="20" t="s">
        <v>571</v>
      </c>
      <c r="I49" s="20">
        <v>5.18</v>
      </c>
      <c r="J49" s="21">
        <v>5.41</v>
      </c>
    </row>
    <row r="50" spans="2:10" x14ac:dyDescent="0.15"/>
  </sheetData>
  <sheetProtection algorithmName="SHA-512" hashValue="18z6GXtW8I0Wm1b+nEPx3OtsdzeTZ0CyNJfzqglqf45phP1LCvpuAa5XAWJuMUcRW+/GNj7vzBi4YHgyTCX8dQ==" saltValue="Gkdk+VVNhlQfnKqUEotc6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51" t="s">
        <v>572</v>
      </c>
      <c r="D34" s="1151"/>
      <c r="E34" s="1152"/>
      <c r="F34" s="32">
        <v>18.22</v>
      </c>
      <c r="G34" s="33">
        <v>20.09</v>
      </c>
      <c r="H34" s="33">
        <v>18.010000000000002</v>
      </c>
      <c r="I34" s="33">
        <v>19.329999999999998</v>
      </c>
      <c r="J34" s="34">
        <v>17.489999999999998</v>
      </c>
      <c r="K34" s="22"/>
      <c r="L34" s="22"/>
      <c r="M34" s="22"/>
      <c r="N34" s="22"/>
      <c r="O34" s="22"/>
      <c r="P34" s="22"/>
    </row>
    <row r="35" spans="1:16" ht="39" customHeight="1" x14ac:dyDescent="0.15">
      <c r="A35" s="22"/>
      <c r="B35" s="35"/>
      <c r="C35" s="1145" t="s">
        <v>573</v>
      </c>
      <c r="D35" s="1146"/>
      <c r="E35" s="1147"/>
      <c r="F35" s="36" t="s">
        <v>524</v>
      </c>
      <c r="G35" s="37" t="s">
        <v>524</v>
      </c>
      <c r="H35" s="37" t="s">
        <v>524</v>
      </c>
      <c r="I35" s="37" t="s">
        <v>524</v>
      </c>
      <c r="J35" s="38">
        <v>3.68</v>
      </c>
      <c r="K35" s="22"/>
      <c r="L35" s="22"/>
      <c r="M35" s="22"/>
      <c r="N35" s="22"/>
      <c r="O35" s="22"/>
      <c r="P35" s="22"/>
    </row>
    <row r="36" spans="1:16" ht="39" customHeight="1" x14ac:dyDescent="0.15">
      <c r="A36" s="22"/>
      <c r="B36" s="35"/>
      <c r="C36" s="1145" t="s">
        <v>574</v>
      </c>
      <c r="D36" s="1146"/>
      <c r="E36" s="1147"/>
      <c r="F36" s="36" t="s">
        <v>524</v>
      </c>
      <c r="G36" s="37" t="s">
        <v>524</v>
      </c>
      <c r="H36" s="37" t="s">
        <v>524</v>
      </c>
      <c r="I36" s="37" t="s">
        <v>524</v>
      </c>
      <c r="J36" s="38">
        <v>1.97</v>
      </c>
      <c r="K36" s="22"/>
      <c r="L36" s="22"/>
      <c r="M36" s="22"/>
      <c r="N36" s="22"/>
      <c r="O36" s="22"/>
      <c r="P36" s="22"/>
    </row>
    <row r="37" spans="1:16" ht="39" customHeight="1" x14ac:dyDescent="0.15">
      <c r="A37" s="22"/>
      <c r="B37" s="35"/>
      <c r="C37" s="1145" t="s">
        <v>575</v>
      </c>
      <c r="D37" s="1146"/>
      <c r="E37" s="1147"/>
      <c r="F37" s="36">
        <v>3.45</v>
      </c>
      <c r="G37" s="37">
        <v>2.41</v>
      </c>
      <c r="H37" s="37">
        <v>2.52</v>
      </c>
      <c r="I37" s="37">
        <v>2.63</v>
      </c>
      <c r="J37" s="38">
        <v>1.74</v>
      </c>
      <c r="K37" s="22"/>
      <c r="L37" s="22"/>
      <c r="M37" s="22"/>
      <c r="N37" s="22"/>
      <c r="O37" s="22"/>
      <c r="P37" s="22"/>
    </row>
    <row r="38" spans="1:16" ht="39" customHeight="1" x14ac:dyDescent="0.15">
      <c r="A38" s="22"/>
      <c r="B38" s="35"/>
      <c r="C38" s="1145" t="s">
        <v>576</v>
      </c>
      <c r="D38" s="1146"/>
      <c r="E38" s="1147"/>
      <c r="F38" s="36">
        <v>1.18</v>
      </c>
      <c r="G38" s="37">
        <v>1.1499999999999999</v>
      </c>
      <c r="H38" s="37">
        <v>0.92</v>
      </c>
      <c r="I38" s="37">
        <v>1.22</v>
      </c>
      <c r="J38" s="38">
        <v>1.46</v>
      </c>
      <c r="K38" s="22"/>
      <c r="L38" s="22"/>
      <c r="M38" s="22"/>
      <c r="N38" s="22"/>
      <c r="O38" s="22"/>
      <c r="P38" s="22"/>
    </row>
    <row r="39" spans="1:16" ht="39" customHeight="1" x14ac:dyDescent="0.15">
      <c r="A39" s="22"/>
      <c r="B39" s="35"/>
      <c r="C39" s="1145" t="s">
        <v>577</v>
      </c>
      <c r="D39" s="1146"/>
      <c r="E39" s="1147"/>
      <c r="F39" s="36">
        <v>0.44</v>
      </c>
      <c r="G39" s="37">
        <v>0.68</v>
      </c>
      <c r="H39" s="37">
        <v>1.03</v>
      </c>
      <c r="I39" s="37">
        <v>1.25</v>
      </c>
      <c r="J39" s="38">
        <v>1.21</v>
      </c>
      <c r="K39" s="22"/>
      <c r="L39" s="22"/>
      <c r="M39" s="22"/>
      <c r="N39" s="22"/>
      <c r="O39" s="22"/>
      <c r="P39" s="22"/>
    </row>
    <row r="40" spans="1:16" ht="39" customHeight="1" x14ac:dyDescent="0.15">
      <c r="A40" s="22"/>
      <c r="B40" s="35"/>
      <c r="C40" s="1145" t="s">
        <v>578</v>
      </c>
      <c r="D40" s="1146"/>
      <c r="E40" s="1147"/>
      <c r="F40" s="36">
        <v>1.3</v>
      </c>
      <c r="G40" s="37">
        <v>0.79</v>
      </c>
      <c r="H40" s="37">
        <v>0.85</v>
      </c>
      <c r="I40" s="37">
        <v>0.38</v>
      </c>
      <c r="J40" s="38">
        <v>0.56999999999999995</v>
      </c>
      <c r="K40" s="22"/>
      <c r="L40" s="22"/>
      <c r="M40" s="22"/>
      <c r="N40" s="22"/>
      <c r="O40" s="22"/>
      <c r="P40" s="22"/>
    </row>
    <row r="41" spans="1:16" ht="39" customHeight="1" x14ac:dyDescent="0.15">
      <c r="A41" s="22"/>
      <c r="B41" s="35"/>
      <c r="C41" s="1145" t="s">
        <v>579</v>
      </c>
      <c r="D41" s="1146"/>
      <c r="E41" s="1147"/>
      <c r="F41" s="36">
        <v>7.0000000000000007E-2</v>
      </c>
      <c r="G41" s="37">
        <v>7.0000000000000007E-2</v>
      </c>
      <c r="H41" s="37">
        <v>0.06</v>
      </c>
      <c r="I41" s="37">
        <v>0.06</v>
      </c>
      <c r="J41" s="38">
        <v>0.03</v>
      </c>
      <c r="K41" s="22"/>
      <c r="L41" s="22"/>
      <c r="M41" s="22"/>
      <c r="N41" s="22"/>
      <c r="O41" s="22"/>
      <c r="P41" s="22"/>
    </row>
    <row r="42" spans="1:16" ht="39" customHeight="1" x14ac:dyDescent="0.15">
      <c r="A42" s="22"/>
      <c r="B42" s="39"/>
      <c r="C42" s="1145" t="s">
        <v>580</v>
      </c>
      <c r="D42" s="1146"/>
      <c r="E42" s="1147"/>
      <c r="F42" s="36" t="s">
        <v>524</v>
      </c>
      <c r="G42" s="37" t="s">
        <v>524</v>
      </c>
      <c r="H42" s="37" t="s">
        <v>524</v>
      </c>
      <c r="I42" s="37" t="s">
        <v>524</v>
      </c>
      <c r="J42" s="38" t="s">
        <v>524</v>
      </c>
      <c r="K42" s="22"/>
      <c r="L42" s="22"/>
      <c r="M42" s="22"/>
      <c r="N42" s="22"/>
      <c r="O42" s="22"/>
      <c r="P42" s="22"/>
    </row>
    <row r="43" spans="1:16" ht="39" customHeight="1" thickBot="1" x14ac:dyDescent="0.2">
      <c r="A43" s="22"/>
      <c r="B43" s="40"/>
      <c r="C43" s="1148" t="s">
        <v>581</v>
      </c>
      <c r="D43" s="1149"/>
      <c r="E43" s="1150"/>
      <c r="F43" s="41">
        <v>1.1200000000000001</v>
      </c>
      <c r="G43" s="42">
        <v>1.24</v>
      </c>
      <c r="H43" s="42">
        <v>1.98</v>
      </c>
      <c r="I43" s="42">
        <v>1.63</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aeEk/f9HSGJHUjBukZ2A/544jXz94jwc++SOhoxbEbvjPCPY/JMqCEr+XMsCrN3cOtvqg1jTSQJwrrJpZQgBQ==" saltValue="4S+m2ATT0w3b3lj0ataR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839</v>
      </c>
      <c r="L45" s="60">
        <v>833</v>
      </c>
      <c r="M45" s="60">
        <v>820</v>
      </c>
      <c r="N45" s="60">
        <v>750</v>
      </c>
      <c r="O45" s="61">
        <v>717</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524</v>
      </c>
      <c r="L46" s="64" t="s">
        <v>524</v>
      </c>
      <c r="M46" s="64" t="s">
        <v>524</v>
      </c>
      <c r="N46" s="64" t="s">
        <v>524</v>
      </c>
      <c r="O46" s="65" t="s">
        <v>524</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524</v>
      </c>
      <c r="L47" s="64" t="s">
        <v>524</v>
      </c>
      <c r="M47" s="64" t="s">
        <v>524</v>
      </c>
      <c r="N47" s="64" t="s">
        <v>524</v>
      </c>
      <c r="O47" s="65" t="s">
        <v>524</v>
      </c>
      <c r="P47" s="48"/>
      <c r="Q47" s="48"/>
      <c r="R47" s="48"/>
      <c r="S47" s="48"/>
      <c r="T47" s="48"/>
      <c r="U47" s="48"/>
    </row>
    <row r="48" spans="1:21" ht="30.75" customHeight="1" x14ac:dyDescent="0.15">
      <c r="A48" s="48"/>
      <c r="B48" s="1178"/>
      <c r="C48" s="1179"/>
      <c r="D48" s="62"/>
      <c r="E48" s="1155" t="s">
        <v>15</v>
      </c>
      <c r="F48" s="1155"/>
      <c r="G48" s="1155"/>
      <c r="H48" s="1155"/>
      <c r="I48" s="1155"/>
      <c r="J48" s="1156"/>
      <c r="K48" s="63">
        <v>144</v>
      </c>
      <c r="L48" s="64">
        <v>138</v>
      </c>
      <c r="M48" s="64">
        <v>138</v>
      </c>
      <c r="N48" s="64">
        <v>132</v>
      </c>
      <c r="O48" s="65">
        <v>153</v>
      </c>
      <c r="P48" s="48"/>
      <c r="Q48" s="48"/>
      <c r="R48" s="48"/>
      <c r="S48" s="48"/>
      <c r="T48" s="48"/>
      <c r="U48" s="48"/>
    </row>
    <row r="49" spans="1:21" ht="30.75" customHeight="1" x14ac:dyDescent="0.15">
      <c r="A49" s="48"/>
      <c r="B49" s="1178"/>
      <c r="C49" s="1179"/>
      <c r="D49" s="62"/>
      <c r="E49" s="1155" t="s">
        <v>16</v>
      </c>
      <c r="F49" s="1155"/>
      <c r="G49" s="1155"/>
      <c r="H49" s="1155"/>
      <c r="I49" s="1155"/>
      <c r="J49" s="1156"/>
      <c r="K49" s="63" t="s">
        <v>524</v>
      </c>
      <c r="L49" s="64" t="s">
        <v>524</v>
      </c>
      <c r="M49" s="64" t="s">
        <v>524</v>
      </c>
      <c r="N49" s="64" t="s">
        <v>524</v>
      </c>
      <c r="O49" s="65" t="s">
        <v>524</v>
      </c>
      <c r="P49" s="48"/>
      <c r="Q49" s="48"/>
      <c r="R49" s="48"/>
      <c r="S49" s="48"/>
      <c r="T49" s="48"/>
      <c r="U49" s="48"/>
    </row>
    <row r="50" spans="1:21" ht="30.75" customHeight="1" x14ac:dyDescent="0.15">
      <c r="A50" s="48"/>
      <c r="B50" s="1178"/>
      <c r="C50" s="1179"/>
      <c r="D50" s="62"/>
      <c r="E50" s="1155" t="s">
        <v>17</v>
      </c>
      <c r="F50" s="1155"/>
      <c r="G50" s="1155"/>
      <c r="H50" s="1155"/>
      <c r="I50" s="1155"/>
      <c r="J50" s="1156"/>
      <c r="K50" s="63">
        <v>17</v>
      </c>
      <c r="L50" s="64">
        <v>16</v>
      </c>
      <c r="M50" s="64">
        <v>21</v>
      </c>
      <c r="N50" s="64">
        <v>22</v>
      </c>
      <c r="O50" s="65">
        <v>23</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524</v>
      </c>
      <c r="L51" s="64" t="s">
        <v>524</v>
      </c>
      <c r="M51" s="64" t="s">
        <v>524</v>
      </c>
      <c r="N51" s="64" t="s">
        <v>524</v>
      </c>
      <c r="O51" s="65" t="s">
        <v>524</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598</v>
      </c>
      <c r="L52" s="64">
        <v>590</v>
      </c>
      <c r="M52" s="64">
        <v>591</v>
      </c>
      <c r="N52" s="64">
        <v>586</v>
      </c>
      <c r="O52" s="65">
        <v>560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402</v>
      </c>
      <c r="L53" s="69">
        <v>397</v>
      </c>
      <c r="M53" s="69">
        <v>388</v>
      </c>
      <c r="N53" s="69">
        <v>318</v>
      </c>
      <c r="O53" s="70">
        <v>333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reuof3dvsMEXPwCGAsJSQUe6bywvLbwF/KkJEBu7TEREAUqXzkSDEH3/lPKkiH/iBCEYp6nO2Gs/fuS9mC+sg==" saltValue="7vdhdx7Gj2NeebAhPBHc8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196" t="s">
        <v>32</v>
      </c>
      <c r="C41" s="1197"/>
      <c r="D41" s="105"/>
      <c r="E41" s="1198" t="s">
        <v>33</v>
      </c>
      <c r="F41" s="1198"/>
      <c r="G41" s="1198"/>
      <c r="H41" s="1199"/>
      <c r="I41" s="355">
        <v>6279</v>
      </c>
      <c r="J41" s="356">
        <v>5856</v>
      </c>
      <c r="K41" s="356">
        <v>5545</v>
      </c>
      <c r="L41" s="356">
        <v>5136</v>
      </c>
      <c r="M41" s="357">
        <v>4731</v>
      </c>
    </row>
    <row r="42" spans="2:13" ht="27.75" customHeight="1" x14ac:dyDescent="0.15">
      <c r="B42" s="1186"/>
      <c r="C42" s="1187"/>
      <c r="D42" s="106"/>
      <c r="E42" s="1190" t="s">
        <v>34</v>
      </c>
      <c r="F42" s="1190"/>
      <c r="G42" s="1190"/>
      <c r="H42" s="1191"/>
      <c r="I42" s="358">
        <v>376</v>
      </c>
      <c r="J42" s="359">
        <v>517</v>
      </c>
      <c r="K42" s="359">
        <v>475</v>
      </c>
      <c r="L42" s="359">
        <v>434</v>
      </c>
      <c r="M42" s="360">
        <v>392</v>
      </c>
    </row>
    <row r="43" spans="2:13" ht="27.75" customHeight="1" x14ac:dyDescent="0.15">
      <c r="B43" s="1186"/>
      <c r="C43" s="1187"/>
      <c r="D43" s="106"/>
      <c r="E43" s="1190" t="s">
        <v>35</v>
      </c>
      <c r="F43" s="1190"/>
      <c r="G43" s="1190"/>
      <c r="H43" s="1191"/>
      <c r="I43" s="358">
        <v>1194</v>
      </c>
      <c r="J43" s="359">
        <v>1033</v>
      </c>
      <c r="K43" s="359">
        <v>928</v>
      </c>
      <c r="L43" s="359">
        <v>859</v>
      </c>
      <c r="M43" s="360">
        <v>862</v>
      </c>
    </row>
    <row r="44" spans="2:13" ht="27.75" customHeight="1" x14ac:dyDescent="0.15">
      <c r="B44" s="1186"/>
      <c r="C44" s="1187"/>
      <c r="D44" s="106"/>
      <c r="E44" s="1190" t="s">
        <v>36</v>
      </c>
      <c r="F44" s="1190"/>
      <c r="G44" s="1190"/>
      <c r="H44" s="1191"/>
      <c r="I44" s="358" t="s">
        <v>524</v>
      </c>
      <c r="J44" s="359" t="s">
        <v>524</v>
      </c>
      <c r="K44" s="359" t="s">
        <v>524</v>
      </c>
      <c r="L44" s="359" t="s">
        <v>524</v>
      </c>
      <c r="M44" s="360" t="s">
        <v>524</v>
      </c>
    </row>
    <row r="45" spans="2:13" ht="27.75" customHeight="1" x14ac:dyDescent="0.15">
      <c r="B45" s="1186"/>
      <c r="C45" s="1187"/>
      <c r="D45" s="106"/>
      <c r="E45" s="1190" t="s">
        <v>37</v>
      </c>
      <c r="F45" s="1190"/>
      <c r="G45" s="1190"/>
      <c r="H45" s="1191"/>
      <c r="I45" s="358">
        <v>430</v>
      </c>
      <c r="J45" s="359">
        <v>445</v>
      </c>
      <c r="K45" s="359">
        <v>401</v>
      </c>
      <c r="L45" s="359">
        <v>381</v>
      </c>
      <c r="M45" s="360">
        <v>388</v>
      </c>
    </row>
    <row r="46" spans="2:13" ht="27.75" customHeight="1" x14ac:dyDescent="0.15">
      <c r="B46" s="1186"/>
      <c r="C46" s="1187"/>
      <c r="D46" s="107"/>
      <c r="E46" s="1190" t="s">
        <v>38</v>
      </c>
      <c r="F46" s="1190"/>
      <c r="G46" s="1190"/>
      <c r="H46" s="1191"/>
      <c r="I46" s="358" t="s">
        <v>524</v>
      </c>
      <c r="J46" s="359" t="s">
        <v>524</v>
      </c>
      <c r="K46" s="359" t="s">
        <v>524</v>
      </c>
      <c r="L46" s="359" t="s">
        <v>524</v>
      </c>
      <c r="M46" s="360" t="s">
        <v>524</v>
      </c>
    </row>
    <row r="47" spans="2:13" ht="27.75" customHeight="1" x14ac:dyDescent="0.15">
      <c r="B47" s="1186"/>
      <c r="C47" s="1187"/>
      <c r="D47" s="108"/>
      <c r="E47" s="1200" t="s">
        <v>39</v>
      </c>
      <c r="F47" s="1201"/>
      <c r="G47" s="1201"/>
      <c r="H47" s="1202"/>
      <c r="I47" s="358" t="s">
        <v>524</v>
      </c>
      <c r="J47" s="359" t="s">
        <v>524</v>
      </c>
      <c r="K47" s="359" t="s">
        <v>524</v>
      </c>
      <c r="L47" s="359" t="s">
        <v>524</v>
      </c>
      <c r="M47" s="360" t="s">
        <v>524</v>
      </c>
    </row>
    <row r="48" spans="2:13" ht="27.75" customHeight="1" x14ac:dyDescent="0.15">
      <c r="B48" s="1186"/>
      <c r="C48" s="1187"/>
      <c r="D48" s="106"/>
      <c r="E48" s="1190" t="s">
        <v>40</v>
      </c>
      <c r="F48" s="1190"/>
      <c r="G48" s="1190"/>
      <c r="H48" s="1191"/>
      <c r="I48" s="358" t="s">
        <v>524</v>
      </c>
      <c r="J48" s="359" t="s">
        <v>524</v>
      </c>
      <c r="K48" s="359" t="s">
        <v>524</v>
      </c>
      <c r="L48" s="359" t="s">
        <v>524</v>
      </c>
      <c r="M48" s="360" t="s">
        <v>524</v>
      </c>
    </row>
    <row r="49" spans="2:13" ht="27.75" customHeight="1" x14ac:dyDescent="0.15">
      <c r="B49" s="1188"/>
      <c r="C49" s="1189"/>
      <c r="D49" s="106"/>
      <c r="E49" s="1190" t="s">
        <v>41</v>
      </c>
      <c r="F49" s="1190"/>
      <c r="G49" s="1190"/>
      <c r="H49" s="1191"/>
      <c r="I49" s="358" t="s">
        <v>524</v>
      </c>
      <c r="J49" s="359" t="s">
        <v>524</v>
      </c>
      <c r="K49" s="359" t="s">
        <v>524</v>
      </c>
      <c r="L49" s="359" t="s">
        <v>524</v>
      </c>
      <c r="M49" s="360" t="s">
        <v>524</v>
      </c>
    </row>
    <row r="50" spans="2:13" ht="27.75" customHeight="1" x14ac:dyDescent="0.15">
      <c r="B50" s="1184" t="s">
        <v>42</v>
      </c>
      <c r="C50" s="1185"/>
      <c r="D50" s="109"/>
      <c r="E50" s="1190" t="s">
        <v>43</v>
      </c>
      <c r="F50" s="1190"/>
      <c r="G50" s="1190"/>
      <c r="H50" s="1191"/>
      <c r="I50" s="358">
        <v>2991</v>
      </c>
      <c r="J50" s="359">
        <v>3118</v>
      </c>
      <c r="K50" s="359">
        <v>3314</v>
      </c>
      <c r="L50" s="359">
        <v>3726</v>
      </c>
      <c r="M50" s="360">
        <v>4069</v>
      </c>
    </row>
    <row r="51" spans="2:13" ht="27.75" customHeight="1" x14ac:dyDescent="0.15">
      <c r="B51" s="1186"/>
      <c r="C51" s="1187"/>
      <c r="D51" s="106"/>
      <c r="E51" s="1190" t="s">
        <v>44</v>
      </c>
      <c r="F51" s="1190"/>
      <c r="G51" s="1190"/>
      <c r="H51" s="1191"/>
      <c r="I51" s="358">
        <v>744</v>
      </c>
      <c r="J51" s="359">
        <v>662</v>
      </c>
      <c r="K51" s="359">
        <v>643</v>
      </c>
      <c r="L51" s="359">
        <v>624</v>
      </c>
      <c r="M51" s="360">
        <v>569</v>
      </c>
    </row>
    <row r="52" spans="2:13" ht="27.75" customHeight="1" x14ac:dyDescent="0.15">
      <c r="B52" s="1188"/>
      <c r="C52" s="1189"/>
      <c r="D52" s="106"/>
      <c r="E52" s="1190" t="s">
        <v>45</v>
      </c>
      <c r="F52" s="1190"/>
      <c r="G52" s="1190"/>
      <c r="H52" s="1191"/>
      <c r="I52" s="358">
        <v>4837</v>
      </c>
      <c r="J52" s="359">
        <v>4648</v>
      </c>
      <c r="K52" s="359">
        <v>4515</v>
      </c>
      <c r="L52" s="359">
        <v>4308</v>
      </c>
      <c r="M52" s="360">
        <v>3998</v>
      </c>
    </row>
    <row r="53" spans="2:13" ht="27.75" customHeight="1" thickBot="1" x14ac:dyDescent="0.2">
      <c r="B53" s="1192" t="s">
        <v>46</v>
      </c>
      <c r="C53" s="1193"/>
      <c r="D53" s="110"/>
      <c r="E53" s="1194" t="s">
        <v>47</v>
      </c>
      <c r="F53" s="1194"/>
      <c r="G53" s="1194"/>
      <c r="H53" s="1195"/>
      <c r="I53" s="361">
        <v>-293</v>
      </c>
      <c r="J53" s="362">
        <v>-577</v>
      </c>
      <c r="K53" s="362">
        <v>-1124</v>
      </c>
      <c r="L53" s="362">
        <v>-1848</v>
      </c>
      <c r="M53" s="363">
        <v>-2263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XXYh1B9lzar1djE2iB/eklSflnf/Pwelo1YTXf9ug6mnqwOVEUFQCRXMx0xrG5GYrLUWmccBu/0KxN3dGJNipw==" saltValue="p+5bW3GHi9iAPftfbBb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XFD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11" t="s">
        <v>50</v>
      </c>
      <c r="D55" s="1211"/>
      <c r="E55" s="1212"/>
      <c r="F55" s="122">
        <v>522</v>
      </c>
      <c r="G55" s="122">
        <v>623</v>
      </c>
      <c r="H55" s="123">
        <v>886</v>
      </c>
    </row>
    <row r="56" spans="2:8" ht="52.5" customHeight="1" x14ac:dyDescent="0.15">
      <c r="B56" s="124"/>
      <c r="C56" s="1213" t="s">
        <v>51</v>
      </c>
      <c r="D56" s="1213"/>
      <c r="E56" s="1214"/>
      <c r="F56" s="125">
        <v>237</v>
      </c>
      <c r="G56" s="125">
        <v>268</v>
      </c>
      <c r="H56" s="126">
        <v>268</v>
      </c>
    </row>
    <row r="57" spans="2:8" ht="53.25" customHeight="1" x14ac:dyDescent="0.15">
      <c r="B57" s="124"/>
      <c r="C57" s="1215" t="s">
        <v>52</v>
      </c>
      <c r="D57" s="1215"/>
      <c r="E57" s="1216"/>
      <c r="F57" s="127">
        <v>2314</v>
      </c>
      <c r="G57" s="127">
        <v>2537</v>
      </c>
      <c r="H57" s="128">
        <v>2621</v>
      </c>
    </row>
    <row r="58" spans="2:8" ht="45.75" customHeight="1" x14ac:dyDescent="0.15">
      <c r="B58" s="129"/>
      <c r="C58" s="1203" t="s">
        <v>594</v>
      </c>
      <c r="D58" s="1204"/>
      <c r="E58" s="1205"/>
      <c r="F58" s="130">
        <v>1070</v>
      </c>
      <c r="G58" s="130">
        <v>1197</v>
      </c>
      <c r="H58" s="131">
        <v>1274</v>
      </c>
    </row>
    <row r="59" spans="2:8" ht="45.75" customHeight="1" x14ac:dyDescent="0.15">
      <c r="B59" s="129"/>
      <c r="C59" s="1203" t="s">
        <v>595</v>
      </c>
      <c r="D59" s="1204"/>
      <c r="E59" s="1205"/>
      <c r="F59" s="130">
        <v>900</v>
      </c>
      <c r="G59" s="130">
        <v>1000</v>
      </c>
      <c r="H59" s="131">
        <v>1000</v>
      </c>
    </row>
    <row r="60" spans="2:8" ht="45.75" customHeight="1" x14ac:dyDescent="0.15">
      <c r="B60" s="129"/>
      <c r="C60" s="1203" t="s">
        <v>596</v>
      </c>
      <c r="D60" s="1204"/>
      <c r="E60" s="1205"/>
      <c r="F60" s="130">
        <v>134</v>
      </c>
      <c r="G60" s="130">
        <v>134</v>
      </c>
      <c r="H60" s="131">
        <v>134</v>
      </c>
    </row>
    <row r="61" spans="2:8" ht="45.75" customHeight="1" x14ac:dyDescent="0.15">
      <c r="B61" s="129"/>
      <c r="C61" s="1203" t="s">
        <v>597</v>
      </c>
      <c r="D61" s="1204"/>
      <c r="E61" s="1205"/>
      <c r="F61" s="130">
        <v>121</v>
      </c>
      <c r="G61" s="130">
        <v>119</v>
      </c>
      <c r="H61" s="131">
        <v>119</v>
      </c>
    </row>
    <row r="62" spans="2:8" ht="45.75" customHeight="1" thickBot="1" x14ac:dyDescent="0.2">
      <c r="B62" s="132"/>
      <c r="C62" s="1206" t="s">
        <v>598</v>
      </c>
      <c r="D62" s="1207"/>
      <c r="E62" s="1208"/>
      <c r="F62" s="133">
        <v>42</v>
      </c>
      <c r="G62" s="133">
        <v>42</v>
      </c>
      <c r="H62" s="134">
        <v>41</v>
      </c>
    </row>
    <row r="63" spans="2:8" ht="52.5" customHeight="1" thickBot="1" x14ac:dyDescent="0.2">
      <c r="B63" s="135"/>
      <c r="C63" s="1209" t="s">
        <v>53</v>
      </c>
      <c r="D63" s="1209"/>
      <c r="E63" s="1210"/>
      <c r="F63" s="136">
        <v>3073</v>
      </c>
      <c r="G63" s="136">
        <v>3428</v>
      </c>
      <c r="H63" s="137">
        <v>3775</v>
      </c>
    </row>
    <row r="64" spans="2:8" x14ac:dyDescent="0.15"/>
  </sheetData>
  <sheetProtection algorithmName="SHA-512" hashValue="ingSX+iKAO+l99hw5laYnlq/aKS3FmMx7H3G8eh91n4+X4TKIstvXqMuIsPYMkzfIwMF0FH/3XilLZpZkcew1g==" saltValue="v9X2HPQHXEWr+xML/G/1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B7A0-C5A1-4486-9FC2-808A1D320ECF}">
  <sheetPr>
    <pageSetUpPr fitToPage="1"/>
  </sheetPr>
  <dimension ref="A1:DE85"/>
  <sheetViews>
    <sheetView showGridLines="0" topLeftCell="A43" zoomScaleNormal="100" zoomScaleSheetLayoutView="55" workbookViewId="0">
      <selection activeCell="BJ63" sqref="BJ63"/>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600</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601</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602</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603</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566</v>
      </c>
      <c r="BQ50" s="1250"/>
      <c r="BR50" s="1250"/>
      <c r="BS50" s="1250"/>
      <c r="BT50" s="1250"/>
      <c r="BU50" s="1250"/>
      <c r="BV50" s="1250"/>
      <c r="BW50" s="1250"/>
      <c r="BX50" s="1250" t="s">
        <v>567</v>
      </c>
      <c r="BY50" s="1250"/>
      <c r="BZ50" s="1250"/>
      <c r="CA50" s="1250"/>
      <c r="CB50" s="1250"/>
      <c r="CC50" s="1250"/>
      <c r="CD50" s="1250"/>
      <c r="CE50" s="1250"/>
      <c r="CF50" s="1250" t="s">
        <v>568</v>
      </c>
      <c r="CG50" s="1250"/>
      <c r="CH50" s="1250"/>
      <c r="CI50" s="1250"/>
      <c r="CJ50" s="1250"/>
      <c r="CK50" s="1250"/>
      <c r="CL50" s="1250"/>
      <c r="CM50" s="1250"/>
      <c r="CN50" s="1250" t="s">
        <v>569</v>
      </c>
      <c r="CO50" s="1250"/>
      <c r="CP50" s="1250"/>
      <c r="CQ50" s="1250"/>
      <c r="CR50" s="1250"/>
      <c r="CS50" s="1250"/>
      <c r="CT50" s="1250"/>
      <c r="CU50" s="1250"/>
      <c r="CV50" s="1250" t="s">
        <v>570</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604</v>
      </c>
      <c r="AO51" s="1254"/>
      <c r="AP51" s="1254"/>
      <c r="AQ51" s="1254"/>
      <c r="AR51" s="1254"/>
      <c r="AS51" s="1254"/>
      <c r="AT51" s="1254"/>
      <c r="AU51" s="1254"/>
      <c r="AV51" s="1254"/>
      <c r="AW51" s="1254"/>
      <c r="AX51" s="1254"/>
      <c r="AY51" s="1254"/>
      <c r="AZ51" s="1254"/>
      <c r="BA51" s="1254"/>
      <c r="BB51" s="1254" t="s">
        <v>605</v>
      </c>
      <c r="BC51" s="1254"/>
      <c r="BD51" s="1254"/>
      <c r="BE51" s="1254"/>
      <c r="BF51" s="1254"/>
      <c r="BG51" s="1254"/>
      <c r="BH51" s="1254"/>
      <c r="BI51" s="1254"/>
      <c r="BJ51" s="1254"/>
      <c r="BK51" s="1254"/>
      <c r="BL51" s="1254"/>
      <c r="BM51" s="1254"/>
      <c r="BN51" s="1254"/>
      <c r="BO51" s="1254"/>
      <c r="BP51" s="1255"/>
      <c r="BQ51" s="1256"/>
      <c r="BR51" s="1256"/>
      <c r="BS51" s="1256"/>
      <c r="BT51" s="1256"/>
      <c r="BU51" s="1256"/>
      <c r="BV51" s="1256"/>
      <c r="BW51" s="1256"/>
      <c r="BX51" s="1255"/>
      <c r="BY51" s="1256"/>
      <c r="BZ51" s="1256"/>
      <c r="CA51" s="1256"/>
      <c r="CB51" s="1256"/>
      <c r="CC51" s="1256"/>
      <c r="CD51" s="1256"/>
      <c r="CE51" s="1256"/>
      <c r="CF51" s="1256"/>
      <c r="CG51" s="1256"/>
      <c r="CH51" s="1256"/>
      <c r="CI51" s="1256"/>
      <c r="CJ51" s="1256"/>
      <c r="CK51" s="1256"/>
      <c r="CL51" s="1256"/>
      <c r="CM51" s="1256"/>
      <c r="CN51" s="1256"/>
      <c r="CO51" s="1256"/>
      <c r="CP51" s="1256"/>
      <c r="CQ51" s="1256"/>
      <c r="CR51" s="1256"/>
      <c r="CS51" s="1256"/>
      <c r="CT51" s="1256"/>
      <c r="CU51" s="1256"/>
      <c r="CV51" s="1256"/>
      <c r="CW51" s="1256"/>
      <c r="CX51" s="1256"/>
      <c r="CY51" s="1256"/>
      <c r="CZ51" s="1256"/>
      <c r="DA51" s="1256"/>
      <c r="DB51" s="1256"/>
      <c r="DC51" s="1256"/>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6"/>
      <c r="BQ52" s="1256"/>
      <c r="BR52" s="1256"/>
      <c r="BS52" s="1256"/>
      <c r="BT52" s="1256"/>
      <c r="BU52" s="1256"/>
      <c r="BV52" s="1256"/>
      <c r="BW52" s="1256"/>
      <c r="BX52" s="1256"/>
      <c r="BY52" s="1256"/>
      <c r="BZ52" s="1256"/>
      <c r="CA52" s="1256"/>
      <c r="CB52" s="1256"/>
      <c r="CC52" s="1256"/>
      <c r="CD52" s="1256"/>
      <c r="CE52" s="1256"/>
      <c r="CF52" s="1256"/>
      <c r="CG52" s="1256"/>
      <c r="CH52" s="1256"/>
      <c r="CI52" s="1256"/>
      <c r="CJ52" s="1256"/>
      <c r="CK52" s="1256"/>
      <c r="CL52" s="1256"/>
      <c r="CM52" s="1256"/>
      <c r="CN52" s="1256"/>
      <c r="CO52" s="1256"/>
      <c r="CP52" s="1256"/>
      <c r="CQ52" s="1256"/>
      <c r="CR52" s="1256"/>
      <c r="CS52" s="1256"/>
      <c r="CT52" s="1256"/>
      <c r="CU52" s="1256"/>
      <c r="CV52" s="1256"/>
      <c r="CW52" s="1256"/>
      <c r="CX52" s="1256"/>
      <c r="CY52" s="1256"/>
      <c r="CZ52" s="1256"/>
      <c r="DA52" s="1256"/>
      <c r="DB52" s="1256"/>
      <c r="DC52" s="1256"/>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606</v>
      </c>
      <c r="BC53" s="1254"/>
      <c r="BD53" s="1254"/>
      <c r="BE53" s="1254"/>
      <c r="BF53" s="1254"/>
      <c r="BG53" s="1254"/>
      <c r="BH53" s="1254"/>
      <c r="BI53" s="1254"/>
      <c r="BJ53" s="1254"/>
      <c r="BK53" s="1254"/>
      <c r="BL53" s="1254"/>
      <c r="BM53" s="1254"/>
      <c r="BN53" s="1254"/>
      <c r="BO53" s="1254"/>
      <c r="BP53" s="1255"/>
      <c r="BQ53" s="1256"/>
      <c r="BR53" s="1256"/>
      <c r="BS53" s="1256"/>
      <c r="BT53" s="1256"/>
      <c r="BU53" s="1256"/>
      <c r="BV53" s="1256"/>
      <c r="BW53" s="1256"/>
      <c r="BX53" s="1255"/>
      <c r="BY53" s="1256"/>
      <c r="BZ53" s="1256"/>
      <c r="CA53" s="1256"/>
      <c r="CB53" s="1256"/>
      <c r="CC53" s="1256"/>
      <c r="CD53" s="1256"/>
      <c r="CE53" s="1256"/>
      <c r="CF53" s="1256">
        <v>61.5</v>
      </c>
      <c r="CG53" s="1256"/>
      <c r="CH53" s="1256"/>
      <c r="CI53" s="1256"/>
      <c r="CJ53" s="1256"/>
      <c r="CK53" s="1256"/>
      <c r="CL53" s="1256"/>
      <c r="CM53" s="1256"/>
      <c r="CN53" s="1256">
        <v>57.8</v>
      </c>
      <c r="CO53" s="1256"/>
      <c r="CP53" s="1256"/>
      <c r="CQ53" s="1256"/>
      <c r="CR53" s="1256"/>
      <c r="CS53" s="1256"/>
      <c r="CT53" s="1256"/>
      <c r="CU53" s="1256"/>
      <c r="CV53" s="1256">
        <v>66.3</v>
      </c>
      <c r="CW53" s="1256"/>
      <c r="CX53" s="1256"/>
      <c r="CY53" s="1256"/>
      <c r="CZ53" s="1256"/>
      <c r="DA53" s="1256"/>
      <c r="DB53" s="1256"/>
      <c r="DC53" s="1256"/>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6"/>
      <c r="BQ54" s="1256"/>
      <c r="BR54" s="1256"/>
      <c r="BS54" s="1256"/>
      <c r="BT54" s="1256"/>
      <c r="BU54" s="1256"/>
      <c r="BV54" s="1256"/>
      <c r="BW54" s="1256"/>
      <c r="BX54" s="1256"/>
      <c r="BY54" s="1256"/>
      <c r="BZ54" s="1256"/>
      <c r="CA54" s="1256"/>
      <c r="CB54" s="1256"/>
      <c r="CC54" s="1256"/>
      <c r="CD54" s="1256"/>
      <c r="CE54" s="1256"/>
      <c r="CF54" s="1256"/>
      <c r="CG54" s="1256"/>
      <c r="CH54" s="1256"/>
      <c r="CI54" s="1256"/>
      <c r="CJ54" s="1256"/>
      <c r="CK54" s="1256"/>
      <c r="CL54" s="1256"/>
      <c r="CM54" s="1256"/>
      <c r="CN54" s="1256"/>
      <c r="CO54" s="1256"/>
      <c r="CP54" s="1256"/>
      <c r="CQ54" s="1256"/>
      <c r="CR54" s="1256"/>
      <c r="CS54" s="1256"/>
      <c r="CT54" s="1256"/>
      <c r="CU54" s="1256"/>
      <c r="CV54" s="1256"/>
      <c r="CW54" s="1256"/>
      <c r="CX54" s="1256"/>
      <c r="CY54" s="1256"/>
      <c r="CZ54" s="1256"/>
      <c r="DA54" s="1256"/>
      <c r="DB54" s="1256"/>
      <c r="DC54" s="1256"/>
    </row>
    <row r="55" spans="1:109" x14ac:dyDescent="0.15">
      <c r="A55" s="1233"/>
      <c r="B55" s="1225"/>
      <c r="G55" s="1244"/>
      <c r="H55" s="1244"/>
      <c r="I55" s="1244"/>
      <c r="J55" s="1244"/>
      <c r="K55" s="1253"/>
      <c r="L55" s="1253"/>
      <c r="M55" s="1253"/>
      <c r="N55" s="1253"/>
      <c r="AN55" s="1250" t="s">
        <v>607</v>
      </c>
      <c r="AO55" s="1250"/>
      <c r="AP55" s="1250"/>
      <c r="AQ55" s="1250"/>
      <c r="AR55" s="1250"/>
      <c r="AS55" s="1250"/>
      <c r="AT55" s="1250"/>
      <c r="AU55" s="1250"/>
      <c r="AV55" s="1250"/>
      <c r="AW55" s="1250"/>
      <c r="AX55" s="1250"/>
      <c r="AY55" s="1250"/>
      <c r="AZ55" s="1250"/>
      <c r="BA55" s="1250"/>
      <c r="BB55" s="1254" t="s">
        <v>605</v>
      </c>
      <c r="BC55" s="1254"/>
      <c r="BD55" s="1254"/>
      <c r="BE55" s="1254"/>
      <c r="BF55" s="1254"/>
      <c r="BG55" s="1254"/>
      <c r="BH55" s="1254"/>
      <c r="BI55" s="1254"/>
      <c r="BJ55" s="1254"/>
      <c r="BK55" s="1254"/>
      <c r="BL55" s="1254"/>
      <c r="BM55" s="1254"/>
      <c r="BN55" s="1254"/>
      <c r="BO55" s="1254"/>
      <c r="BP55" s="1255"/>
      <c r="BQ55" s="1256"/>
      <c r="BR55" s="1256"/>
      <c r="BS55" s="1256"/>
      <c r="BT55" s="1256"/>
      <c r="BU55" s="1256"/>
      <c r="BV55" s="1256"/>
      <c r="BW55" s="1256"/>
      <c r="BX55" s="1255"/>
      <c r="BY55" s="1256"/>
      <c r="BZ55" s="1256"/>
      <c r="CA55" s="1256"/>
      <c r="CB55" s="1256"/>
      <c r="CC55" s="1256"/>
      <c r="CD55" s="1256"/>
      <c r="CE55" s="1256"/>
      <c r="CF55" s="1256">
        <v>0</v>
      </c>
      <c r="CG55" s="1256"/>
      <c r="CH55" s="1256"/>
      <c r="CI55" s="1256"/>
      <c r="CJ55" s="1256"/>
      <c r="CK55" s="1256"/>
      <c r="CL55" s="1256"/>
      <c r="CM55" s="1256"/>
      <c r="CN55" s="1256">
        <v>0</v>
      </c>
      <c r="CO55" s="1256"/>
      <c r="CP55" s="1256"/>
      <c r="CQ55" s="1256"/>
      <c r="CR55" s="1256"/>
      <c r="CS55" s="1256"/>
      <c r="CT55" s="1256"/>
      <c r="CU55" s="1256"/>
      <c r="CV55" s="1256">
        <v>0</v>
      </c>
      <c r="CW55" s="1256"/>
      <c r="CX55" s="1256"/>
      <c r="CY55" s="1256"/>
      <c r="CZ55" s="1256"/>
      <c r="DA55" s="1256"/>
      <c r="DB55" s="1256"/>
      <c r="DC55" s="1256"/>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6"/>
      <c r="BQ56" s="1256"/>
      <c r="BR56" s="1256"/>
      <c r="BS56" s="1256"/>
      <c r="BT56" s="1256"/>
      <c r="BU56" s="1256"/>
      <c r="BV56" s="1256"/>
      <c r="BW56" s="1256"/>
      <c r="BX56" s="1256"/>
      <c r="BY56" s="1256"/>
      <c r="BZ56" s="1256"/>
      <c r="CA56" s="1256"/>
      <c r="CB56" s="1256"/>
      <c r="CC56" s="1256"/>
      <c r="CD56" s="1256"/>
      <c r="CE56" s="1256"/>
      <c r="CF56" s="1256"/>
      <c r="CG56" s="1256"/>
      <c r="CH56" s="1256"/>
      <c r="CI56" s="1256"/>
      <c r="CJ56" s="1256"/>
      <c r="CK56" s="1256"/>
      <c r="CL56" s="1256"/>
      <c r="CM56" s="1256"/>
      <c r="CN56" s="1256"/>
      <c r="CO56" s="1256"/>
      <c r="CP56" s="1256"/>
      <c r="CQ56" s="1256"/>
      <c r="CR56" s="1256"/>
      <c r="CS56" s="1256"/>
      <c r="CT56" s="1256"/>
      <c r="CU56" s="1256"/>
      <c r="CV56" s="1256"/>
      <c r="CW56" s="1256"/>
      <c r="CX56" s="1256"/>
      <c r="CY56" s="1256"/>
      <c r="CZ56" s="1256"/>
      <c r="DA56" s="1256"/>
      <c r="DB56" s="1256"/>
      <c r="DC56" s="1256"/>
    </row>
    <row r="57" spans="1:109" s="1233" customFormat="1" x14ac:dyDescent="0.15">
      <c r="B57" s="1257"/>
      <c r="G57" s="1244"/>
      <c r="H57" s="1244"/>
      <c r="I57" s="1258"/>
      <c r="J57" s="1258"/>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606</v>
      </c>
      <c r="BC57" s="1254"/>
      <c r="BD57" s="1254"/>
      <c r="BE57" s="1254"/>
      <c r="BF57" s="1254"/>
      <c r="BG57" s="1254"/>
      <c r="BH57" s="1254"/>
      <c r="BI57" s="1254"/>
      <c r="BJ57" s="1254"/>
      <c r="BK57" s="1254"/>
      <c r="BL57" s="1254"/>
      <c r="BM57" s="1254"/>
      <c r="BN57" s="1254"/>
      <c r="BO57" s="1254"/>
      <c r="BP57" s="1255"/>
      <c r="BQ57" s="1256"/>
      <c r="BR57" s="1256"/>
      <c r="BS57" s="1256"/>
      <c r="BT57" s="1256"/>
      <c r="BU57" s="1256"/>
      <c r="BV57" s="1256"/>
      <c r="BW57" s="1256"/>
      <c r="BX57" s="1255"/>
      <c r="BY57" s="1256"/>
      <c r="BZ57" s="1256"/>
      <c r="CA57" s="1256"/>
      <c r="CB57" s="1256"/>
      <c r="CC57" s="1256"/>
      <c r="CD57" s="1256"/>
      <c r="CE57" s="1256"/>
      <c r="CF57" s="1256">
        <v>61</v>
      </c>
      <c r="CG57" s="1256"/>
      <c r="CH57" s="1256"/>
      <c r="CI57" s="1256"/>
      <c r="CJ57" s="1256"/>
      <c r="CK57" s="1256"/>
      <c r="CL57" s="1256"/>
      <c r="CM57" s="1256"/>
      <c r="CN57" s="1256">
        <v>62.3</v>
      </c>
      <c r="CO57" s="1256"/>
      <c r="CP57" s="1256"/>
      <c r="CQ57" s="1256"/>
      <c r="CR57" s="1256"/>
      <c r="CS57" s="1256"/>
      <c r="CT57" s="1256"/>
      <c r="CU57" s="1256"/>
      <c r="CV57" s="1256">
        <v>63.7</v>
      </c>
      <c r="CW57" s="1256"/>
      <c r="CX57" s="1256"/>
      <c r="CY57" s="1256"/>
      <c r="CZ57" s="1256"/>
      <c r="DA57" s="1256"/>
      <c r="DB57" s="1256"/>
      <c r="DC57" s="1256"/>
      <c r="DD57" s="1259"/>
      <c r="DE57" s="1257"/>
    </row>
    <row r="58" spans="1:109" s="1233" customFormat="1" x14ac:dyDescent="0.15">
      <c r="A58" s="1219"/>
      <c r="B58" s="1257"/>
      <c r="G58" s="1244"/>
      <c r="H58" s="1244"/>
      <c r="I58" s="1258"/>
      <c r="J58" s="1258"/>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6"/>
      <c r="BQ58" s="1256"/>
      <c r="BR58" s="1256"/>
      <c r="BS58" s="1256"/>
      <c r="BT58" s="1256"/>
      <c r="BU58" s="1256"/>
      <c r="BV58" s="1256"/>
      <c r="BW58" s="1256"/>
      <c r="BX58" s="1256"/>
      <c r="BY58" s="1256"/>
      <c r="BZ58" s="1256"/>
      <c r="CA58" s="1256"/>
      <c r="CB58" s="1256"/>
      <c r="CC58" s="1256"/>
      <c r="CD58" s="1256"/>
      <c r="CE58" s="1256"/>
      <c r="CF58" s="1256"/>
      <c r="CG58" s="1256"/>
      <c r="CH58" s="1256"/>
      <c r="CI58" s="1256"/>
      <c r="CJ58" s="1256"/>
      <c r="CK58" s="1256"/>
      <c r="CL58" s="1256"/>
      <c r="CM58" s="1256"/>
      <c r="CN58" s="1256"/>
      <c r="CO58" s="1256"/>
      <c r="CP58" s="1256"/>
      <c r="CQ58" s="1256"/>
      <c r="CR58" s="1256"/>
      <c r="CS58" s="1256"/>
      <c r="CT58" s="1256"/>
      <c r="CU58" s="1256"/>
      <c r="CV58" s="1256"/>
      <c r="CW58" s="1256"/>
      <c r="CX58" s="1256"/>
      <c r="CY58" s="1256"/>
      <c r="CZ58" s="1256"/>
      <c r="DA58" s="1256"/>
      <c r="DB58" s="1256"/>
      <c r="DC58" s="1256"/>
      <c r="DD58" s="1259"/>
      <c r="DE58" s="1257"/>
    </row>
    <row r="59" spans="1:109" s="1233" customFormat="1" x14ac:dyDescent="0.15">
      <c r="A59" s="1219"/>
      <c r="B59" s="1257"/>
      <c r="K59" s="1260"/>
      <c r="L59" s="1260"/>
      <c r="M59" s="1260"/>
      <c r="N59" s="1260"/>
      <c r="AQ59" s="1260"/>
      <c r="AR59" s="1260"/>
      <c r="AS59" s="1260"/>
      <c r="AT59" s="1260"/>
      <c r="BC59" s="1260"/>
      <c r="BD59" s="1260"/>
      <c r="BE59" s="1260"/>
      <c r="BF59" s="1260"/>
      <c r="BO59" s="1260"/>
      <c r="BP59" s="1260"/>
      <c r="BQ59" s="1260"/>
      <c r="BR59" s="1260"/>
      <c r="CA59" s="1260"/>
      <c r="CB59" s="1260"/>
      <c r="CC59" s="1260"/>
      <c r="CD59" s="1260"/>
      <c r="CM59" s="1260"/>
      <c r="CN59" s="1260"/>
      <c r="CO59" s="1260"/>
      <c r="CP59" s="1260"/>
      <c r="CY59" s="1260"/>
      <c r="CZ59" s="1260"/>
      <c r="DA59" s="1260"/>
      <c r="DB59" s="1260"/>
      <c r="DC59" s="1260"/>
      <c r="DD59" s="1259"/>
      <c r="DE59" s="1257"/>
    </row>
    <row r="60" spans="1:109" s="1233" customFormat="1" x14ac:dyDescent="0.15">
      <c r="A60" s="1219"/>
      <c r="B60" s="1257"/>
      <c r="K60" s="1260"/>
      <c r="L60" s="1260"/>
      <c r="M60" s="1260"/>
      <c r="N60" s="1260"/>
      <c r="AQ60" s="1260"/>
      <c r="AR60" s="1260"/>
      <c r="AS60" s="1260"/>
      <c r="AT60" s="1260"/>
      <c r="BC60" s="1260"/>
      <c r="BD60" s="1260"/>
      <c r="BE60" s="1260"/>
      <c r="BF60" s="1260"/>
      <c r="BO60" s="1260"/>
      <c r="BP60" s="1260"/>
      <c r="BQ60" s="1260"/>
      <c r="BR60" s="1260"/>
      <c r="CA60" s="1260"/>
      <c r="CB60" s="1260"/>
      <c r="CC60" s="1260"/>
      <c r="CD60" s="1260"/>
      <c r="CM60" s="1260"/>
      <c r="CN60" s="1260"/>
      <c r="CO60" s="1260"/>
      <c r="CP60" s="1260"/>
      <c r="CY60" s="1260"/>
      <c r="CZ60" s="1260"/>
      <c r="DA60" s="1260"/>
      <c r="DB60" s="1260"/>
      <c r="DC60" s="1260"/>
      <c r="DD60" s="1259"/>
      <c r="DE60" s="1257"/>
    </row>
    <row r="61" spans="1:109" s="1233" customFormat="1" x14ac:dyDescent="0.15">
      <c r="A61" s="1219"/>
      <c r="B61" s="1261"/>
      <c r="C61" s="1262"/>
      <c r="D61" s="1262"/>
      <c r="E61" s="1262"/>
      <c r="F61" s="1262"/>
      <c r="G61" s="1262"/>
      <c r="H61" s="1262"/>
      <c r="I61" s="1262"/>
      <c r="J61" s="1262"/>
      <c r="K61" s="1262"/>
      <c r="L61" s="1262"/>
      <c r="M61" s="1263"/>
      <c r="N61" s="1263"/>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3"/>
      <c r="AT61" s="1263"/>
      <c r="AU61" s="1262"/>
      <c r="AV61" s="1262"/>
      <c r="AW61" s="1262"/>
      <c r="AX61" s="1262"/>
      <c r="AY61" s="1262"/>
      <c r="AZ61" s="1262"/>
      <c r="BA61" s="1262"/>
      <c r="BB61" s="1262"/>
      <c r="BC61" s="1262"/>
      <c r="BD61" s="1262"/>
      <c r="BE61" s="1263"/>
      <c r="BF61" s="1263"/>
      <c r="BG61" s="1262"/>
      <c r="BH61" s="1262"/>
      <c r="BI61" s="1262"/>
      <c r="BJ61" s="1262"/>
      <c r="BK61" s="1262"/>
      <c r="BL61" s="1262"/>
      <c r="BM61" s="1262"/>
      <c r="BN61" s="1262"/>
      <c r="BO61" s="1262"/>
      <c r="BP61" s="1262"/>
      <c r="BQ61" s="1263"/>
      <c r="BR61" s="1263"/>
      <c r="BS61" s="1262"/>
      <c r="BT61" s="1262"/>
      <c r="BU61" s="1262"/>
      <c r="BV61" s="1262"/>
      <c r="BW61" s="1262"/>
      <c r="BX61" s="1262"/>
      <c r="BY61" s="1262"/>
      <c r="BZ61" s="1262"/>
      <c r="CA61" s="1262"/>
      <c r="CB61" s="1262"/>
      <c r="CC61" s="1263"/>
      <c r="CD61" s="1263"/>
      <c r="CE61" s="1262"/>
      <c r="CF61" s="1262"/>
      <c r="CG61" s="1262"/>
      <c r="CH61" s="1262"/>
      <c r="CI61" s="1262"/>
      <c r="CJ61" s="1262"/>
      <c r="CK61" s="1262"/>
      <c r="CL61" s="1262"/>
      <c r="CM61" s="1262"/>
      <c r="CN61" s="1262"/>
      <c r="CO61" s="1263"/>
      <c r="CP61" s="1263"/>
      <c r="CQ61" s="1262"/>
      <c r="CR61" s="1262"/>
      <c r="CS61" s="1262"/>
      <c r="CT61" s="1262"/>
      <c r="CU61" s="1262"/>
      <c r="CV61" s="1262"/>
      <c r="CW61" s="1262"/>
      <c r="CX61" s="1262"/>
      <c r="CY61" s="1262"/>
      <c r="CZ61" s="1262"/>
      <c r="DA61" s="1263"/>
      <c r="DB61" s="1263"/>
      <c r="DC61" s="1263"/>
      <c r="DD61" s="1264"/>
      <c r="DE61" s="1257"/>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5" t="s">
        <v>608</v>
      </c>
    </row>
    <row r="64" spans="1:109" x14ac:dyDescent="0.15">
      <c r="B64" s="1225"/>
      <c r="G64" s="1232"/>
      <c r="I64" s="1266"/>
      <c r="J64" s="1266"/>
      <c r="K64" s="1266"/>
      <c r="L64" s="1266"/>
      <c r="M64" s="1266"/>
      <c r="N64" s="1267"/>
      <c r="AM64" s="1232"/>
      <c r="AN64" s="1232" t="s">
        <v>601</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609</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8"/>
      <c r="I70" s="1268"/>
      <c r="J70" s="1269"/>
      <c r="K70" s="1269"/>
      <c r="L70" s="1270"/>
      <c r="M70" s="1269"/>
      <c r="N70" s="1270"/>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1"/>
      <c r="I71" s="1272"/>
      <c r="J71" s="1269"/>
      <c r="K71" s="1269"/>
      <c r="L71" s="1270"/>
      <c r="M71" s="1269"/>
      <c r="N71" s="1270"/>
      <c r="AM71" s="1271"/>
      <c r="AN71" s="1219" t="s">
        <v>603</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566</v>
      </c>
      <c r="BQ72" s="1250"/>
      <c r="BR72" s="1250"/>
      <c r="BS72" s="1250"/>
      <c r="BT72" s="1250"/>
      <c r="BU72" s="1250"/>
      <c r="BV72" s="1250"/>
      <c r="BW72" s="1250"/>
      <c r="BX72" s="1250" t="s">
        <v>567</v>
      </c>
      <c r="BY72" s="1250"/>
      <c r="BZ72" s="1250"/>
      <c r="CA72" s="1250"/>
      <c r="CB72" s="1250"/>
      <c r="CC72" s="1250"/>
      <c r="CD72" s="1250"/>
      <c r="CE72" s="1250"/>
      <c r="CF72" s="1250" t="s">
        <v>568</v>
      </c>
      <c r="CG72" s="1250"/>
      <c r="CH72" s="1250"/>
      <c r="CI72" s="1250"/>
      <c r="CJ72" s="1250"/>
      <c r="CK72" s="1250"/>
      <c r="CL72" s="1250"/>
      <c r="CM72" s="1250"/>
      <c r="CN72" s="1250" t="s">
        <v>569</v>
      </c>
      <c r="CO72" s="1250"/>
      <c r="CP72" s="1250"/>
      <c r="CQ72" s="1250"/>
      <c r="CR72" s="1250"/>
      <c r="CS72" s="1250"/>
      <c r="CT72" s="1250"/>
      <c r="CU72" s="1250"/>
      <c r="CV72" s="1250" t="s">
        <v>570</v>
      </c>
      <c r="CW72" s="1250"/>
      <c r="CX72" s="1250"/>
      <c r="CY72" s="1250"/>
      <c r="CZ72" s="1250"/>
      <c r="DA72" s="1250"/>
      <c r="DB72" s="1250"/>
      <c r="DC72" s="1250"/>
    </row>
    <row r="73" spans="2:107" x14ac:dyDescent="0.15">
      <c r="B73" s="1225"/>
      <c r="G73" s="1251"/>
      <c r="H73" s="1251"/>
      <c r="I73" s="1251"/>
      <c r="J73" s="1251"/>
      <c r="K73" s="1273"/>
      <c r="L73" s="1273"/>
      <c r="M73" s="1273"/>
      <c r="N73" s="1273"/>
      <c r="AM73" s="1243"/>
      <c r="AN73" s="1254" t="s">
        <v>604</v>
      </c>
      <c r="AO73" s="1254"/>
      <c r="AP73" s="1254"/>
      <c r="AQ73" s="1254"/>
      <c r="AR73" s="1254"/>
      <c r="AS73" s="1254"/>
      <c r="AT73" s="1254"/>
      <c r="AU73" s="1254"/>
      <c r="AV73" s="1254"/>
      <c r="AW73" s="1254"/>
      <c r="AX73" s="1254"/>
      <c r="AY73" s="1254"/>
      <c r="AZ73" s="1254"/>
      <c r="BA73" s="1254"/>
      <c r="BB73" s="1254" t="s">
        <v>605</v>
      </c>
      <c r="BC73" s="1254"/>
      <c r="BD73" s="1254"/>
      <c r="BE73" s="1254"/>
      <c r="BF73" s="1254"/>
      <c r="BG73" s="1254"/>
      <c r="BH73" s="1254"/>
      <c r="BI73" s="1254"/>
      <c r="BJ73" s="1254"/>
      <c r="BK73" s="1254"/>
      <c r="BL73" s="1254"/>
      <c r="BM73" s="1254"/>
      <c r="BN73" s="1254"/>
      <c r="BO73" s="1254"/>
      <c r="BP73" s="1256"/>
      <c r="BQ73" s="1256"/>
      <c r="BR73" s="1256"/>
      <c r="BS73" s="1256"/>
      <c r="BT73" s="1256"/>
      <c r="BU73" s="1256"/>
      <c r="BV73" s="1256"/>
      <c r="BW73" s="1256"/>
      <c r="BX73" s="1256"/>
      <c r="BY73" s="1256"/>
      <c r="BZ73" s="1256"/>
      <c r="CA73" s="1256"/>
      <c r="CB73" s="1256"/>
      <c r="CC73" s="1256"/>
      <c r="CD73" s="1256"/>
      <c r="CE73" s="1256"/>
      <c r="CF73" s="1256"/>
      <c r="CG73" s="1256"/>
      <c r="CH73" s="1256"/>
      <c r="CI73" s="1256"/>
      <c r="CJ73" s="1256"/>
      <c r="CK73" s="1256"/>
      <c r="CL73" s="1256"/>
      <c r="CM73" s="1256"/>
      <c r="CN73" s="1256"/>
      <c r="CO73" s="1256"/>
      <c r="CP73" s="1256"/>
      <c r="CQ73" s="1256"/>
      <c r="CR73" s="1256"/>
      <c r="CS73" s="1256"/>
      <c r="CT73" s="1256"/>
      <c r="CU73" s="1256"/>
      <c r="CV73" s="1256"/>
      <c r="CW73" s="1256"/>
      <c r="CX73" s="1256"/>
      <c r="CY73" s="1256"/>
      <c r="CZ73" s="1256"/>
      <c r="DA73" s="1256"/>
      <c r="DB73" s="1256"/>
      <c r="DC73" s="1256"/>
    </row>
    <row r="74" spans="2:107" x14ac:dyDescent="0.15">
      <c r="B74" s="1225"/>
      <c r="G74" s="1251"/>
      <c r="H74" s="1251"/>
      <c r="I74" s="1251"/>
      <c r="J74" s="1251"/>
      <c r="K74" s="1273"/>
      <c r="L74" s="1273"/>
      <c r="M74" s="1273"/>
      <c r="N74" s="1273"/>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6"/>
      <c r="BQ74" s="1256"/>
      <c r="BR74" s="1256"/>
      <c r="BS74" s="1256"/>
      <c r="BT74" s="1256"/>
      <c r="BU74" s="1256"/>
      <c r="BV74" s="1256"/>
      <c r="BW74" s="1256"/>
      <c r="BX74" s="1256"/>
      <c r="BY74" s="1256"/>
      <c r="BZ74" s="1256"/>
      <c r="CA74" s="1256"/>
      <c r="CB74" s="1256"/>
      <c r="CC74" s="1256"/>
      <c r="CD74" s="1256"/>
      <c r="CE74" s="1256"/>
      <c r="CF74" s="1256"/>
      <c r="CG74" s="1256"/>
      <c r="CH74" s="1256"/>
      <c r="CI74" s="1256"/>
      <c r="CJ74" s="1256"/>
      <c r="CK74" s="1256"/>
      <c r="CL74" s="1256"/>
      <c r="CM74" s="1256"/>
      <c r="CN74" s="1256"/>
      <c r="CO74" s="1256"/>
      <c r="CP74" s="1256"/>
      <c r="CQ74" s="1256"/>
      <c r="CR74" s="1256"/>
      <c r="CS74" s="1256"/>
      <c r="CT74" s="1256"/>
      <c r="CU74" s="1256"/>
      <c r="CV74" s="1256"/>
      <c r="CW74" s="1256"/>
      <c r="CX74" s="1256"/>
      <c r="CY74" s="1256"/>
      <c r="CZ74" s="1256"/>
      <c r="DA74" s="1256"/>
      <c r="DB74" s="1256"/>
      <c r="DC74" s="1256"/>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610</v>
      </c>
      <c r="BC75" s="1254"/>
      <c r="BD75" s="1254"/>
      <c r="BE75" s="1254"/>
      <c r="BF75" s="1254"/>
      <c r="BG75" s="1254"/>
      <c r="BH75" s="1254"/>
      <c r="BI75" s="1254"/>
      <c r="BJ75" s="1254"/>
      <c r="BK75" s="1254"/>
      <c r="BL75" s="1254"/>
      <c r="BM75" s="1254"/>
      <c r="BN75" s="1254"/>
      <c r="BO75" s="1254"/>
      <c r="BP75" s="1256">
        <v>14.6</v>
      </c>
      <c r="BQ75" s="1256"/>
      <c r="BR75" s="1256"/>
      <c r="BS75" s="1256"/>
      <c r="BT75" s="1256"/>
      <c r="BU75" s="1256"/>
      <c r="BV75" s="1256"/>
      <c r="BW75" s="1256"/>
      <c r="BX75" s="1256">
        <v>15</v>
      </c>
      <c r="BY75" s="1256"/>
      <c r="BZ75" s="1256"/>
      <c r="CA75" s="1256"/>
      <c r="CB75" s="1256"/>
      <c r="CC75" s="1256"/>
      <c r="CD75" s="1256"/>
      <c r="CE75" s="1256"/>
      <c r="CF75" s="1256">
        <v>14.5</v>
      </c>
      <c r="CG75" s="1256"/>
      <c r="CH75" s="1256"/>
      <c r="CI75" s="1256"/>
      <c r="CJ75" s="1256"/>
      <c r="CK75" s="1256"/>
      <c r="CL75" s="1256"/>
      <c r="CM75" s="1256"/>
      <c r="CN75" s="1256">
        <v>13</v>
      </c>
      <c r="CO75" s="1256"/>
      <c r="CP75" s="1256"/>
      <c r="CQ75" s="1256"/>
      <c r="CR75" s="1256"/>
      <c r="CS75" s="1256"/>
      <c r="CT75" s="1256"/>
      <c r="CU75" s="1256"/>
      <c r="CV75" s="1256">
        <v>11.9</v>
      </c>
      <c r="CW75" s="1256"/>
      <c r="CX75" s="1256"/>
      <c r="CY75" s="1256"/>
      <c r="CZ75" s="1256"/>
      <c r="DA75" s="1256"/>
      <c r="DB75" s="1256"/>
      <c r="DC75" s="1256"/>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6"/>
      <c r="BQ76" s="1256"/>
      <c r="BR76" s="1256"/>
      <c r="BS76" s="1256"/>
      <c r="BT76" s="1256"/>
      <c r="BU76" s="1256"/>
      <c r="BV76" s="1256"/>
      <c r="BW76" s="1256"/>
      <c r="BX76" s="1256"/>
      <c r="BY76" s="1256"/>
      <c r="BZ76" s="1256"/>
      <c r="CA76" s="1256"/>
      <c r="CB76" s="1256"/>
      <c r="CC76" s="1256"/>
      <c r="CD76" s="1256"/>
      <c r="CE76" s="1256"/>
      <c r="CF76" s="1256"/>
      <c r="CG76" s="1256"/>
      <c r="CH76" s="1256"/>
      <c r="CI76" s="1256"/>
      <c r="CJ76" s="1256"/>
      <c r="CK76" s="1256"/>
      <c r="CL76" s="1256"/>
      <c r="CM76" s="1256"/>
      <c r="CN76" s="1256"/>
      <c r="CO76" s="1256"/>
      <c r="CP76" s="1256"/>
      <c r="CQ76" s="1256"/>
      <c r="CR76" s="1256"/>
      <c r="CS76" s="1256"/>
      <c r="CT76" s="1256"/>
      <c r="CU76" s="1256"/>
      <c r="CV76" s="1256"/>
      <c r="CW76" s="1256"/>
      <c r="CX76" s="1256"/>
      <c r="CY76" s="1256"/>
      <c r="CZ76" s="1256"/>
      <c r="DA76" s="1256"/>
      <c r="DB76" s="1256"/>
      <c r="DC76" s="1256"/>
    </row>
    <row r="77" spans="2:107" x14ac:dyDescent="0.15">
      <c r="B77" s="1225"/>
      <c r="G77" s="1244"/>
      <c r="H77" s="1244"/>
      <c r="I77" s="1244"/>
      <c r="J77" s="1244"/>
      <c r="K77" s="1273"/>
      <c r="L77" s="1273"/>
      <c r="M77" s="1273"/>
      <c r="N77" s="1273"/>
      <c r="AN77" s="1250" t="s">
        <v>607</v>
      </c>
      <c r="AO77" s="1250"/>
      <c r="AP77" s="1250"/>
      <c r="AQ77" s="1250"/>
      <c r="AR77" s="1250"/>
      <c r="AS77" s="1250"/>
      <c r="AT77" s="1250"/>
      <c r="AU77" s="1250"/>
      <c r="AV77" s="1250"/>
      <c r="AW77" s="1250"/>
      <c r="AX77" s="1250"/>
      <c r="AY77" s="1250"/>
      <c r="AZ77" s="1250"/>
      <c r="BA77" s="1250"/>
      <c r="BB77" s="1254" t="s">
        <v>605</v>
      </c>
      <c r="BC77" s="1254"/>
      <c r="BD77" s="1254"/>
      <c r="BE77" s="1254"/>
      <c r="BF77" s="1254"/>
      <c r="BG77" s="1254"/>
      <c r="BH77" s="1254"/>
      <c r="BI77" s="1254"/>
      <c r="BJ77" s="1254"/>
      <c r="BK77" s="1254"/>
      <c r="BL77" s="1254"/>
      <c r="BM77" s="1254"/>
      <c r="BN77" s="1254"/>
      <c r="BO77" s="1254"/>
      <c r="BP77" s="1256">
        <v>0</v>
      </c>
      <c r="BQ77" s="1256"/>
      <c r="BR77" s="1256"/>
      <c r="BS77" s="1256"/>
      <c r="BT77" s="1256"/>
      <c r="BU77" s="1256"/>
      <c r="BV77" s="1256"/>
      <c r="BW77" s="1256"/>
      <c r="BX77" s="1256">
        <v>0</v>
      </c>
      <c r="BY77" s="1256"/>
      <c r="BZ77" s="1256"/>
      <c r="CA77" s="1256"/>
      <c r="CB77" s="1256"/>
      <c r="CC77" s="1256"/>
      <c r="CD77" s="1256"/>
      <c r="CE77" s="1256"/>
      <c r="CF77" s="1256">
        <v>0</v>
      </c>
      <c r="CG77" s="1256"/>
      <c r="CH77" s="1256"/>
      <c r="CI77" s="1256"/>
      <c r="CJ77" s="1256"/>
      <c r="CK77" s="1256"/>
      <c r="CL77" s="1256"/>
      <c r="CM77" s="1256"/>
      <c r="CN77" s="1256">
        <v>0</v>
      </c>
      <c r="CO77" s="1256"/>
      <c r="CP77" s="1256"/>
      <c r="CQ77" s="1256"/>
      <c r="CR77" s="1256"/>
      <c r="CS77" s="1256"/>
      <c r="CT77" s="1256"/>
      <c r="CU77" s="1256"/>
      <c r="CV77" s="1256">
        <v>0</v>
      </c>
      <c r="CW77" s="1256"/>
      <c r="CX77" s="1256"/>
      <c r="CY77" s="1256"/>
      <c r="CZ77" s="1256"/>
      <c r="DA77" s="1256"/>
      <c r="DB77" s="1256"/>
      <c r="DC77" s="1256"/>
    </row>
    <row r="78" spans="2:107" x14ac:dyDescent="0.15">
      <c r="B78" s="1225"/>
      <c r="G78" s="1244"/>
      <c r="H78" s="1244"/>
      <c r="I78" s="1244"/>
      <c r="J78" s="1244"/>
      <c r="K78" s="1273"/>
      <c r="L78" s="1273"/>
      <c r="M78" s="1273"/>
      <c r="N78" s="1273"/>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6"/>
      <c r="BQ78" s="1256"/>
      <c r="BR78" s="1256"/>
      <c r="BS78" s="1256"/>
      <c r="BT78" s="1256"/>
      <c r="BU78" s="1256"/>
      <c r="BV78" s="1256"/>
      <c r="BW78" s="1256"/>
      <c r="BX78" s="1256"/>
      <c r="BY78" s="1256"/>
      <c r="BZ78" s="1256"/>
      <c r="CA78" s="1256"/>
      <c r="CB78" s="1256"/>
      <c r="CC78" s="1256"/>
      <c r="CD78" s="1256"/>
      <c r="CE78" s="1256"/>
      <c r="CF78" s="1256"/>
      <c r="CG78" s="1256"/>
      <c r="CH78" s="1256"/>
      <c r="CI78" s="1256"/>
      <c r="CJ78" s="1256"/>
      <c r="CK78" s="1256"/>
      <c r="CL78" s="1256"/>
      <c r="CM78" s="1256"/>
      <c r="CN78" s="1256"/>
      <c r="CO78" s="1256"/>
      <c r="CP78" s="1256"/>
      <c r="CQ78" s="1256"/>
      <c r="CR78" s="1256"/>
      <c r="CS78" s="1256"/>
      <c r="CT78" s="1256"/>
      <c r="CU78" s="1256"/>
      <c r="CV78" s="1256"/>
      <c r="CW78" s="1256"/>
      <c r="CX78" s="1256"/>
      <c r="CY78" s="1256"/>
      <c r="CZ78" s="1256"/>
      <c r="DA78" s="1256"/>
      <c r="DB78" s="1256"/>
      <c r="DC78" s="1256"/>
    </row>
    <row r="79" spans="2:107" x14ac:dyDescent="0.15">
      <c r="B79" s="1225"/>
      <c r="G79" s="1244"/>
      <c r="H79" s="1244"/>
      <c r="I79" s="1258"/>
      <c r="J79" s="1258"/>
      <c r="K79" s="1274"/>
      <c r="L79" s="1274"/>
      <c r="M79" s="1274"/>
      <c r="N79" s="1274"/>
      <c r="AN79" s="1250"/>
      <c r="AO79" s="1250"/>
      <c r="AP79" s="1250"/>
      <c r="AQ79" s="1250"/>
      <c r="AR79" s="1250"/>
      <c r="AS79" s="1250"/>
      <c r="AT79" s="1250"/>
      <c r="AU79" s="1250"/>
      <c r="AV79" s="1250"/>
      <c r="AW79" s="1250"/>
      <c r="AX79" s="1250"/>
      <c r="AY79" s="1250"/>
      <c r="AZ79" s="1250"/>
      <c r="BA79" s="1250"/>
      <c r="BB79" s="1254" t="s">
        <v>610</v>
      </c>
      <c r="BC79" s="1254"/>
      <c r="BD79" s="1254"/>
      <c r="BE79" s="1254"/>
      <c r="BF79" s="1254"/>
      <c r="BG79" s="1254"/>
      <c r="BH79" s="1254"/>
      <c r="BI79" s="1254"/>
      <c r="BJ79" s="1254"/>
      <c r="BK79" s="1254"/>
      <c r="BL79" s="1254"/>
      <c r="BM79" s="1254"/>
      <c r="BN79" s="1254"/>
      <c r="BO79" s="1254"/>
      <c r="BP79" s="1256">
        <v>7.1</v>
      </c>
      <c r="BQ79" s="1256"/>
      <c r="BR79" s="1256"/>
      <c r="BS79" s="1256"/>
      <c r="BT79" s="1256"/>
      <c r="BU79" s="1256"/>
      <c r="BV79" s="1256"/>
      <c r="BW79" s="1256"/>
      <c r="BX79" s="1256">
        <v>7.3</v>
      </c>
      <c r="BY79" s="1256"/>
      <c r="BZ79" s="1256"/>
      <c r="CA79" s="1256"/>
      <c r="CB79" s="1256"/>
      <c r="CC79" s="1256"/>
      <c r="CD79" s="1256"/>
      <c r="CE79" s="1256"/>
      <c r="CF79" s="1256">
        <v>7.4</v>
      </c>
      <c r="CG79" s="1256"/>
      <c r="CH79" s="1256"/>
      <c r="CI79" s="1256"/>
      <c r="CJ79" s="1256"/>
      <c r="CK79" s="1256"/>
      <c r="CL79" s="1256"/>
      <c r="CM79" s="1256"/>
      <c r="CN79" s="1256">
        <v>7.5</v>
      </c>
      <c r="CO79" s="1256"/>
      <c r="CP79" s="1256"/>
      <c r="CQ79" s="1256"/>
      <c r="CR79" s="1256"/>
      <c r="CS79" s="1256"/>
      <c r="CT79" s="1256"/>
      <c r="CU79" s="1256"/>
      <c r="CV79" s="1256">
        <v>7.5</v>
      </c>
      <c r="CW79" s="1256"/>
      <c r="CX79" s="1256"/>
      <c r="CY79" s="1256"/>
      <c r="CZ79" s="1256"/>
      <c r="DA79" s="1256"/>
      <c r="DB79" s="1256"/>
      <c r="DC79" s="1256"/>
    </row>
    <row r="80" spans="2:107" x14ac:dyDescent="0.15">
      <c r="B80" s="1225"/>
      <c r="G80" s="1244"/>
      <c r="H80" s="1244"/>
      <c r="I80" s="1258"/>
      <c r="J80" s="1258"/>
      <c r="K80" s="1274"/>
      <c r="L80" s="1274"/>
      <c r="M80" s="1274"/>
      <c r="N80" s="1274"/>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6"/>
      <c r="BQ80" s="1256"/>
      <c r="BR80" s="1256"/>
      <c r="BS80" s="1256"/>
      <c r="BT80" s="1256"/>
      <c r="BU80" s="1256"/>
      <c r="BV80" s="1256"/>
      <c r="BW80" s="1256"/>
      <c r="BX80" s="1256"/>
      <c r="BY80" s="1256"/>
      <c r="BZ80" s="1256"/>
      <c r="CA80" s="1256"/>
      <c r="CB80" s="1256"/>
      <c r="CC80" s="1256"/>
      <c r="CD80" s="1256"/>
      <c r="CE80" s="1256"/>
      <c r="CF80" s="1256"/>
      <c r="CG80" s="1256"/>
      <c r="CH80" s="1256"/>
      <c r="CI80" s="1256"/>
      <c r="CJ80" s="1256"/>
      <c r="CK80" s="1256"/>
      <c r="CL80" s="1256"/>
      <c r="CM80" s="1256"/>
      <c r="CN80" s="1256"/>
      <c r="CO80" s="1256"/>
      <c r="CP80" s="1256"/>
      <c r="CQ80" s="1256"/>
      <c r="CR80" s="1256"/>
      <c r="CS80" s="1256"/>
      <c r="CT80" s="1256"/>
      <c r="CU80" s="1256"/>
      <c r="CV80" s="1256"/>
      <c r="CW80" s="1256"/>
      <c r="CX80" s="1256"/>
      <c r="CY80" s="1256"/>
      <c r="CZ80" s="1256"/>
      <c r="DA80" s="1256"/>
      <c r="DB80" s="1256"/>
      <c r="DC80" s="1256"/>
    </row>
    <row r="81" spans="2:109" x14ac:dyDescent="0.15">
      <c r="B81" s="1225"/>
    </row>
    <row r="82" spans="2:109" ht="17.25" x14ac:dyDescent="0.15">
      <c r="B82" s="1225"/>
      <c r="K82" s="1275"/>
      <c r="L82" s="1275"/>
      <c r="M82" s="1275"/>
      <c r="N82" s="1275"/>
      <c r="AQ82" s="1275"/>
      <c r="AR82" s="1275"/>
      <c r="AS82" s="1275"/>
      <c r="AT82" s="1275"/>
      <c r="BC82" s="1275"/>
      <c r="BD82" s="1275"/>
      <c r="BE82" s="1275"/>
      <c r="BF82" s="1275"/>
      <c r="BO82" s="1275"/>
      <c r="BP82" s="1275"/>
      <c r="BQ82" s="1275"/>
      <c r="BR82" s="1275"/>
      <c r="CA82" s="1275"/>
      <c r="CB82" s="1275"/>
      <c r="CC82" s="1275"/>
      <c r="CD82" s="1275"/>
      <c r="CM82" s="1275"/>
      <c r="CN82" s="1275"/>
      <c r="CO82" s="1275"/>
      <c r="CP82" s="1275"/>
      <c r="CY82" s="1275"/>
      <c r="CZ82" s="1275"/>
      <c r="DA82" s="1275"/>
      <c r="DB82" s="1275"/>
      <c r="DC82" s="1275"/>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i6KMoFgEKmSpR1Yd5CjHoB9OJ73OGxBdlOaMVncDMutRkslMj+rDfBVENfiBx9YeRtoSzl2Ub6+trizAE0X1Ng==" saltValue="N8ynLfzcYWgVb/ZCqbckf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BF58A-F02C-4E0C-AB50-A16EFA7A26A5}">
  <sheetPr>
    <pageSetUpPr fitToPage="1"/>
  </sheetPr>
  <dimension ref="A1:DR125"/>
  <sheetViews>
    <sheetView showGridLines="0" topLeftCell="A103"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bn7q/YOazTkRxRqnS52BheXZf2JzkdBl1Pseh4nVYy+ovFy4V19s5ncvoEAE89o7rAKqe9rMyhSSx9PIUlZhSQ==" saltValue="lzahjALQrSo0iwZUxz/ed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858F6-8C46-4A5C-B68B-59BFE981518C}">
  <sheetPr>
    <pageSetUpPr fitToPage="1"/>
  </sheetPr>
  <dimension ref="A1:DR125"/>
  <sheetViews>
    <sheetView showGridLines="0" topLeftCell="A103"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452Qh6oVFR9OwZabwRpP/2cBI1TorVgldRsjNxi8TMXiW2dtKxh7xz645J/6j5oqyQZttCIQaIgOdKJI2RuNgg==" saltValue="zUdFSUy+uvWsL3FkXAFp7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563</v>
      </c>
      <c r="G2" s="151"/>
      <c r="H2" s="152"/>
    </row>
    <row r="3" spans="1:8" x14ac:dyDescent="0.15">
      <c r="A3" s="148" t="s">
        <v>556</v>
      </c>
      <c r="B3" s="153"/>
      <c r="C3" s="154"/>
      <c r="D3" s="155">
        <v>145422</v>
      </c>
      <c r="E3" s="156"/>
      <c r="F3" s="157">
        <v>271581</v>
      </c>
      <c r="G3" s="158"/>
      <c r="H3" s="159"/>
    </row>
    <row r="4" spans="1:8" x14ac:dyDescent="0.15">
      <c r="A4" s="160"/>
      <c r="B4" s="161"/>
      <c r="C4" s="162"/>
      <c r="D4" s="163">
        <v>49196</v>
      </c>
      <c r="E4" s="164"/>
      <c r="F4" s="165">
        <v>117844</v>
      </c>
      <c r="G4" s="166"/>
      <c r="H4" s="167"/>
    </row>
    <row r="5" spans="1:8" x14ac:dyDescent="0.15">
      <c r="A5" s="148" t="s">
        <v>558</v>
      </c>
      <c r="B5" s="153"/>
      <c r="C5" s="154"/>
      <c r="D5" s="155">
        <v>160712</v>
      </c>
      <c r="E5" s="156"/>
      <c r="F5" s="157">
        <v>268375</v>
      </c>
      <c r="G5" s="158"/>
      <c r="H5" s="159"/>
    </row>
    <row r="6" spans="1:8" x14ac:dyDescent="0.15">
      <c r="A6" s="160"/>
      <c r="B6" s="161"/>
      <c r="C6" s="162"/>
      <c r="D6" s="163">
        <v>57445</v>
      </c>
      <c r="E6" s="164"/>
      <c r="F6" s="165">
        <v>119602</v>
      </c>
      <c r="G6" s="166"/>
      <c r="H6" s="167"/>
    </row>
    <row r="7" spans="1:8" x14ac:dyDescent="0.15">
      <c r="A7" s="148" t="s">
        <v>559</v>
      </c>
      <c r="B7" s="153"/>
      <c r="C7" s="154"/>
      <c r="D7" s="155">
        <v>182521</v>
      </c>
      <c r="E7" s="156"/>
      <c r="F7" s="157">
        <v>301035</v>
      </c>
      <c r="G7" s="158"/>
      <c r="H7" s="159"/>
    </row>
    <row r="8" spans="1:8" x14ac:dyDescent="0.15">
      <c r="A8" s="160"/>
      <c r="B8" s="161"/>
      <c r="C8" s="162"/>
      <c r="D8" s="163">
        <v>34916</v>
      </c>
      <c r="E8" s="164"/>
      <c r="F8" s="165">
        <v>154376</v>
      </c>
      <c r="G8" s="166"/>
      <c r="H8" s="167"/>
    </row>
    <row r="9" spans="1:8" x14ac:dyDescent="0.15">
      <c r="A9" s="148" t="s">
        <v>560</v>
      </c>
      <c r="B9" s="153"/>
      <c r="C9" s="154"/>
      <c r="D9" s="155">
        <v>133267</v>
      </c>
      <c r="E9" s="156"/>
      <c r="F9" s="157">
        <v>277467</v>
      </c>
      <c r="G9" s="158"/>
      <c r="H9" s="159"/>
    </row>
    <row r="10" spans="1:8" x14ac:dyDescent="0.15">
      <c r="A10" s="160"/>
      <c r="B10" s="161"/>
      <c r="C10" s="162"/>
      <c r="D10" s="163">
        <v>44991</v>
      </c>
      <c r="E10" s="164"/>
      <c r="F10" s="165">
        <v>128378</v>
      </c>
      <c r="G10" s="166"/>
      <c r="H10" s="167"/>
    </row>
    <row r="11" spans="1:8" x14ac:dyDescent="0.15">
      <c r="A11" s="148" t="s">
        <v>561</v>
      </c>
      <c r="B11" s="153"/>
      <c r="C11" s="154"/>
      <c r="D11" s="155">
        <v>230968</v>
      </c>
      <c r="E11" s="156"/>
      <c r="F11" s="157">
        <v>282256</v>
      </c>
      <c r="G11" s="158"/>
      <c r="H11" s="159"/>
    </row>
    <row r="12" spans="1:8" x14ac:dyDescent="0.15">
      <c r="A12" s="160"/>
      <c r="B12" s="161"/>
      <c r="C12" s="168"/>
      <c r="D12" s="163">
        <v>125786</v>
      </c>
      <c r="E12" s="164"/>
      <c r="F12" s="165">
        <v>145453</v>
      </c>
      <c r="G12" s="166"/>
      <c r="H12" s="167"/>
    </row>
    <row r="13" spans="1:8" x14ac:dyDescent="0.15">
      <c r="A13" s="148"/>
      <c r="B13" s="153"/>
      <c r="C13" s="169"/>
      <c r="D13" s="170">
        <v>170578</v>
      </c>
      <c r="E13" s="171"/>
      <c r="F13" s="172">
        <v>280143</v>
      </c>
      <c r="G13" s="173"/>
      <c r="H13" s="159"/>
    </row>
    <row r="14" spans="1:8" x14ac:dyDescent="0.15">
      <c r="A14" s="160"/>
      <c r="B14" s="161"/>
      <c r="C14" s="162"/>
      <c r="D14" s="163">
        <v>62467</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18.23</v>
      </c>
      <c r="C19" s="174">
        <f>ROUND(VALUE(SUBSTITUTE(実質収支比率等に係る経年分析!G$48,"▲","-")),2)</f>
        <v>20.100000000000001</v>
      </c>
      <c r="D19" s="174">
        <f>ROUND(VALUE(SUBSTITUTE(実質収支比率等に係る経年分析!H$48,"▲","-")),2)</f>
        <v>18.010000000000002</v>
      </c>
      <c r="E19" s="174">
        <f>ROUND(VALUE(SUBSTITUTE(実質収支比率等に係る経年分析!I$48,"▲","-")),2)</f>
        <v>19.329999999999998</v>
      </c>
      <c r="F19" s="174">
        <f>ROUND(VALUE(SUBSTITUTE(実質収支比率等に係る経年分析!J$48,"▲","-")),2)</f>
        <v>17.5</v>
      </c>
    </row>
    <row r="20" spans="1:11" x14ac:dyDescent="0.15">
      <c r="A20" s="174" t="s">
        <v>57</v>
      </c>
      <c r="B20" s="174">
        <f>ROUND(VALUE(SUBSTITUTE(実質収支比率等に係る経年分析!F$47,"▲","-")),2)</f>
        <v>15.99</v>
      </c>
      <c r="C20" s="174">
        <f>ROUND(VALUE(SUBSTITUTE(実質収支比率等に係る経年分析!G$47,"▲","-")),2)</f>
        <v>16.149999999999999</v>
      </c>
      <c r="D20" s="174">
        <f>ROUND(VALUE(SUBSTITUTE(実質収支比率等に係る経年分析!H$47,"▲","-")),2)</f>
        <v>15.66</v>
      </c>
      <c r="E20" s="174">
        <f>ROUND(VALUE(SUBSTITUTE(実質収支比率等に係る経年分析!I$47,"▲","-")),2)</f>
        <v>17.66</v>
      </c>
      <c r="F20" s="174">
        <f>ROUND(VALUE(SUBSTITUTE(実質収支比率等に係る経年分析!J$47,"▲","-")),2)</f>
        <v>25.57</v>
      </c>
    </row>
    <row r="21" spans="1:11" x14ac:dyDescent="0.15">
      <c r="A21" s="174" t="s">
        <v>58</v>
      </c>
      <c r="B21" s="174">
        <f>IF(ISNUMBER(VALUE(SUBSTITUTE(実質収支比率等に係る経年分析!F$49,"▲","-"))),ROUND(VALUE(SUBSTITUTE(実質収支比率等に係る経年分析!F$49,"▲","-")),2),NA())</f>
        <v>0.3</v>
      </c>
      <c r="C21" s="174">
        <f>IF(ISNUMBER(VALUE(SUBSTITUTE(実質収支比率等に係る経年分析!G$49,"▲","-"))),ROUND(VALUE(SUBSTITUTE(実質収支比率等に係る経年分析!G$49,"▲","-")),2),NA())</f>
        <v>1.78</v>
      </c>
      <c r="D21" s="174">
        <f>IF(ISNUMBER(VALUE(SUBSTITUTE(実質収支比率等に係る経年分析!H$49,"▲","-"))),ROUND(VALUE(SUBSTITUTE(実質収支比率等に係る経年分析!H$49,"▲","-")),2),NA())</f>
        <v>-1.47</v>
      </c>
      <c r="E21" s="174">
        <f>IF(ISNUMBER(VALUE(SUBSTITUTE(実質収支比率等に係る経年分析!I$49,"▲","-"))),ROUND(VALUE(SUBSTITUTE(実質収支比率等に係る経年分析!I$49,"▲","-")),2),NA())</f>
        <v>5.18</v>
      </c>
      <c r="F21" s="174">
        <f>IF(ISNUMBER(VALUE(SUBSTITUTE(実質収支比率等に係る経年分析!J$49,"▲","-"))),ROUND(VALUE(SUBSTITUTE(実質収支比率等に係る経年分析!J$49,"▲","-")),2),NA())</f>
        <v>5.41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1.1200000000000001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1.24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1.98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1.63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7.0000000000000007E-2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介護保険事業特別会計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0.79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0.85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0.56999999999999995</v>
      </c>
    </row>
    <row r="31" spans="1:11" x14ac:dyDescent="0.15">
      <c r="A31" s="175" t="str">
        <f>IF(連結実質赤字比率に係る赤字・黒字の構成分析!C$39="",NA(),連結実質赤字比率に係る赤字・黒字の構成分析!C$39)</f>
        <v>豊富町ガス事業会計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1.25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1.21</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1.1499999999999999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1.46</v>
      </c>
    </row>
    <row r="33" spans="1:16" x14ac:dyDescent="0.15">
      <c r="A33" s="175" t="str">
        <f>IF(連結実質赤字比率に係る赤字・黒字の構成分析!C$37="",NA(),連結実質赤字比率に係る赤字・黒字の構成分析!C$37)</f>
        <v>豊富町国民健康保険診療所直診勘定特別会計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3.45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2.41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2.52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2.63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1.74</v>
      </c>
    </row>
    <row r="34" spans="1:16" x14ac:dyDescent="0.15">
      <c r="A34" s="175" t="str">
        <f>IF(連結実質赤字比率に係る赤字・黒字の構成分析!C$36="",NA(),連結実質赤字比率に係る赤字・黒字の構成分析!C$36)</f>
        <v>豊富町簡易水道事業会計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1.97</v>
      </c>
    </row>
    <row r="35" spans="1:16" x14ac:dyDescent="0.15">
      <c r="A35" s="175" t="str">
        <f>IF(連結実質赤字比率に係る赤字・黒字の構成分析!C$35="",NA(),連結実質赤字比率に係る赤字・黒字の構成分析!C$35)</f>
        <v>豊富町公共下水道事業会計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#VALUE!</v>
      </c>
      <c r="G35" s="175" t="e">
        <f>IF(ROUND(VALUE(SUBSTITUTE(連結実質赤字比率に係る赤字・黒字の構成分析!H$35,"▲", "-")), 2) &gt;= 0, ABS(ROUND(VALUE(SUBSTITUTE(連結実質赤字比率に係る赤字・黒字の構成分析!H$35,"▲", "-")), 2)), NA())</f>
        <v>#VALUE!</v>
      </c>
      <c r="H35" s="175" t="e">
        <f>IF(ROUND(VALUE(SUBSTITUTE(連結実質赤字比率に係る赤字・黒字の構成分析!I$35,"▲", "-")), 2) &lt; 0, ABS(ROUND(VALUE(SUBSTITUTE(連結実質赤字比率に係る赤字・黒字の構成分析!I$35,"▲", "-")), 2)), NA())</f>
        <v>#VALUE!</v>
      </c>
      <c r="I35" s="175" t="e">
        <f>IF(ROUND(VALUE(SUBSTITUTE(連結実質赤字比率に係る赤字・黒字の構成分析!I$35,"▲", "-")), 2) &gt;= 0, ABS(ROUND(VALUE(SUBSTITUTE(連結実質赤字比率に係る赤字・黒字の構成分析!I$35,"▲", "-")), 2)), NA())</f>
        <v>#VALUE!</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3.68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18.22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20.09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18.010000000000002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19.329999999999998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17.489999999999998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598</v>
      </c>
      <c r="E42" s="176"/>
      <c r="F42" s="176"/>
      <c r="G42" s="176">
        <f>'実質公債費比率（分子）の構造'!L$52</f>
        <v>590</v>
      </c>
      <c r="H42" s="176"/>
      <c r="I42" s="176"/>
      <c r="J42" s="176">
        <f>'実質公債費比率（分子）の構造'!M$52</f>
        <v>591</v>
      </c>
      <c r="K42" s="176"/>
      <c r="L42" s="176"/>
      <c r="M42" s="176">
        <f>'実質公債費比率（分子）の構造'!N$52</f>
        <v>586</v>
      </c>
      <c r="N42" s="176"/>
      <c r="O42" s="176"/>
      <c r="P42" s="176">
        <f>'実質公債費比率（分子）の構造'!O$52</f>
        <v>560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17</v>
      </c>
      <c r="C44" s="176"/>
      <c r="D44" s="176"/>
      <c r="E44" s="176">
        <f>'実質公債費比率（分子）の構造'!L$50</f>
        <v>16</v>
      </c>
      <c r="F44" s="176"/>
      <c r="G44" s="176"/>
      <c r="H44" s="176">
        <f>'実質公債費比率（分子）の構造'!M$50</f>
        <v>21</v>
      </c>
      <c r="I44" s="176"/>
      <c r="J44" s="176"/>
      <c r="K44" s="176">
        <f>'実質公債費比率（分子）の構造'!N$50</f>
        <v>22</v>
      </c>
      <c r="L44" s="176"/>
      <c r="M44" s="176"/>
      <c r="N44" s="176">
        <f>'実質公債費比率（分子）の構造'!O$50</f>
        <v>23</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144</v>
      </c>
      <c r="C46" s="176"/>
      <c r="D46" s="176"/>
      <c r="E46" s="176">
        <f>'実質公債費比率（分子）の構造'!L$48</f>
        <v>138</v>
      </c>
      <c r="F46" s="176"/>
      <c r="G46" s="176"/>
      <c r="H46" s="176">
        <f>'実質公債費比率（分子）の構造'!M$48</f>
        <v>138</v>
      </c>
      <c r="I46" s="176"/>
      <c r="J46" s="176"/>
      <c r="K46" s="176">
        <f>'実質公債費比率（分子）の構造'!N$48</f>
        <v>132</v>
      </c>
      <c r="L46" s="176"/>
      <c r="M46" s="176"/>
      <c r="N46" s="176">
        <f>'実質公債費比率（分子）の構造'!O$48</f>
        <v>153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839</v>
      </c>
      <c r="C49" s="176"/>
      <c r="D49" s="176"/>
      <c r="E49" s="176">
        <f>'実質公債費比率（分子）の構造'!L$45</f>
        <v>833</v>
      </c>
      <c r="F49" s="176"/>
      <c r="G49" s="176"/>
      <c r="H49" s="176">
        <f>'実質公債費比率（分子）の構造'!M$45</f>
        <v>820</v>
      </c>
      <c r="I49" s="176"/>
      <c r="J49" s="176"/>
      <c r="K49" s="176">
        <f>'実質公債費比率（分子）の構造'!N$45</f>
        <v>750</v>
      </c>
      <c r="L49" s="176"/>
      <c r="M49" s="176"/>
      <c r="N49" s="176">
        <f>'実質公債費比率（分子）の構造'!O$45</f>
        <v>717</v>
      </c>
      <c r="O49" s="176"/>
      <c r="P49" s="176"/>
    </row>
    <row r="50" spans="1:16" x14ac:dyDescent="0.15">
      <c r="A50" s="176" t="s">
        <v>73</v>
      </c>
      <c r="B50" s="176" t="e">
        <f>NA()</f>
        <v>#N/A</v>
      </c>
      <c r="C50" s="176">
        <f>IF(ISNUMBER('実質公債費比率（分子）の構造'!K$53),'実質公債費比率（分子）の構造'!K$53,NA())</f>
        <v>402</v>
      </c>
      <c r="D50" s="176" t="e">
        <f>NA()</f>
        <v>#N/A</v>
      </c>
      <c r="E50" s="176" t="e">
        <f>NA()</f>
        <v>#N/A</v>
      </c>
      <c r="F50" s="176">
        <f>IF(ISNUMBER('実質公債費比率（分子）の構造'!L$53),'実質公債費比率（分子）の構造'!L$53,NA())</f>
        <v>397</v>
      </c>
      <c r="G50" s="176" t="e">
        <f>NA()</f>
        <v>#N/A</v>
      </c>
      <c r="H50" s="176" t="e">
        <f>NA()</f>
        <v>#N/A</v>
      </c>
      <c r="I50" s="176">
        <f>IF(ISNUMBER('実質公債費比率（分子）の構造'!M$53),'実質公債費比率（分子）の構造'!M$53,NA())</f>
        <v>388</v>
      </c>
      <c r="J50" s="176" t="e">
        <f>NA()</f>
        <v>#N/A</v>
      </c>
      <c r="K50" s="176" t="e">
        <f>NA()</f>
        <v>#N/A</v>
      </c>
      <c r="L50" s="176">
        <f>IF(ISNUMBER('実質公債費比率（分子）の構造'!N$53),'実質公債費比率（分子）の構造'!N$53,NA())</f>
        <v>318</v>
      </c>
      <c r="M50" s="176" t="e">
        <f>NA()</f>
        <v>#N/A</v>
      </c>
      <c r="N50" s="176" t="e">
        <f>NA()</f>
        <v>#N/A</v>
      </c>
      <c r="O50" s="176">
        <f>IF(ISNUMBER('実質公債費比率（分子）の構造'!O$53),'実質公債費比率（分子）の構造'!O$53,NA())</f>
        <v>333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4837</v>
      </c>
      <c r="E56" s="175"/>
      <c r="F56" s="175"/>
      <c r="G56" s="175">
        <f>'将来負担比率（分子）の構造'!J$52</f>
        <v>4648</v>
      </c>
      <c r="H56" s="175"/>
      <c r="I56" s="175"/>
      <c r="J56" s="175">
        <f>'将来負担比率（分子）の構造'!K$52</f>
        <v>4515</v>
      </c>
      <c r="K56" s="175"/>
      <c r="L56" s="175"/>
      <c r="M56" s="175">
        <f>'将来負担比率（分子）の構造'!L$52</f>
        <v>4308</v>
      </c>
      <c r="N56" s="175"/>
      <c r="O56" s="175"/>
      <c r="P56" s="175">
        <f>'将来負担比率（分子）の構造'!M$52</f>
        <v>3998</v>
      </c>
    </row>
    <row r="57" spans="1:16" x14ac:dyDescent="0.15">
      <c r="A57" s="175" t="s">
        <v>44</v>
      </c>
      <c r="B57" s="175"/>
      <c r="C57" s="175"/>
      <c r="D57" s="175">
        <f>'将来負担比率（分子）の構造'!I$51</f>
        <v>744</v>
      </c>
      <c r="E57" s="175"/>
      <c r="F57" s="175"/>
      <c r="G57" s="175">
        <f>'将来負担比率（分子）の構造'!J$51</f>
        <v>662</v>
      </c>
      <c r="H57" s="175"/>
      <c r="I57" s="175"/>
      <c r="J57" s="175">
        <f>'将来負担比率（分子）の構造'!K$51</f>
        <v>643</v>
      </c>
      <c r="K57" s="175"/>
      <c r="L57" s="175"/>
      <c r="M57" s="175">
        <f>'将来負担比率（分子）の構造'!L$51</f>
        <v>624</v>
      </c>
      <c r="N57" s="175"/>
      <c r="O57" s="175"/>
      <c r="P57" s="175">
        <f>'将来負担比率（分子）の構造'!M$51</f>
        <v>569</v>
      </c>
    </row>
    <row r="58" spans="1:16" x14ac:dyDescent="0.15">
      <c r="A58" s="175" t="s">
        <v>43</v>
      </c>
      <c r="B58" s="175"/>
      <c r="C58" s="175"/>
      <c r="D58" s="175">
        <f>'将来負担比率（分子）の構造'!I$50</f>
        <v>2991</v>
      </c>
      <c r="E58" s="175"/>
      <c r="F58" s="175"/>
      <c r="G58" s="175">
        <f>'将来負担比率（分子）の構造'!J$50</f>
        <v>3118</v>
      </c>
      <c r="H58" s="175"/>
      <c r="I58" s="175"/>
      <c r="J58" s="175">
        <f>'将来負担比率（分子）の構造'!K$50</f>
        <v>3314</v>
      </c>
      <c r="K58" s="175"/>
      <c r="L58" s="175"/>
      <c r="M58" s="175">
        <f>'将来負担比率（分子）の構造'!L$50</f>
        <v>3726</v>
      </c>
      <c r="N58" s="175"/>
      <c r="O58" s="175"/>
      <c r="P58" s="175">
        <f>'将来負担比率（分子）の構造'!M$50</f>
        <v>4069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430</v>
      </c>
      <c r="C62" s="175"/>
      <c r="D62" s="175"/>
      <c r="E62" s="175">
        <f>'将来負担比率（分子）の構造'!J$45</f>
        <v>445</v>
      </c>
      <c r="F62" s="175"/>
      <c r="G62" s="175"/>
      <c r="H62" s="175">
        <f>'将来負担比率（分子）の構造'!K$45</f>
        <v>401</v>
      </c>
      <c r="I62" s="175"/>
      <c r="J62" s="175"/>
      <c r="K62" s="175">
        <f>'将来負担比率（分子）の構造'!L$45</f>
        <v>381</v>
      </c>
      <c r="L62" s="175"/>
      <c r="M62" s="175"/>
      <c r="N62" s="175">
        <f>'将来負担比率（分子）の構造'!M$45</f>
        <v>388</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1194</v>
      </c>
      <c r="C64" s="175"/>
      <c r="D64" s="175"/>
      <c r="E64" s="175">
        <f>'将来負担比率（分子）の構造'!J$43</f>
        <v>1033</v>
      </c>
      <c r="F64" s="175"/>
      <c r="G64" s="175"/>
      <c r="H64" s="175">
        <f>'将来負担比率（分子）の構造'!K$43</f>
        <v>928</v>
      </c>
      <c r="I64" s="175"/>
      <c r="J64" s="175"/>
      <c r="K64" s="175">
        <f>'将来負担比率（分子）の構造'!L$43</f>
        <v>859</v>
      </c>
      <c r="L64" s="175"/>
      <c r="M64" s="175"/>
      <c r="N64" s="175">
        <f>'将来負担比率（分子）の構造'!M$43</f>
        <v>862</v>
      </c>
      <c r="O64" s="175"/>
      <c r="P64" s="175"/>
    </row>
    <row r="65" spans="1:16" x14ac:dyDescent="0.15">
      <c r="A65" s="175" t="s">
        <v>34</v>
      </c>
      <c r="B65" s="175">
        <f>'将来負担比率（分子）の構造'!I$42</f>
        <v>376</v>
      </c>
      <c r="C65" s="175"/>
      <c r="D65" s="175"/>
      <c r="E65" s="175">
        <f>'将来負担比率（分子）の構造'!J$42</f>
        <v>517</v>
      </c>
      <c r="F65" s="175"/>
      <c r="G65" s="175"/>
      <c r="H65" s="175">
        <f>'将来負担比率（分子）の構造'!K$42</f>
        <v>475</v>
      </c>
      <c r="I65" s="175"/>
      <c r="J65" s="175"/>
      <c r="K65" s="175">
        <f>'将来負担比率（分子）の構造'!L$42</f>
        <v>434</v>
      </c>
      <c r="L65" s="175"/>
      <c r="M65" s="175"/>
      <c r="N65" s="175">
        <f>'将来負担比率（分子）の構造'!M$42</f>
        <v>392</v>
      </c>
      <c r="O65" s="175"/>
      <c r="P65" s="175"/>
    </row>
    <row r="66" spans="1:16" x14ac:dyDescent="0.15">
      <c r="A66" s="175" t="s">
        <v>33</v>
      </c>
      <c r="B66" s="175">
        <f>'将来負担比率（分子）の構造'!I$41</f>
        <v>6279</v>
      </c>
      <c r="C66" s="175"/>
      <c r="D66" s="175"/>
      <c r="E66" s="175">
        <f>'将来負担比率（分子）の構造'!J$41</f>
        <v>5856</v>
      </c>
      <c r="F66" s="175"/>
      <c r="G66" s="175"/>
      <c r="H66" s="175">
        <f>'将来負担比率（分子）の構造'!K$41</f>
        <v>5545</v>
      </c>
      <c r="I66" s="175"/>
      <c r="J66" s="175"/>
      <c r="K66" s="175">
        <f>'将来負担比率（分子）の構造'!L$41</f>
        <v>5136</v>
      </c>
      <c r="L66" s="175"/>
      <c r="M66" s="175"/>
      <c r="N66" s="175">
        <f>'将来負担比率（分子）の構造'!M$41</f>
        <v>4731</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522</v>
      </c>
      <c r="C72" s="179">
        <f>基金残高に係る経年分析!G55</f>
        <v>623</v>
      </c>
      <c r="D72" s="179">
        <f>基金残高に係る経年分析!H55</f>
        <v>886</v>
      </c>
    </row>
    <row r="73" spans="1:16" x14ac:dyDescent="0.15">
      <c r="A73" s="178" t="s">
        <v>80</v>
      </c>
      <c r="B73" s="179">
        <f>基金残高に係る経年分析!F56</f>
        <v>237</v>
      </c>
      <c r="C73" s="179">
        <f>基金残高に係る経年分析!G56</f>
        <v>268</v>
      </c>
      <c r="D73" s="179">
        <f>基金残高に係る経年分析!H56</f>
        <v>268</v>
      </c>
    </row>
    <row r="74" spans="1:16" x14ac:dyDescent="0.15">
      <c r="A74" s="178" t="s">
        <v>81</v>
      </c>
      <c r="B74" s="179">
        <f>基金残高に係る経年分析!F57</f>
        <v>2314</v>
      </c>
      <c r="C74" s="179">
        <f>基金残高に係る経年分析!G57</f>
        <v>2537</v>
      </c>
      <c r="D74" s="179">
        <f>基金残高に係る経年分析!H57</f>
        <v>2621</v>
      </c>
    </row>
  </sheetData>
  <sheetProtection algorithmName="SHA-512" hashValue="LmkpzEQ1q30E+rk1Fwt/+jVjk+hDI8JEA0u5yah8ZJ4BCV0ZLJzKGioZTbgYr/Um276HClaxBhJf9dS7atfogA==" saltValue="ltNT3EXbmSZbo8uW/shSO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滝友謙</cp:lastModifiedBy>
  <cp:lastPrinted>2024-03-07T06:54:46Z</cp:lastPrinted>
  <dcterms:created xsi:type="dcterms:W3CDTF">2024-02-04T23:40:28Z</dcterms:created>
  <dcterms:modified xsi:type="dcterms:W3CDTF">2025-03-05T01:42:06Z</dcterms:modified>
  <cp:category/>
</cp:coreProperties>
</file>