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masashi_komatsu\Desktop\04.1.18R2経営比較分析票\【経営比較分析表】2020_015164_47_010\"/>
    </mc:Choice>
  </mc:AlternateContent>
  <xr:revisionPtr revIDLastSave="0" documentId="13_ncr:1_{42D0B64E-F9DC-402C-A156-6C71BDB8C339}" xr6:coauthVersionLast="36" xr6:coauthVersionMax="36" xr10:uidLastSave="{00000000-0000-0000-0000-000000000000}"/>
  <workbookProtection workbookAlgorithmName="SHA-512" workbookHashValue="CbJh+J5/NQU/HdQxKntQYwAbVvCM9jwmoDyHDVbo/Jv7Hb9UWDtVJMfptq9SBE6es2Td2iJv+iMQCvyZax1Z9w==" workbookSaltValue="OHxYoZQGqZUmgjHCJpV82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AL10" i="4"/>
  <c r="W10" i="4"/>
  <c r="BB8" i="4"/>
  <c r="AT8" i="4"/>
  <c r="AD8" i="4"/>
  <c r="W8" i="4"/>
  <c r="P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<sst xmlns="http://schemas.openxmlformats.org/spreadsheetml/2006/main" count="233" uniqueCount="118">
  <si>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</si>
  <si>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</si>
  <si>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</si>
  <si>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</si>
  <si>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</si>
  <si>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</si>
  <si>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</si>
  <si>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</si>
  <si>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</si>
  <si>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</si>
  <si>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</si>
  <si>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</si>
  <si>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</si>
  <si>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</si>
  <si>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</si>
  <si>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</si>
  <si>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</si>
  <si>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</si>
  <si>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</si>
  <si>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</si>
  <si>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</si>
  <si>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</si>
  <si>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</si>
  <si>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</si>
  <si>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</si>
  <si>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</si>
  <si>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</si>
  <si>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</si>
  <si>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</si>
  <si>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</si>
  <si>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</si>
  <si>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</si>
  <si>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</si>
  <si>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</si>
  <si>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</si>
  <si>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</si>
  <si>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</si>
  <si>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</si>
  <si>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</si>
  <si>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</si>
  <si>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</si>
  <si>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</si>
  <si>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</si>
  <si>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</si>
  <si>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</si>
  <si>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</si>
  <si>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</si>
  <si>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</si>
  <si>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</si>
  <si>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</si>
  <si>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</si>
  <si>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</si>
  <si>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</si>
  <si>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</si>
  <si>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</si>
  <si>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</si>
  <si>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</si>
  <si>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</si>
  <si>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</si>
  <si>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</si>
  <si>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</si>
  <si>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</si>
  <si>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</si>
  <si>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</si>
  <si>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</si>
  <si>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</si>
  <si>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</si>
  <si>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</si>
  <si>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</si>
  <si>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</si>
  <si>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</si>
  <si>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</si>
  <si>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</si>
  <si>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</si>
  <si>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</si>
  <si>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</si>
  <si>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</si>
  <si>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</si>
  <si>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</si>
  <si>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</si>
  <si>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</si>
  <si>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</si>
  <si>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</si>
  <si>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</si>
  <si>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</si>
  <si>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</si>
  <si>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</si>
  <si>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</si>
  <si>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</si>
  <si>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</si>
  <si>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</si>
  <si>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</si>
  <si>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</si>
  <si>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</si>
  <si>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</si>
  <si>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</si>
  <si>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豊富町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</si>
  <si>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</si>
  <si>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</si>
  <si>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</si>
  <si>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</si>
  <si>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</si>
  <si>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</si>
  <si>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</si>
  <si>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</si>
  <si>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</si>
  <si>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</si>
  <si>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</si>
  <si>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</si>
  <si>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</si>
  <si>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</si>
  <si>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</si>
  <si>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</si>
  <si>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</si>
  <si>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</si>
  <si>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③管路更新については補助事業を活用しながら平成31年度より進めているが、全体を更新するには時間と費用が莫大に係るため、効率的・効果的に進めていく必要がある。</t>
    <rPh sb="2" eb="4">
      <t>カンロ</t>
    </rPh>
    <rPh sb="4" eb="6">
      <t>コウシン</t>
    </rPh>
    <rPh sb="11" eb="13">
      <t>ホジョ</t>
    </rPh>
    <rPh sb="13" eb="15">
      <t>ジギョウ</t>
    </rPh>
    <rPh sb="16" eb="18">
      <t>カツヨウ</t>
    </rPh>
    <rPh sb="22" eb="24">
      <t>ヘイセイ</t>
    </rPh>
    <rPh sb="26" eb="28">
      <t>ネンド</t>
    </rPh>
    <rPh sb="30" eb="31">
      <t>スス</t>
    </rPh>
    <rPh sb="37" eb="39">
      <t>ゼンタイ</t>
    </rPh>
    <rPh sb="40" eb="42">
      <t>コウシン</t>
    </rPh>
    <rPh sb="46" eb="48">
      <t>ジカン</t>
    </rPh>
    <rPh sb="49" eb="51">
      <t>ヒヨウ</t>
    </rPh>
    <rPh sb="52" eb="54">
      <t>バクダイ</t>
    </rPh>
    <rPh sb="55" eb="56">
      <t>カカ</t>
    </rPh>
    <rPh sb="60" eb="63">
      <t>コウリツテキ</t>
    </rPh>
    <rPh sb="64" eb="67">
      <t>コウカテキ</t>
    </rPh>
    <rPh sb="68" eb="69">
      <t>スス</t>
    </rPh>
    <rPh sb="73" eb="75">
      <t>ヒツヨウ</t>
    </rPh>
    <phoneticPr fontId="4"/>
  </si>
  <si>
    <t>　本町の簡易水道事業についは、類似団体と比較し経営面での数値は安定しているが、今後の施設更新や人口減少、公営企業会計適用にあたり、数値は大幅に変更すると予想される。更新事業の実施や法適用を迎えるにあたり、改めて施設更新の計画策定と料金改定により資本分の財源確保を行わなければならない。</t>
    <rPh sb="1" eb="3">
      <t>ホンチョウ</t>
    </rPh>
    <rPh sb="4" eb="6">
      <t>カンイ</t>
    </rPh>
    <rPh sb="6" eb="8">
      <t>スイドウ</t>
    </rPh>
    <rPh sb="8" eb="10">
      <t>ジギョウ</t>
    </rPh>
    <rPh sb="15" eb="17">
      <t>ルイジ</t>
    </rPh>
    <rPh sb="17" eb="19">
      <t>ダンタイ</t>
    </rPh>
    <rPh sb="20" eb="22">
      <t>ヒカク</t>
    </rPh>
    <rPh sb="23" eb="25">
      <t>ケイエイ</t>
    </rPh>
    <rPh sb="25" eb="26">
      <t>メン</t>
    </rPh>
    <rPh sb="28" eb="30">
      <t>スウチ</t>
    </rPh>
    <rPh sb="31" eb="33">
      <t>アンテイ</t>
    </rPh>
    <rPh sb="39" eb="41">
      <t>コンゴ</t>
    </rPh>
    <rPh sb="42" eb="44">
      <t>シセツ</t>
    </rPh>
    <rPh sb="44" eb="46">
      <t>コウシン</t>
    </rPh>
    <rPh sb="47" eb="49">
      <t>ジンコウ</t>
    </rPh>
    <rPh sb="49" eb="51">
      <t>ゲンショウ</t>
    </rPh>
    <rPh sb="52" eb="54">
      <t>コウエイ</t>
    </rPh>
    <rPh sb="54" eb="56">
      <t>キギョウ</t>
    </rPh>
    <rPh sb="56" eb="58">
      <t>カイケイ</t>
    </rPh>
    <rPh sb="58" eb="60">
      <t>テキヨウ</t>
    </rPh>
    <rPh sb="65" eb="67">
      <t>スウチ</t>
    </rPh>
    <rPh sb="68" eb="70">
      <t>オオハバ</t>
    </rPh>
    <rPh sb="71" eb="73">
      <t>ヘンコウ</t>
    </rPh>
    <rPh sb="76" eb="78">
      <t>ヨソウ</t>
    </rPh>
    <rPh sb="82" eb="84">
      <t>コウシン</t>
    </rPh>
    <rPh sb="84" eb="86">
      <t>ジギョウ</t>
    </rPh>
    <rPh sb="87" eb="89">
      <t>ジッシ</t>
    </rPh>
    <rPh sb="90" eb="91">
      <t>ホウ</t>
    </rPh>
    <rPh sb="91" eb="92">
      <t>テキ</t>
    </rPh>
    <rPh sb="92" eb="93">
      <t>ヨウ</t>
    </rPh>
    <rPh sb="94" eb="95">
      <t>ムカ</t>
    </rPh>
    <rPh sb="102" eb="103">
      <t>アラタ</t>
    </rPh>
    <rPh sb="105" eb="107">
      <t>シセツ</t>
    </rPh>
    <rPh sb="107" eb="109">
      <t>コウシン</t>
    </rPh>
    <rPh sb="110" eb="112">
      <t>ケイカク</t>
    </rPh>
    <rPh sb="112" eb="114">
      <t>サクテイ</t>
    </rPh>
    <rPh sb="115" eb="117">
      <t>リョウキン</t>
    </rPh>
    <rPh sb="117" eb="119">
      <t>カイテイ</t>
    </rPh>
    <rPh sb="122" eb="124">
      <t>シホン</t>
    </rPh>
    <rPh sb="124" eb="125">
      <t>ブン</t>
    </rPh>
    <rPh sb="126" eb="128">
      <t>ザイゲン</t>
    </rPh>
    <rPh sb="128" eb="130">
      <t>カクホ</t>
    </rPh>
    <rPh sb="131" eb="132">
      <t>オコナ</t>
    </rPh>
    <phoneticPr fontId="4"/>
  </si>
  <si>
    <t>　①経常収支比率については100％を超え類似団体と比較して高い数値であるが、今後の施設大量更新向けての財源確保のため、早急に使用料改定を行い、更なる経営改善に取り組まなければならない。
　④企業債残高については、今後の施設更新に伴い比率が高くなることが想定できるため、計画に沿った更新を行うと共に資本費用を見据えた料金改定が必要である。
　⑤料金回収率については類似団体と比較して非常に高い数値ではあるが、収支比率と同様に健全経営に取り組まなければならない。
　⑦施設利用率については右肩上がりではあるが、今後の更新に向け、将来的需要予測も含めた適切な施設規模及びダウンサイジングの検討しなければならない。
　⑧有収率については年々下降している。令和２年度も老朽管からの漏水が多発しているため、効率的な管路更新を実施しなければならない。</t>
    <rPh sb="2" eb="4">
      <t>ケイジョウ</t>
    </rPh>
    <rPh sb="4" eb="6">
      <t>シュウシ</t>
    </rPh>
    <rPh sb="6" eb="8">
      <t>ヒリツ</t>
    </rPh>
    <rPh sb="18" eb="19">
      <t>コ</t>
    </rPh>
    <rPh sb="20" eb="22">
      <t>ルイジ</t>
    </rPh>
    <rPh sb="22" eb="24">
      <t>ダンタイ</t>
    </rPh>
    <rPh sb="25" eb="27">
      <t>ヒカク</t>
    </rPh>
    <rPh sb="29" eb="30">
      <t>タカ</t>
    </rPh>
    <rPh sb="31" eb="33">
      <t>スウチ</t>
    </rPh>
    <rPh sb="38" eb="40">
      <t>コンゴ</t>
    </rPh>
    <rPh sb="41" eb="43">
      <t>シセツ</t>
    </rPh>
    <rPh sb="43" eb="45">
      <t>タイリョウ</t>
    </rPh>
    <rPh sb="45" eb="47">
      <t>コウシン</t>
    </rPh>
    <rPh sb="47" eb="48">
      <t>ム</t>
    </rPh>
    <rPh sb="51" eb="53">
      <t>ザイゲン</t>
    </rPh>
    <rPh sb="53" eb="55">
      <t>カクホ</t>
    </rPh>
    <rPh sb="59" eb="61">
      <t>ソウキュウ</t>
    </rPh>
    <rPh sb="62" eb="65">
      <t>シヨウリョウ</t>
    </rPh>
    <rPh sb="65" eb="67">
      <t>カイテイ</t>
    </rPh>
    <rPh sb="68" eb="69">
      <t>オコナ</t>
    </rPh>
    <rPh sb="71" eb="72">
      <t>サラ</t>
    </rPh>
    <rPh sb="74" eb="76">
      <t>ケイエイ</t>
    </rPh>
    <rPh sb="76" eb="78">
      <t>カイゼン</t>
    </rPh>
    <rPh sb="79" eb="80">
      <t>ト</t>
    </rPh>
    <rPh sb="81" eb="82">
      <t>ク</t>
    </rPh>
    <rPh sb="95" eb="97">
      <t>キギョウ</t>
    </rPh>
    <rPh sb="97" eb="98">
      <t>サイ</t>
    </rPh>
    <rPh sb="98" eb="100">
      <t>ザンダカ</t>
    </rPh>
    <rPh sb="106" eb="108">
      <t>コンゴ</t>
    </rPh>
    <rPh sb="109" eb="111">
      <t>シセツ</t>
    </rPh>
    <rPh sb="111" eb="113">
      <t>コウシン</t>
    </rPh>
    <rPh sb="114" eb="115">
      <t>トモナ</t>
    </rPh>
    <rPh sb="116" eb="118">
      <t>ヒリツ</t>
    </rPh>
    <rPh sb="119" eb="120">
      <t>タカ</t>
    </rPh>
    <rPh sb="126" eb="128">
      <t>ソウテイ</t>
    </rPh>
    <rPh sb="134" eb="136">
      <t>ケイカク</t>
    </rPh>
    <rPh sb="137" eb="138">
      <t>ソ</t>
    </rPh>
    <rPh sb="140" eb="142">
      <t>コウシン</t>
    </rPh>
    <rPh sb="143" eb="144">
      <t>オコナ</t>
    </rPh>
    <rPh sb="146" eb="147">
      <t>トモ</t>
    </rPh>
    <rPh sb="148" eb="150">
      <t>シホン</t>
    </rPh>
    <rPh sb="150" eb="152">
      <t>ヒヨウ</t>
    </rPh>
    <rPh sb="153" eb="155">
      <t>ミス</t>
    </rPh>
    <rPh sb="157" eb="159">
      <t>リョウキン</t>
    </rPh>
    <rPh sb="159" eb="161">
      <t>カイテイ</t>
    </rPh>
    <rPh sb="162" eb="164">
      <t>ヒツヨウ</t>
    </rPh>
    <rPh sb="171" eb="173">
      <t>リョウキン</t>
    </rPh>
    <rPh sb="173" eb="175">
      <t>カイシュウ</t>
    </rPh>
    <rPh sb="175" eb="176">
      <t>リツ</t>
    </rPh>
    <rPh sb="181" eb="183">
      <t>ルイジ</t>
    </rPh>
    <rPh sb="183" eb="185">
      <t>ダンタイ</t>
    </rPh>
    <rPh sb="186" eb="188">
      <t>ヒカク</t>
    </rPh>
    <rPh sb="190" eb="192">
      <t>ヒジョウ</t>
    </rPh>
    <rPh sb="193" eb="194">
      <t>タカ</t>
    </rPh>
    <rPh sb="195" eb="197">
      <t>スウチ</t>
    </rPh>
    <rPh sb="203" eb="205">
      <t>シュウシ</t>
    </rPh>
    <rPh sb="205" eb="207">
      <t>ヒリツ</t>
    </rPh>
    <rPh sb="208" eb="210">
      <t>ドウヨウ</t>
    </rPh>
    <rPh sb="211" eb="213">
      <t>ケンゼン</t>
    </rPh>
    <rPh sb="213" eb="215">
      <t>ケイエイ</t>
    </rPh>
    <rPh sb="216" eb="217">
      <t>ト</t>
    </rPh>
    <rPh sb="218" eb="219">
      <t>ク</t>
    </rPh>
    <rPh sb="232" eb="234">
      <t>シセツ</t>
    </rPh>
    <rPh sb="234" eb="236">
      <t>リヨウ</t>
    </rPh>
    <rPh sb="236" eb="237">
      <t>リツ</t>
    </rPh>
    <rPh sb="242" eb="244">
      <t>ミギカタ</t>
    </rPh>
    <rPh sb="244" eb="245">
      <t>ア</t>
    </rPh>
    <rPh sb="253" eb="255">
      <t>コンゴ</t>
    </rPh>
    <rPh sb="256" eb="258">
      <t>コウシン</t>
    </rPh>
    <rPh sb="259" eb="260">
      <t>ム</t>
    </rPh>
    <rPh sb="262" eb="265">
      <t>ショウライテキ</t>
    </rPh>
    <rPh sb="265" eb="267">
      <t>ジュヨウ</t>
    </rPh>
    <rPh sb="267" eb="269">
      <t>ヨソク</t>
    </rPh>
    <rPh sb="270" eb="271">
      <t>フク</t>
    </rPh>
    <rPh sb="273" eb="275">
      <t>テキセツ</t>
    </rPh>
    <rPh sb="276" eb="278">
      <t>シセツ</t>
    </rPh>
    <rPh sb="278" eb="280">
      <t>キボ</t>
    </rPh>
    <rPh sb="280" eb="281">
      <t>オヨ</t>
    </rPh>
    <rPh sb="291" eb="293">
      <t>ケントウ</t>
    </rPh>
    <rPh sb="306" eb="309">
      <t>ユウシュウリツ</t>
    </rPh>
    <rPh sb="314" eb="316">
      <t>ネンネン</t>
    </rPh>
    <rPh sb="316" eb="318">
      <t>カコウ</t>
    </rPh>
    <rPh sb="323" eb="325">
      <t>レイワ</t>
    </rPh>
    <rPh sb="326" eb="328">
      <t>ネンド</t>
    </rPh>
    <rPh sb="329" eb="331">
      <t>ロウキュウ</t>
    </rPh>
    <rPh sb="331" eb="332">
      <t>カン</t>
    </rPh>
    <rPh sb="335" eb="337">
      <t>ロウスイ</t>
    </rPh>
    <rPh sb="338" eb="340">
      <t>タハツ</t>
    </rPh>
    <rPh sb="347" eb="350">
      <t>コウリツテキ</t>
    </rPh>
    <rPh sb="351" eb="353">
      <t>カンロ</t>
    </rPh>
    <rPh sb="353" eb="355">
      <t>コウシン</t>
    </rPh>
    <rPh sb="356" eb="35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</si>
</sst>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0.04</c:v>
                </c:pt>
                <c:pt idx="3" formatCode="#,##0.00;&quot;△&quot;#,##0.00;&quot;-&quot;">
                  <c:v>1.71</c:v>
                </c:pt>
                <c:pt idx="4" formatCode="#,##0.00;&quot;△&quot;#,##0.00;&quot;-&quot;">
                  <c:v>0.77</c:v>
                </c:pt>
              </c:numCache>
            </c:numRef>
          </c:val>
          <c:extLst>
            <c:ext xmlns:c16="http://schemas.microsoft.com/office/drawing/2014/chart" uri="{C3380CC4-5D6E-409C-BE32-E72D297353CC}">
              <c16:uniqueId val="{00000000-E2EB-465A-A9CA-F1719BA0C4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E2EB-465A-A9CA-F1719BA0C4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75.98</c:v>
                </c:pt>
                <c:pt idx="1">
                  <c:v>79.39</c:v>
                </c:pt>
                <c:pt idx="2">
                  <c:v>81.19</c:v>
                </c:pt>
                <c:pt idx="3">
                  <c:v>82.82</c:v>
                </c:pt>
                <c:pt idx="4">
                  <c:v>90.89</c:v>
                </c:pt>
              </c:numCache>
            </c:numRef>
          </c:val>
          <c:extLst>
            <c:ext xmlns:c16="http://schemas.microsoft.com/office/drawing/2014/chart" uri="{C3380CC4-5D6E-409C-BE32-E72D297353CC}">
              <c16:uniqueId val="{00000000-3BA4-4947-AD34-1D3EA9E234C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3BA4-4947-AD34-1D3EA9E234C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84.91</c:v>
                </c:pt>
                <c:pt idx="1">
                  <c:v>83.58</c:v>
                </c:pt>
                <c:pt idx="2">
                  <c:v>82.16</c:v>
                </c:pt>
                <c:pt idx="3">
                  <c:v>81.69</c:v>
                </c:pt>
                <c:pt idx="4">
                  <c:v>75.69</c:v>
                </c:pt>
              </c:numCache>
            </c:numRef>
          </c:val>
          <c:extLst>
            <c:ext xmlns:c16="http://schemas.microsoft.com/office/drawing/2014/chart" uri="{C3380CC4-5D6E-409C-BE32-E72D297353CC}">
              <c16:uniqueId val="{00000000-9D13-400C-BA1A-A55E9201F8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D13-400C-BA1A-A55E9201F8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94.02</c:v>
                </c:pt>
                <c:pt idx="1">
                  <c:v>101.39</c:v>
                </c:pt>
                <c:pt idx="2">
                  <c:v>99.17</c:v>
                </c:pt>
                <c:pt idx="3">
                  <c:v>112</c:v>
                </c:pt>
                <c:pt idx="4">
                  <c:v>123.14</c:v>
                </c:pt>
              </c:numCache>
            </c:numRef>
          </c:val>
          <c:extLst>
            <c:ext xmlns:c16="http://schemas.microsoft.com/office/drawing/2014/chart" uri="{C3380CC4-5D6E-409C-BE32-E72D297353CC}">
              <c16:uniqueId val="{00000000-E2BA-4180-AB76-60C5068CEAA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E2BA-4180-AB76-60C5068CEAA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C-4D63-9EDB-6DE41DFED3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C-4D63-9EDB-6DE41DFED3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D-4644-B0A9-B94AAA7F87E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D-4644-B0A9-B94AAA7F87E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C-4484-8738-6FC1D3692A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C-4484-8738-6FC1D3692A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E-47C1-8FFF-7E5910A160E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E-47C1-8FFF-7E5910A160E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307.58999999999997</c:v>
                </c:pt>
                <c:pt idx="1">
                  <c:v>277.3</c:v>
                </c:pt>
                <c:pt idx="2">
                  <c:v>259.89999999999998</c:v>
                </c:pt>
                <c:pt idx="3">
                  <c:v>259.69</c:v>
                </c:pt>
                <c:pt idx="4">
                  <c:v>259.82</c:v>
                </c:pt>
              </c:numCache>
            </c:numRef>
          </c:val>
          <c:extLst>
            <c:ext xmlns:c16="http://schemas.microsoft.com/office/drawing/2014/chart" uri="{C3380CC4-5D6E-409C-BE32-E72D297353CC}">
              <c16:uniqueId val="{00000000-4C83-491E-82EB-59537B847D8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4C83-491E-82EB-59537B847D8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93.19</c:v>
                </c:pt>
                <c:pt idx="1">
                  <c:v>99.44</c:v>
                </c:pt>
                <c:pt idx="2">
                  <c:v>99.04</c:v>
                </c:pt>
                <c:pt idx="3">
                  <c:v>111.65</c:v>
                </c:pt>
                <c:pt idx="4">
                  <c:v>119.56</c:v>
                </c:pt>
              </c:numCache>
            </c:numRef>
          </c:val>
          <c:extLst>
            <c:ext xmlns:c16="http://schemas.microsoft.com/office/drawing/2014/chart" uri="{C3380CC4-5D6E-409C-BE32-E72D297353CC}">
              <c16:uniqueId val="{00000000-CB68-4C9E-9F82-249965D870C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B68-4C9E-9F82-249965D870C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141.19999999999999</c:v>
                </c:pt>
                <c:pt idx="1">
                  <c:v>130.69999999999999</c:v>
                </c:pt>
                <c:pt idx="2">
                  <c:v>130.77000000000001</c:v>
                </c:pt>
                <c:pt idx="3">
                  <c:v>117.22</c:v>
                </c:pt>
                <c:pt idx="4">
                  <c:v>110.81</c:v>
                </c:pt>
              </c:numCache>
            </c:numRef>
          </c:val>
          <c:extLst>
            <c:ext xmlns:c16="http://schemas.microsoft.com/office/drawing/2014/chart" uri="{C3380CC4-5D6E-409C-BE32-E72D297353CC}">
              <c16:uniqueId val="{00000000-4F5F-47B1-A806-B1219B6AE2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F5F-47B1-A806-B1219B6AE2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豊富町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3823</v>
      </c>
      <c r="AM8" s="67"/>
      <c r="AN8" s="67"/>
      <c r="AO8" s="67"/>
      <c r="AP8" s="67"/>
      <c r="AQ8" s="67"/>
      <c r="AR8" s="67"/>
      <c r="AS8" s="67"/>
      <c r="AT8" s="66">
        <f>データ!$S$6</f>
        <v>520.69000000000005</v>
      </c>
      <c r="AU8" s="66"/>
      <c r="AV8" s="66"/>
      <c r="AW8" s="66"/>
      <c r="AX8" s="66"/>
      <c r="AY8" s="66"/>
      <c r="AZ8" s="66"/>
      <c r="BA8" s="66"/>
      <c r="BB8" s="66">
        <f>データ!$T$6</f>
        <v>7.34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3410</v>
      </c>
      <c r="X10" s="67"/>
      <c r="Y10" s="67"/>
      <c r="Z10" s="67"/>
      <c r="AA10" s="67"/>
      <c r="AB10" s="67"/>
      <c r="AC10" s="67"/>
      <c r="AD10" s="2"/>
      <c r="AE10" s="2"/>
      <c r="AF10" s="2"/>
      <c r="AG10" s="2"/>
      <c r="AH10" s="2"/>
      <c r="AI10" s="2"/>
      <c r="AJ10" s="2"/>
      <c r="AK10" s="2"/>
      <c r="AL10" s="67">
        <f>データ!$U$6</f>
        <v>3796</v>
      </c>
      <c r="AM10" s="67"/>
      <c r="AN10" s="67"/>
      <c r="AO10" s="67"/>
      <c r="AP10" s="67"/>
      <c r="AQ10" s="67"/>
      <c r="AR10" s="67"/>
      <c r="AS10" s="67"/>
      <c r="AT10" s="66">
        <f>データ!$V$6</f>
        <v>231.19</v>
      </c>
      <c r="AU10" s="66"/>
      <c r="AV10" s="66"/>
      <c r="AW10" s="66"/>
      <c r="AX10" s="66"/>
      <c r="AY10" s="66"/>
      <c r="AZ10" s="66"/>
      <c r="BA10" s="66"/>
      <c r="BB10" s="66">
        <f>データ!$W$6</f>
        <v>16.420000000000002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qYtw3n67wWJbbfpLyIdBZnDWW1C73jMgyjFrezosetml/ofuytXhf6zimNEx/BnLm4sWdC+XDSK61R8h3YhrA==" saltValue="uF01ysFL6ETKI1QuxhZA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15164</v>
      </c>
      <c r="D6" s="34">
        <f t="shared" si="3"/>
        <v>47</v>
      </c>
      <c r="E6" s="34">
        <f t="shared" si="3"/>
        <v>1</v>
      </c>
      <c r="F6" s="34">
        <f t="shared" si="3"/>
        <v>0</v>
      </c>
      <c r="G6" s="34">
        <f t="shared" si="3"/>
        <v>0</v>
      </c>
      <c r="H6" s="34" t="str">
        <f t="shared" si="3"/>
        <v>北海道　豊富町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3410</v>
      </c>
      <c r="R6" s="35">
        <f t="shared" si="3"/>
        <v>3823</v>
      </c>
      <c r="S6" s="35">
        <f t="shared" si="3"/>
        <v>520.69000000000005</v>
      </c>
      <c r="T6" s="35">
        <f t="shared" si="3"/>
        <v>7.34</v>
      </c>
      <c r="U6" s="35">
        <f t="shared" si="3"/>
        <v>3796</v>
      </c>
      <c r="V6" s="35">
        <f t="shared" si="3"/>
        <v>231.19</v>
      </c>
      <c r="W6" s="35">
        <f t="shared" si="3"/>
        <v>16.420000000000002</v>
      </c>
      <c r="X6" s="36">
        <f>IF(X7="",NA(),X7)</f>
        <v>94.02</v>
      </c>
      <c r="Y6" s="36">
        <f t="shared" ref="Y6:AG6" si="4">IF(Y7="",NA(),Y7)</f>
        <v>101.39</v>
      </c>
      <c r="Z6" s="36">
        <f t="shared" si="4"/>
        <v>99.17</v>
      </c>
      <c r="AA6" s="36">
        <f t="shared" si="4"/>
        <v>112</v>
      </c>
      <c r="AB6" s="36">
        <f t="shared" si="4"/>
        <v>123.14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307.58999999999997</v>
      </c>
      <c r="BF6" s="36">
        <f t="shared" ref="BF6:BN6" si="7">IF(BF7="",NA(),BF7)</f>
        <v>277.3</v>
      </c>
      <c r="BG6" s="36">
        <f t="shared" si="7"/>
        <v>259.89999999999998</v>
      </c>
      <c r="BH6" s="36">
        <f t="shared" si="7"/>
        <v>259.69</v>
      </c>
      <c r="BI6" s="36">
        <f t="shared" si="7"/>
        <v>259.82</v>
      </c>
      <c r="BJ6" s="36">
        <f t="shared" si="7"/>
        <v>1144.79</v>
      </c>
      <c r="BK6" s="36">
        <f t="shared" si="7"/>
        <v>1061.58</v>
      </c>
      <c r="BL6" s="36">
        <f t="shared" si="7"/>
        <v>1007.7</v>
      </c>
      <c r="BM6" s="36">
        <f t="shared" si="7"/>
        <v>1018.52</v>
      </c>
      <c r="BN6" s="36">
        <f t="shared" si="7"/>
        <v>949.61</v>
      </c>
      <c r="BO6" s="35" t="str">
        <f>IF(BO7="","",IF(BO7="-","【-】","【"&amp;SUBSTITUTE(TEXT(BO7,"#,##0.00"),"-","△")&amp;"】"))</f>
        <v>【949.15】</v>
      </c>
      <c r="BP6" s="36">
        <f>IF(BP7="",NA(),BP7)</f>
        <v>93.19</v>
      </c>
      <c r="BQ6" s="36">
        <f t="shared" ref="BQ6:BY6" si="8">IF(BQ7="",NA(),BQ7)</f>
        <v>99.44</v>
      </c>
      <c r="BR6" s="36">
        <f t="shared" si="8"/>
        <v>99.04</v>
      </c>
      <c r="BS6" s="36">
        <f t="shared" si="8"/>
        <v>111.65</v>
      </c>
      <c r="BT6" s="36">
        <f t="shared" si="8"/>
        <v>119.56</v>
      </c>
      <c r="BU6" s="36">
        <f t="shared" si="8"/>
        <v>56.04</v>
      </c>
      <c r="BV6" s="36">
        <f t="shared" si="8"/>
        <v>58.52</v>
      </c>
      <c r="BW6" s="36">
        <f t="shared" si="8"/>
        <v>59.22</v>
      </c>
      <c r="BX6" s="36">
        <f t="shared" si="8"/>
        <v>58.79</v>
      </c>
      <c r="BY6" s="36">
        <f t="shared" si="8"/>
        <v>58.41</v>
      </c>
      <c r="BZ6" s="35" t="str">
        <f>IF(BZ7="","",IF(BZ7="-","【-】","【"&amp;SUBSTITUTE(TEXT(BZ7,"#,##0.00"),"-","△")&amp;"】"))</f>
        <v>【55.87】</v>
      </c>
      <c r="CA6" s="36">
        <f>IF(CA7="",NA(),CA7)</f>
        <v>141.19999999999999</v>
      </c>
      <c r="CB6" s="36">
        <f t="shared" ref="CB6:CJ6" si="9">IF(CB7="",NA(),CB7)</f>
        <v>130.69999999999999</v>
      </c>
      <c r="CC6" s="36">
        <f t="shared" si="9"/>
        <v>130.77000000000001</v>
      </c>
      <c r="CD6" s="36">
        <f t="shared" si="9"/>
        <v>117.22</v>
      </c>
      <c r="CE6" s="36">
        <f t="shared" si="9"/>
        <v>110.81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75.98</v>
      </c>
      <c r="CM6" s="36">
        <f t="shared" ref="CM6:CU6" si="10">IF(CM7="",NA(),CM7)</f>
        <v>79.39</v>
      </c>
      <c r="CN6" s="36">
        <f t="shared" si="10"/>
        <v>81.19</v>
      </c>
      <c r="CO6" s="36">
        <f t="shared" si="10"/>
        <v>82.82</v>
      </c>
      <c r="CP6" s="36">
        <f t="shared" si="10"/>
        <v>90.89</v>
      </c>
      <c r="CQ6" s="36">
        <f t="shared" si="10"/>
        <v>55.9</v>
      </c>
      <c r="CR6" s="36">
        <f t="shared" si="10"/>
        <v>57.3</v>
      </c>
      <c r="CS6" s="36">
        <f t="shared" si="10"/>
        <v>56.76</v>
      </c>
      <c r="CT6" s="36">
        <f t="shared" si="10"/>
        <v>56.04</v>
      </c>
      <c r="CU6" s="36">
        <f t="shared" si="10"/>
        <v>58.52</v>
      </c>
      <c r="CV6" s="35" t="str">
        <f>IF(CV7="","",IF(CV7="-","【-】","【"&amp;SUBSTITUTE(TEXT(CV7,"#,##0.00"),"-","△")&amp;"】"))</f>
        <v>【56.31】</v>
      </c>
      <c r="CW6" s="36">
        <f>IF(CW7="",NA(),CW7)</f>
        <v>84.91</v>
      </c>
      <c r="CX6" s="36">
        <f t="shared" ref="CX6:DF6" si="11">IF(CX7="",NA(),CX7)</f>
        <v>83.58</v>
      </c>
      <c r="CY6" s="36">
        <f t="shared" si="11"/>
        <v>82.16</v>
      </c>
      <c r="CZ6" s="36">
        <f t="shared" si="11"/>
        <v>81.69</v>
      </c>
      <c r="DA6" s="36">
        <f t="shared" si="11"/>
        <v>75.69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0.04</v>
      </c>
      <c r="EG6" s="36">
        <f t="shared" si="14"/>
        <v>1.71</v>
      </c>
      <c r="EH6" s="36">
        <f t="shared" si="14"/>
        <v>0.77</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15164</v>
      </c>
      <c r="D7" s="38">
        <v>47</v>
      </c>
      <c r="E7" s="38">
        <v>1</v>
      </c>
      <c r="F7" s="38">
        <v>0</v>
      </c>
      <c r="G7" s="38">
        <v>0</v>
      </c>
      <c r="H7" s="38" t="s">
        <v>96</v>
      </c>
      <c r="I7" s="38" t="s">
        <v>97</v>
      </c>
      <c r="J7" s="38" t="s">
        <v>98</v>
      </c>
      <c r="K7" s="38" t="s">
        <v>99</v>
      </c>
      <c r="L7" s="38" t="s">
        <v>100</v>
      </c>
      <c r="M7" s="38" t="s">
        <v>101</v>
      </c>
      <c r="N7" s="39" t="s">
        <v>102</v>
      </c>
      <c r="O7" s="39" t="s">
        <v>103</v>
      </c>
      <c r="P7" s="39">
        <v>100</v>
      </c>
      <c r="Q7" s="39">
        <v>3410</v>
      </c>
      <c r="R7" s="39">
        <v>3823</v>
      </c>
      <c r="S7" s="39">
        <v>520.69000000000005</v>
      </c>
      <c r="T7" s="39">
        <v>7.34</v>
      </c>
      <c r="U7" s="39">
        <v>3796</v>
      </c>
      <c r="V7" s="39">
        <v>231.19</v>
      </c>
      <c r="W7" s="39">
        <v>16.420000000000002</v>
      </c>
      <c r="X7" s="39">
        <v>94.02</v>
      </c>
      <c r="Y7" s="39">
        <v>101.39</v>
      </c>
      <c r="Z7" s="39">
        <v>99.17</v>
      </c>
      <c r="AA7" s="39">
        <v>112</v>
      </c>
      <c r="AB7" s="39">
        <v>123.14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307.58999999999997</v>
      </c>
      <c r="BF7" s="39">
        <v>277.3</v>
      </c>
      <c r="BG7" s="39">
        <v>259.89999999999998</v>
      </c>
      <c r="BH7" s="39">
        <v>259.69</v>
      </c>
      <c r="BI7" s="39">
        <v>259.82</v>
      </c>
      <c r="BJ7" s="39">
        <v>1144.79</v>
      </c>
      <c r="BK7" s="39">
        <v>1061.58</v>
      </c>
      <c r="BL7" s="39">
        <v>1007.7</v>
      </c>
      <c r="BM7" s="39">
        <v>1018.52</v>
      </c>
      <c r="BN7" s="39">
        <v>949.61</v>
      </c>
      <c r="BO7" s="39">
        <v>949.15</v>
      </c>
      <c r="BP7" s="39">
        <v>93.19</v>
      </c>
      <c r="BQ7" s="39">
        <v>99.44</v>
      </c>
      <c r="BR7" s="39">
        <v>99.04</v>
      </c>
      <c r="BS7" s="39">
        <v>111.65</v>
      </c>
      <c r="BT7" s="39">
        <v>119.56</v>
      </c>
      <c r="BU7" s="39">
        <v>56.04</v>
      </c>
      <c r="BV7" s="39">
        <v>58.52</v>
      </c>
      <c r="BW7" s="39">
        <v>59.22</v>
      </c>
      <c r="BX7" s="39">
        <v>58.79</v>
      </c>
      <c r="BY7" s="39">
        <v>58.41</v>
      </c>
      <c r="BZ7" s="39">
        <v>55.87</v>
      </c>
      <c r="CA7" s="39">
        <v>141.19999999999999</v>
      </c>
      <c r="CB7" s="39">
        <v>130.69999999999999</v>
      </c>
      <c r="CC7" s="39">
        <v>130.77000000000001</v>
      </c>
      <c r="CD7" s="39">
        <v>117.22</v>
      </c>
      <c r="CE7" s="39">
        <v>110.81</v>
      </c>
      <c r="CF7" s="39">
        <v>304.35000000000002</v>
      </c>
      <c r="CG7" s="39">
        <v>296.3</v>
      </c>
      <c r="CH7" s="39">
        <v>292.89999999999998</v>
      </c>
      <c r="CI7" s="39">
        <v>298.25</v>
      </c>
      <c r="CJ7" s="39">
        <v>303.27999999999997</v>
      </c>
      <c r="CK7" s="39">
        <v>288.19</v>
      </c>
      <c r="CL7" s="39">
        <v>75.98</v>
      </c>
      <c r="CM7" s="39">
        <v>79.39</v>
      </c>
      <c r="CN7" s="39">
        <v>81.19</v>
      </c>
      <c r="CO7" s="39">
        <v>82.82</v>
      </c>
      <c r="CP7" s="39">
        <v>90.89</v>
      </c>
      <c r="CQ7" s="39">
        <v>55.9</v>
      </c>
      <c r="CR7" s="39">
        <v>57.3</v>
      </c>
      <c r="CS7" s="39">
        <v>56.76</v>
      </c>
      <c r="CT7" s="39">
        <v>56.04</v>
      </c>
      <c r="CU7" s="39">
        <v>58.52</v>
      </c>
      <c r="CV7" s="39">
        <v>56.31</v>
      </c>
      <c r="CW7" s="39">
        <v>84.91</v>
      </c>
      <c r="CX7" s="39">
        <v>83.58</v>
      </c>
      <c r="CY7" s="39">
        <v>82.16</v>
      </c>
      <c r="CZ7" s="39">
        <v>81.69</v>
      </c>
      <c r="DA7" s="39">
        <v>75.69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0.04</v>
      </c>
      <c r="EG7" s="39">
        <v>1.71</v>
      </c>
      <c r="EH7" s="39">
        <v>0.77</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小松雅史</cp:lastModifiedBy>
  <cp:lastPrinted>2022-01-18T04:24:48Z</cp:lastPrinted>
  <dcterms:created xsi:type="dcterms:W3CDTF">2021-12-03T07:01:10Z</dcterms:created>
  <dcterms:modified xsi:type="dcterms:W3CDTF">2022-01-18T04:24:49Z</dcterms:modified>
  <cp:category/>
</cp:coreProperties>
</file>