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04.建設課\03上下水道係\02　水道係長用\R6簡易水道事業\03_振興局市町村係・公営企業関係【通知 照会 起債 財政係報告】※決算統計は除く\07.02.04〆【依頼：2４（火）〆】公営企業に係る経営比較分析表（令和5年度決算）の分析等について\【経営比較分析表】2023_015164_46_010\"/>
    </mc:Choice>
  </mc:AlternateContent>
  <xr:revisionPtr revIDLastSave="0" documentId="13_ncr:1_{E1F222CF-B65A-4D17-BCB3-09D1D18C12D3}" xr6:coauthVersionLast="36" xr6:coauthVersionMax="36" xr10:uidLastSave="{00000000-0000-0000-0000-000000000000}"/>
  <workbookProtection workbookAlgorithmName="SHA-512" workbookHashValue="+F/p7M954Gd/PDpsfChyEtQq1a2gr6vkPFxahVGPI9/QhOBtzxCamU6TpQny5xVRReIKTFcQZhcCC/adgR80gg==" workbookSaltValue="PzED6mi4QMCSF0vf/7ZXTw==" workbookSpinCount="100000" lockStructure="1"/>
  <bookViews>
    <workbookView xWindow="0" yWindow="0" windowWidth="23040" windowHeight="92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<sst xmlns="http://schemas.openxmlformats.org/spreadsheetml/2006/main" count="294" uniqueCount="115">
  <si>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</si>
  <si>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</si>
  <si>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</si>
  <si>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</si>
  <si>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</si>
  <si>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</si>
  <si>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</si>
  <si>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</si>
  <si>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</si>
  <si>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</si>
  <si>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</si>
  <si>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</si>
  <si>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</si>
  <si>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</si>
  <si>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</si>
  <si>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</si>
  <si>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</si>
  <si>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</si>
  <si>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</si>
  <si>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</si>
  <si>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</si>
  <si>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</si>
  <si>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</si>
  <si>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</si>
  <si>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</si>
  <si>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</si>
  <si>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</si>
  <si>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</si>
  <si>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</si>
  <si>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</si>
  <si>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</si>
  <si>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</si>
  <si>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</si>
  <si>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</si>
  <si>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</si>
  <si>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</si>
  <si>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</si>
  <si>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</si>
  <si>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</si>
  <si>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</si>
  <si>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</si>
  <si>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</si>
  <si>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</si>
  <si>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</si>
  <si>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</si>
  <si>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</si>
  <si>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</si>
  <si>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</si>
  <si>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</si>
  <si>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</si>
  <si>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</si>
  <si>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</si>
  <si>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</si>
  <si>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</si>
  <si>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</si>
  <si>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</si>
  <si>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</si>
  <si>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</si>
  <si>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</si>
  <si>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</si>
  <si>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</si>
  <si>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</si>
  <si>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</si>
  <si>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</si>
  <si>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</si>
  <si>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</si>
  <si>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</si>
  <si>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</si>
  <si>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</si>
  <si>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</si>
  <si>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</si>
  <si>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</si>
  <si>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</si>
  <si>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</si>
  <si>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</si>
  <si>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</si>
  <si>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</si>
  <si>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</si>
  <si>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</si>
  <si>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</si>
  <si>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</si>
  <si>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</si>
  <si>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</si>
  <si>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</si>
  <si>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</si>
  <si>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</si>
  <si>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</si>
  <si>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</si>
  <si>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</si>
  <si>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</si>
  <si>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</si>
  <si>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</si>
  <si>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</si>
  <si>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豊富町</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</si>
  <si>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</si>
  <si>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</si>
  <si>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</si>
  <si>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</si>
  <si>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</si>
  <si>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</si>
  <si>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</si>
  <si>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</si>
  <si>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</si>
  <si>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</si>
  <si>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</si>
  <si>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</si>
  <si>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</si>
  <si>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</si>
  <si>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</si>
  <si>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</si>
  <si>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</si>
  <si>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</si>
  <si>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　本町の簡易水道事業については、類似団体と比較し経営面での値は現状としては安定しているが、施設老朽化に伴う膨大な更新費用の発生及び給水人口の減少による料金収入の減少が想定される。
　これらを踏まえた適正な水道料金の設定と維持管理費用の節減が必要となっていることから、経営戦略の見直しを行い計画的かつ効率的な経営に努めていく必要がある。</t>
    <rPh sb="31" eb="33">
      <t>ゲンジョウ</t>
    </rPh>
    <rPh sb="45" eb="47">
      <t>シセツ</t>
    </rPh>
    <rPh sb="47" eb="50">
      <t>ロウキュウカ</t>
    </rPh>
    <rPh sb="51" eb="52">
      <t>トモナ</t>
    </rPh>
    <rPh sb="53" eb="55">
      <t>ボウダイ</t>
    </rPh>
    <rPh sb="56" eb="60">
      <t>コウシンヒヨウ</t>
    </rPh>
    <rPh sb="61" eb="63">
      <t>ハッセイ</t>
    </rPh>
    <rPh sb="63" eb="64">
      <t>オヨ</t>
    </rPh>
    <rPh sb="65" eb="69">
      <t>キュウスイジンコウ</t>
    </rPh>
    <rPh sb="70" eb="72">
      <t>ゲンショウ</t>
    </rPh>
    <rPh sb="75" eb="79">
      <t>リョウキンシュウニュウ</t>
    </rPh>
    <rPh sb="80" eb="82">
      <t>ゲンショウ</t>
    </rPh>
    <rPh sb="83" eb="85">
      <t>ソウテイ</t>
    </rPh>
    <rPh sb="95" eb="96">
      <t>フ</t>
    </rPh>
    <rPh sb="99" eb="101">
      <t>テキセイ</t>
    </rPh>
    <rPh sb="102" eb="106">
      <t>スイドウリョウキン</t>
    </rPh>
    <rPh sb="107" eb="109">
      <t>セッテイ</t>
    </rPh>
    <rPh sb="120" eb="122">
      <t>ヒツヨウ</t>
    </rPh>
    <rPh sb="133" eb="137">
      <t>ケイエイセンリャク</t>
    </rPh>
    <rPh sb="138" eb="140">
      <t>ミナオ</t>
    </rPh>
    <rPh sb="142" eb="143">
      <t>オコナ</t>
    </rPh>
    <rPh sb="144" eb="147">
      <t>ケイカクテキ</t>
    </rPh>
    <rPh sb="149" eb="152">
      <t>コウリツテキ</t>
    </rPh>
    <rPh sb="153" eb="155">
      <t>ケイエイ</t>
    </rPh>
    <rPh sb="156" eb="157">
      <t>ツト</t>
    </rPh>
    <rPh sb="161" eb="163">
      <t>ヒツヨウ</t>
    </rPh>
    <phoneticPr fontId="4"/>
  </si>
  <si>
    <t>①有形固定資産減価償却率については、全国平均、類似団体平均と比較して老朽化度が高く、計画的に更新していかなければならない。
②管路経年化率については、全国平均、類似団体平均と比較して高く、同時期に敷設された管路が一斉に耐用年数を迎えることから、今後、大幅に増加することが見込まれる。
③管路更新率については、補助事業を活用しながら進めているが、全体を更新するには時間と費用が莫大に掛かるため、効率的・効果的に進めていく必要がある。</t>
    <rPh sb="1" eb="12">
      <t>ユウケイコテイシサンゲンカショウキャクリツ</t>
    </rPh>
    <rPh sb="91" eb="92">
      <t>タカ</t>
    </rPh>
    <rPh sb="122" eb="124">
      <t>コンゴ</t>
    </rPh>
    <rPh sb="125" eb="127">
      <t>オオハバ</t>
    </rPh>
    <rPh sb="128" eb="130">
      <t>ゾウカ</t>
    </rPh>
    <rPh sb="135" eb="137">
      <t>ミコ</t>
    </rPh>
    <rPh sb="147" eb="148">
      <t>リツ</t>
    </rPh>
    <phoneticPr fontId="4"/>
  </si>
  <si>
    <t>※法適用初年度のためR03以前の値は無し
①経常収支比率については、全国平均、類似団体平均と比較して同程度であるが、更に経費の節減に努め、収益の向上に繋げていく必要がある。
②累積欠損金はないが、人口減少による給水収益の減少が想定されることから、管理経費等の節減に努め健全経営を継続していく。
③流動比率については、100％を超えており支払い能力に問題はありません。
④企業債残高対給水収益比率については、今後の施設更新に伴い比率が高くなることが想定できるため、計画に沿った更新を行うと共に資本費用を見据えた料金改定が必要である。
⑤料金回収率については類似団体と比較して高い値ではあるが、収支比率と同様に健全経営に取り組まなければならない。
⑥給水原価については、全国平均、類似団体平均と比較して半分程度となっている。費用節減に向けて漏水等を含む配水量を有収水量へ近づける為、計画的な漏水調査を実施することで更なる費用節減に努めていく。
⑦施設利用率については、全国平均、類似団体平均と比較して高い値となっているが、今後の更新に向け、将来的需要予測も含めた適切な施設規模及びダウンサイジングについて検討しなければならない。
⑧有収率については、老朽管からの漏水が多発し年々下降しているため、効率的な管路更新を実施しなければならない。</t>
    <rPh sb="1" eb="7">
      <t>ホウテキヨウショネンド</t>
    </rPh>
    <rPh sb="13" eb="15">
      <t>イゼン</t>
    </rPh>
    <rPh sb="16" eb="17">
      <t>アタイ</t>
    </rPh>
    <rPh sb="18" eb="19">
      <t>ナ</t>
    </rPh>
    <rPh sb="34" eb="38">
      <t>ゼンコクヘイキン</t>
    </rPh>
    <rPh sb="43" eb="45">
      <t>ヘイキン</t>
    </rPh>
    <rPh sb="50" eb="53">
      <t>ドウテイド</t>
    </rPh>
    <rPh sb="58" eb="59">
      <t>サラ</t>
    </rPh>
    <rPh sb="60" eb="62">
      <t>ケイヒ</t>
    </rPh>
    <rPh sb="63" eb="65">
      <t>セツゲン</t>
    </rPh>
    <rPh sb="66" eb="67">
      <t>ツト</t>
    </rPh>
    <rPh sb="69" eb="71">
      <t>シュウエキ</t>
    </rPh>
    <rPh sb="72" eb="74">
      <t>コウジョウ</t>
    </rPh>
    <rPh sb="75" eb="76">
      <t>ツナ</t>
    </rPh>
    <rPh sb="80" eb="82">
      <t>ヒツヨウ</t>
    </rPh>
    <rPh sb="88" eb="93">
      <t>ルイセキケッソンキン</t>
    </rPh>
    <rPh sb="98" eb="102">
      <t>ジンコウゲンショウ</t>
    </rPh>
    <rPh sb="105" eb="109">
      <t>キュウスイシュウエキ</t>
    </rPh>
    <rPh sb="110" eb="112">
      <t>ゲンショウ</t>
    </rPh>
    <rPh sb="113" eb="115">
      <t>ソウテイ</t>
    </rPh>
    <rPh sb="129" eb="131">
      <t>セツゲン</t>
    </rPh>
    <rPh sb="132" eb="133">
      <t>ツト</t>
    </rPh>
    <rPh sb="134" eb="136">
      <t>ケンゼン</t>
    </rPh>
    <rPh sb="136" eb="138">
      <t>ケイエイ</t>
    </rPh>
    <rPh sb="139" eb="141">
      <t>ケイゾク</t>
    </rPh>
    <rPh sb="163" eb="164">
      <t>コ</t>
    </rPh>
    <rPh sb="168" eb="170">
      <t>シハラ</t>
    </rPh>
    <rPh sb="171" eb="173">
      <t>ノウリョク</t>
    </rPh>
    <rPh sb="174" eb="176">
      <t>モンダイ</t>
    </rPh>
    <rPh sb="190" eb="191">
      <t>タイ</t>
    </rPh>
    <rPh sb="191" eb="193">
      <t>キュウスイ</t>
    </rPh>
    <rPh sb="323" eb="327">
      <t>キュウスイゲンカ</t>
    </rPh>
    <rPh sb="333" eb="337">
      <t>ゼンコクヘイキン</t>
    </rPh>
    <rPh sb="338" eb="344">
      <t>ルイジダンタイヘイキン</t>
    </rPh>
    <rPh sb="345" eb="347">
      <t>ヒカク</t>
    </rPh>
    <rPh sb="349" eb="353">
      <t>ハンブンテイド</t>
    </rPh>
    <rPh sb="360" eb="362">
      <t>ヒヨウ</t>
    </rPh>
    <rPh sb="362" eb="364">
      <t>セツゲン</t>
    </rPh>
    <rPh sb="365" eb="366">
      <t>ム</t>
    </rPh>
    <rPh sb="368" eb="370">
      <t>ロウスイ</t>
    </rPh>
    <rPh sb="370" eb="371">
      <t>トウ</t>
    </rPh>
    <rPh sb="372" eb="373">
      <t>フク</t>
    </rPh>
    <rPh sb="374" eb="376">
      <t>ハイスイ</t>
    </rPh>
    <rPh sb="376" eb="377">
      <t>リョウ</t>
    </rPh>
    <rPh sb="378" eb="382">
      <t>ユウシュウスイリョウ</t>
    </rPh>
    <rPh sb="383" eb="384">
      <t>チカ</t>
    </rPh>
    <rPh sb="387" eb="388">
      <t>タメ</t>
    </rPh>
    <rPh sb="389" eb="391">
      <t>ケイカク</t>
    </rPh>
    <rPh sb="391" eb="392">
      <t>テキ</t>
    </rPh>
    <rPh sb="393" eb="397">
      <t>ロウスイチョウサ</t>
    </rPh>
    <rPh sb="398" eb="400">
      <t>ジッシ</t>
    </rPh>
    <rPh sb="405" eb="406">
      <t>サラ</t>
    </rPh>
    <rPh sb="408" eb="410">
      <t>ヒヨウ</t>
    </rPh>
    <rPh sb="410" eb="412">
      <t>セツゲン</t>
    </rPh>
    <rPh sb="413" eb="414">
      <t>ツト</t>
    </rPh>
    <rPh sb="448" eb="449">
      <t>タカ</t>
    </rPh>
    <rPh sb="450" eb="451">
      <t>アタイ</t>
    </rPh>
    <rPh sb="535" eb="537">
      <t>ネンネン</t>
    </rPh>
    <rPh sb="537" eb="539">
      <t>カコウ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</si>
</sst>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0.96</c:v>
                </c:pt>
                <c:pt idx="4">
                  <c:v>0.27</c:v>
                </c:pt>
              </c:numCache>
            </c:numRef>
          </c:val>
          <c:extLst>
            <c:ext xmlns:c16="http://schemas.microsoft.com/office/drawing/2014/chart" uri="{C3380CC4-5D6E-409C-BE32-E72D297353CC}">
              <c16:uniqueId val="{00000000-A6B8-4DA5-BECC-0F6A2271D03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0.39</c:v>
                </c:pt>
                <c:pt idx="4">
                  <c:v>0.49</c:v>
                </c:pt>
              </c:numCache>
            </c:numRef>
          </c:val>
          <c:smooth val="0"/>
          <c:extLst>
            <c:ext xmlns:c16="http://schemas.microsoft.com/office/drawing/2014/chart" uri="{C3380CC4-5D6E-409C-BE32-E72D297353CC}">
              <c16:uniqueId val="{00000001-A6B8-4DA5-BECC-0F6A2271D03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0</c:v>
                </c:pt>
                <c:pt idx="2">
                  <c:v>0</c:v>
                </c:pt>
                <c:pt idx="3">
                  <c:v>87.28</c:v>
                </c:pt>
                <c:pt idx="4">
                  <c:v>88.02</c:v>
                </c:pt>
              </c:numCache>
            </c:numRef>
          </c:val>
          <c:extLst>
            <c:ext xmlns:c16="http://schemas.microsoft.com/office/drawing/2014/chart" uri="{C3380CC4-5D6E-409C-BE32-E72D297353CC}">
              <c16:uniqueId val="{00000000-A9F7-45C3-A858-49DC4031713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50.07</c:v>
                </c:pt>
                <c:pt idx="4">
                  <c:v>53.4</c:v>
                </c:pt>
              </c:numCache>
            </c:numRef>
          </c:val>
          <c:smooth val="0"/>
          <c:extLst>
            <c:ext xmlns:c16="http://schemas.microsoft.com/office/drawing/2014/chart" uri="{C3380CC4-5D6E-409C-BE32-E72D297353CC}">
              <c16:uniqueId val="{00000001-A9F7-45C3-A858-49DC4031713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0</c:v>
                </c:pt>
                <c:pt idx="2">
                  <c:v>0</c:v>
                </c:pt>
                <c:pt idx="3">
                  <c:v>76.8</c:v>
                </c:pt>
                <c:pt idx="4">
                  <c:v>73.63</c:v>
                </c:pt>
              </c:numCache>
            </c:numRef>
          </c:val>
          <c:extLst>
            <c:ext xmlns:c16="http://schemas.microsoft.com/office/drawing/2014/chart" uri="{C3380CC4-5D6E-409C-BE32-E72D297353CC}">
              <c16:uniqueId val="{00000000-C2CC-4797-8A7A-9B815276EA3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75.7</c:v>
                </c:pt>
                <c:pt idx="4">
                  <c:v>72.53</c:v>
                </c:pt>
              </c:numCache>
            </c:numRef>
          </c:val>
          <c:smooth val="0"/>
          <c:extLst>
            <c:ext xmlns:c16="http://schemas.microsoft.com/office/drawing/2014/chart" uri="{C3380CC4-5D6E-409C-BE32-E72D297353CC}">
              <c16:uniqueId val="{00000001-C2CC-4797-8A7A-9B815276EA3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0</c:v>
                </c:pt>
                <c:pt idx="2">
                  <c:v>0</c:v>
                </c:pt>
                <c:pt idx="3">
                  <c:v>106</c:v>
                </c:pt>
                <c:pt idx="4">
                  <c:v>103.17</c:v>
                </c:pt>
              </c:numCache>
            </c:numRef>
          </c:val>
          <c:extLst>
            <c:ext xmlns:c16="http://schemas.microsoft.com/office/drawing/2014/chart" uri="{C3380CC4-5D6E-409C-BE32-E72D297353CC}">
              <c16:uniqueId val="{00000000-DC70-448D-8858-CC3692A9070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105.52</c:v>
                </c:pt>
                <c:pt idx="4">
                  <c:v>103.1</c:v>
                </c:pt>
              </c:numCache>
            </c:numRef>
          </c:val>
          <c:smooth val="0"/>
          <c:extLst>
            <c:ext xmlns:c16="http://schemas.microsoft.com/office/drawing/2014/chart" uri="{C3380CC4-5D6E-409C-BE32-E72D297353CC}">
              <c16:uniqueId val="{00000001-DC70-448D-8858-CC3692A9070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0</c:v>
                </c:pt>
                <c:pt idx="2">
                  <c:v>0</c:v>
                </c:pt>
                <c:pt idx="3">
                  <c:v>62.27</c:v>
                </c:pt>
                <c:pt idx="4">
                  <c:v>61.58</c:v>
                </c:pt>
              </c:numCache>
            </c:numRef>
          </c:val>
          <c:extLst>
            <c:ext xmlns:c16="http://schemas.microsoft.com/office/drawing/2014/chart" uri="{C3380CC4-5D6E-409C-BE32-E72D297353CC}">
              <c16:uniqueId val="{00000000-21A3-473C-A04B-19809D20748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42.98</c:v>
                </c:pt>
                <c:pt idx="4">
                  <c:v>40.46</c:v>
                </c:pt>
              </c:numCache>
            </c:numRef>
          </c:val>
          <c:smooth val="0"/>
          <c:extLst>
            <c:ext xmlns:c16="http://schemas.microsoft.com/office/drawing/2014/chart" uri="{C3380CC4-5D6E-409C-BE32-E72D297353CC}">
              <c16:uniqueId val="{00000001-21A3-473C-A04B-19809D20748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0.66</c:v>
                </c:pt>
                <c:pt idx="4">
                  <c:v>29.86</c:v>
                </c:pt>
              </c:numCache>
            </c:numRef>
          </c:val>
          <c:extLst>
            <c:ext xmlns:c16="http://schemas.microsoft.com/office/drawing/2014/chart" uri="{C3380CC4-5D6E-409C-BE32-E72D297353CC}">
              <c16:uniqueId val="{00000000-4052-495E-9BAA-A9A8F2EB3D9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23.24</c:v>
                </c:pt>
                <c:pt idx="4">
                  <c:v>22.77</c:v>
                </c:pt>
              </c:numCache>
            </c:numRef>
          </c:val>
          <c:smooth val="0"/>
          <c:extLst>
            <c:ext xmlns:c16="http://schemas.microsoft.com/office/drawing/2014/chart" uri="{C3380CC4-5D6E-409C-BE32-E72D297353CC}">
              <c16:uniqueId val="{00000001-4052-495E-9BAA-A9A8F2EB3D9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671-4998-A340-8BA5B81B7ED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30.01</c:v>
                </c:pt>
                <c:pt idx="4">
                  <c:v>27.32</c:v>
                </c:pt>
              </c:numCache>
            </c:numRef>
          </c:val>
          <c:smooth val="0"/>
          <c:extLst>
            <c:ext xmlns:c16="http://schemas.microsoft.com/office/drawing/2014/chart" uri="{C3380CC4-5D6E-409C-BE32-E72D297353CC}">
              <c16:uniqueId val="{00000001-3671-4998-A340-8BA5B81B7ED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0</c:v>
                </c:pt>
                <c:pt idx="2">
                  <c:v>0</c:v>
                </c:pt>
                <c:pt idx="3">
                  <c:v>213.44</c:v>
                </c:pt>
                <c:pt idx="4">
                  <c:v>273.60000000000002</c:v>
                </c:pt>
              </c:numCache>
            </c:numRef>
          </c:val>
          <c:extLst>
            <c:ext xmlns:c16="http://schemas.microsoft.com/office/drawing/2014/chart" uri="{C3380CC4-5D6E-409C-BE32-E72D297353CC}">
              <c16:uniqueId val="{00000000-8879-405A-9116-3EAB46FB958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249.43</c:v>
                </c:pt>
                <c:pt idx="4">
                  <c:v>217.55</c:v>
                </c:pt>
              </c:numCache>
            </c:numRef>
          </c:val>
          <c:smooth val="0"/>
          <c:extLst>
            <c:ext xmlns:c16="http://schemas.microsoft.com/office/drawing/2014/chart" uri="{C3380CC4-5D6E-409C-BE32-E72D297353CC}">
              <c16:uniqueId val="{00000001-8879-405A-9116-3EAB46FB958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0</c:v>
                </c:pt>
                <c:pt idx="2">
                  <c:v>0</c:v>
                </c:pt>
                <c:pt idx="3">
                  <c:v>410.27</c:v>
                </c:pt>
                <c:pt idx="4">
                  <c:v>613.83000000000004</c:v>
                </c:pt>
              </c:numCache>
            </c:numRef>
          </c:val>
          <c:extLst>
            <c:ext xmlns:c16="http://schemas.microsoft.com/office/drawing/2014/chart" uri="{C3380CC4-5D6E-409C-BE32-E72D297353CC}">
              <c16:uniqueId val="{00000000-9A0C-4719-ABC6-BF5115E584A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922.05</c:v>
                </c:pt>
                <c:pt idx="4">
                  <c:v>916.17</c:v>
                </c:pt>
              </c:numCache>
            </c:numRef>
          </c:val>
          <c:smooth val="0"/>
          <c:extLst>
            <c:ext xmlns:c16="http://schemas.microsoft.com/office/drawing/2014/chart" uri="{C3380CC4-5D6E-409C-BE32-E72D297353CC}">
              <c16:uniqueId val="{00000001-9A0C-4719-ABC6-BF5115E584A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0</c:v>
                </c:pt>
                <c:pt idx="2">
                  <c:v>0</c:v>
                </c:pt>
                <c:pt idx="3">
                  <c:v>98.59</c:v>
                </c:pt>
                <c:pt idx="4">
                  <c:v>96.97</c:v>
                </c:pt>
              </c:numCache>
            </c:numRef>
          </c:val>
          <c:extLst>
            <c:ext xmlns:c16="http://schemas.microsoft.com/office/drawing/2014/chart" uri="{C3380CC4-5D6E-409C-BE32-E72D297353CC}">
              <c16:uniqueId val="{00000000-C98A-4837-AD1C-3196CAB01BC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64.39</c:v>
                </c:pt>
                <c:pt idx="4">
                  <c:v>63.95</c:v>
                </c:pt>
              </c:numCache>
            </c:numRef>
          </c:val>
          <c:smooth val="0"/>
          <c:extLst>
            <c:ext xmlns:c16="http://schemas.microsoft.com/office/drawing/2014/chart" uri="{C3380CC4-5D6E-409C-BE32-E72D297353CC}">
              <c16:uniqueId val="{00000001-C98A-4837-AD1C-3196CAB01BC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0</c:v>
                </c:pt>
                <c:pt idx="2">
                  <c:v>0</c:v>
                </c:pt>
                <c:pt idx="3">
                  <c:v>122.5</c:v>
                </c:pt>
                <c:pt idx="4">
                  <c:v>124.64</c:v>
                </c:pt>
              </c:numCache>
            </c:numRef>
          </c:val>
          <c:extLst>
            <c:ext xmlns:c16="http://schemas.microsoft.com/office/drawing/2014/chart" uri="{C3380CC4-5D6E-409C-BE32-E72D297353CC}">
              <c16:uniqueId val="{00000000-EEA2-4BB7-8EF5-3A817192912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258.89999999999998</c:v>
                </c:pt>
                <c:pt idx="4">
                  <c:v>263.56</c:v>
                </c:pt>
              </c:numCache>
            </c:numRef>
          </c:val>
          <c:smooth val="0"/>
          <c:extLst>
            <c:ext xmlns:c16="http://schemas.microsoft.com/office/drawing/2014/chart" uri="{C3380CC4-5D6E-409C-BE32-E72D297353CC}">
              <c16:uniqueId val="{00000001-EEA2-4BB7-8EF5-3A817192912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E16"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北海道　豊富町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簡易水道事業</v>
      </c>
      <c r="Q8" s="43"/>
      <c r="R8" s="43"/>
      <c r="S8" s="43"/>
      <c r="T8" s="43"/>
      <c r="U8" s="43"/>
      <c r="V8" s="43"/>
      <c r="W8" s="43" t="str">
        <f>データ!$L$6</f>
        <v>C3</v>
      </c>
      <c r="X8" s="43"/>
      <c r="Y8" s="43"/>
      <c r="Z8" s="43"/>
      <c r="AA8" s="43"/>
      <c r="AB8" s="43"/>
      <c r="AC8" s="43"/>
      <c r="AD8" s="43" t="str">
        <f>データ!$M$6</f>
        <v>非設置</v>
      </c>
      <c r="AE8" s="43"/>
      <c r="AF8" s="43"/>
      <c r="AG8" s="43"/>
      <c r="AH8" s="43"/>
      <c r="AI8" s="43"/>
      <c r="AJ8" s="43"/>
      <c r="AK8" s="2"/>
      <c r="AL8" s="44">
        <f>データ!$R$6</f>
        <v>3583</v>
      </c>
      <c r="AM8" s="44"/>
      <c r="AN8" s="44"/>
      <c r="AO8" s="44"/>
      <c r="AP8" s="44"/>
      <c r="AQ8" s="44"/>
      <c r="AR8" s="44"/>
      <c r="AS8" s="44"/>
      <c r="AT8" s="45">
        <f>データ!$S$6</f>
        <v>520.69000000000005</v>
      </c>
      <c r="AU8" s="46"/>
      <c r="AV8" s="46"/>
      <c r="AW8" s="46"/>
      <c r="AX8" s="46"/>
      <c r="AY8" s="46"/>
      <c r="AZ8" s="46"/>
      <c r="BA8" s="46"/>
      <c r="BB8" s="47">
        <f>データ!$T$6</f>
        <v>6.88</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56.98</v>
      </c>
      <c r="J10" s="46"/>
      <c r="K10" s="46"/>
      <c r="L10" s="46"/>
      <c r="M10" s="46"/>
      <c r="N10" s="46"/>
      <c r="O10" s="80"/>
      <c r="P10" s="47">
        <f>データ!$P$6</f>
        <v>100</v>
      </c>
      <c r="Q10" s="47"/>
      <c r="R10" s="47"/>
      <c r="S10" s="47"/>
      <c r="T10" s="47"/>
      <c r="U10" s="47"/>
      <c r="V10" s="47"/>
      <c r="W10" s="44">
        <f>データ!$Q$6</f>
        <v>3410</v>
      </c>
      <c r="X10" s="44"/>
      <c r="Y10" s="44"/>
      <c r="Z10" s="44"/>
      <c r="AA10" s="44"/>
      <c r="AB10" s="44"/>
      <c r="AC10" s="44"/>
      <c r="AD10" s="2"/>
      <c r="AE10" s="2"/>
      <c r="AF10" s="2"/>
      <c r="AG10" s="2"/>
      <c r="AH10" s="2"/>
      <c r="AI10" s="2"/>
      <c r="AJ10" s="2"/>
      <c r="AK10" s="2"/>
      <c r="AL10" s="44">
        <f>データ!$U$6</f>
        <v>3553</v>
      </c>
      <c r="AM10" s="44"/>
      <c r="AN10" s="44"/>
      <c r="AO10" s="44"/>
      <c r="AP10" s="44"/>
      <c r="AQ10" s="44"/>
      <c r="AR10" s="44"/>
      <c r="AS10" s="44"/>
      <c r="AT10" s="45">
        <f>データ!$V$6</f>
        <v>231.19</v>
      </c>
      <c r="AU10" s="46"/>
      <c r="AV10" s="46"/>
      <c r="AW10" s="46"/>
      <c r="AX10" s="46"/>
      <c r="AY10" s="46"/>
      <c r="AZ10" s="46"/>
      <c r="BA10" s="46"/>
      <c r="BB10" s="47">
        <f>データ!$W$6</f>
        <v>15.37</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114</v>
      </c>
      <c r="BM16" s="82"/>
      <c r="BN16" s="82"/>
      <c r="BO16" s="82"/>
      <c r="BP16" s="82"/>
      <c r="BQ16" s="82"/>
      <c r="BR16" s="82"/>
      <c r="BS16" s="82"/>
      <c r="BT16" s="82"/>
      <c r="BU16" s="82"/>
      <c r="BV16" s="82"/>
      <c r="BW16" s="82"/>
      <c r="BX16" s="82"/>
      <c r="BY16" s="82"/>
      <c r="BZ16" s="8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113</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AQnQWBaQbvbJftP6a/l2J5nFavgsyZomoYC15zNBM8ZvBf9ZlegfcBVS9buURC83b0suDMG0LAhuShiDgLBiXA==" saltValue="t9jQreYQyutGhAFbGlTB6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15164</v>
      </c>
      <c r="D6" s="20">
        <f t="shared" si="3"/>
        <v>46</v>
      </c>
      <c r="E6" s="20">
        <f t="shared" si="3"/>
        <v>1</v>
      </c>
      <c r="F6" s="20">
        <f t="shared" si="3"/>
        <v>0</v>
      </c>
      <c r="G6" s="20">
        <f t="shared" si="3"/>
        <v>5</v>
      </c>
      <c r="H6" s="20" t="str">
        <f t="shared" si="3"/>
        <v>北海道　豊富町</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56.98</v>
      </c>
      <c r="P6" s="21">
        <f t="shared" si="3"/>
        <v>100</v>
      </c>
      <c r="Q6" s="21">
        <f t="shared" si="3"/>
        <v>3410</v>
      </c>
      <c r="R6" s="21">
        <f t="shared" si="3"/>
        <v>3583</v>
      </c>
      <c r="S6" s="21">
        <f t="shared" si="3"/>
        <v>520.69000000000005</v>
      </c>
      <c r="T6" s="21">
        <f t="shared" si="3"/>
        <v>6.88</v>
      </c>
      <c r="U6" s="21">
        <f t="shared" si="3"/>
        <v>3553</v>
      </c>
      <c r="V6" s="21">
        <f t="shared" si="3"/>
        <v>231.19</v>
      </c>
      <c r="W6" s="21">
        <f t="shared" si="3"/>
        <v>15.37</v>
      </c>
      <c r="X6" s="22" t="str">
        <f>IF(X7="",NA(),X7)</f>
        <v>-</v>
      </c>
      <c r="Y6" s="22" t="str">
        <f t="shared" ref="Y6:AG6" si="4">IF(Y7="",NA(),Y7)</f>
        <v>-</v>
      </c>
      <c r="Z6" s="22" t="str">
        <f t="shared" si="4"/>
        <v>-</v>
      </c>
      <c r="AA6" s="22">
        <f t="shared" si="4"/>
        <v>106</v>
      </c>
      <c r="AB6" s="22">
        <f t="shared" si="4"/>
        <v>103.17</v>
      </c>
      <c r="AC6" s="22" t="str">
        <f t="shared" si="4"/>
        <v>-</v>
      </c>
      <c r="AD6" s="22" t="str">
        <f t="shared" si="4"/>
        <v>-</v>
      </c>
      <c r="AE6" s="22" t="str">
        <f t="shared" si="4"/>
        <v>-</v>
      </c>
      <c r="AF6" s="22">
        <f t="shared" si="4"/>
        <v>105.52</v>
      </c>
      <c r="AG6" s="22">
        <f t="shared" si="4"/>
        <v>103.1</v>
      </c>
      <c r="AH6" s="21" t="str">
        <f>IF(AH7="","",IF(AH7="-","【-】","【"&amp;SUBSTITUTE(TEXT(AH7,"#,##0.00"),"-","△")&amp;"】"))</f>
        <v>【103.05】</v>
      </c>
      <c r="AI6" s="22" t="str">
        <f>IF(AI7="",NA(),AI7)</f>
        <v>-</v>
      </c>
      <c r="AJ6" s="22" t="str">
        <f t="shared" ref="AJ6:AR6" si="5">IF(AJ7="",NA(),AJ7)</f>
        <v>-</v>
      </c>
      <c r="AK6" s="22" t="str">
        <f t="shared" si="5"/>
        <v>-</v>
      </c>
      <c r="AL6" s="21">
        <f t="shared" si="5"/>
        <v>0</v>
      </c>
      <c r="AM6" s="21">
        <f t="shared" si="5"/>
        <v>0</v>
      </c>
      <c r="AN6" s="22" t="str">
        <f t="shared" si="5"/>
        <v>-</v>
      </c>
      <c r="AO6" s="22" t="str">
        <f t="shared" si="5"/>
        <v>-</v>
      </c>
      <c r="AP6" s="22" t="str">
        <f t="shared" si="5"/>
        <v>-</v>
      </c>
      <c r="AQ6" s="22">
        <f t="shared" si="5"/>
        <v>30.01</v>
      </c>
      <c r="AR6" s="22">
        <f t="shared" si="5"/>
        <v>27.32</v>
      </c>
      <c r="AS6" s="21" t="str">
        <f>IF(AS7="","",IF(AS7="-","【-】","【"&amp;SUBSTITUTE(TEXT(AS7,"#,##0.00"),"-","△")&amp;"】"))</f>
        <v>【30.22】</v>
      </c>
      <c r="AT6" s="22" t="str">
        <f>IF(AT7="",NA(),AT7)</f>
        <v>-</v>
      </c>
      <c r="AU6" s="22" t="str">
        <f t="shared" ref="AU6:BC6" si="6">IF(AU7="",NA(),AU7)</f>
        <v>-</v>
      </c>
      <c r="AV6" s="22" t="str">
        <f t="shared" si="6"/>
        <v>-</v>
      </c>
      <c r="AW6" s="22">
        <f t="shared" si="6"/>
        <v>213.44</v>
      </c>
      <c r="AX6" s="22">
        <f t="shared" si="6"/>
        <v>273.60000000000002</v>
      </c>
      <c r="AY6" s="22" t="str">
        <f t="shared" si="6"/>
        <v>-</v>
      </c>
      <c r="AZ6" s="22" t="str">
        <f t="shared" si="6"/>
        <v>-</v>
      </c>
      <c r="BA6" s="22" t="str">
        <f t="shared" si="6"/>
        <v>-</v>
      </c>
      <c r="BB6" s="22">
        <f t="shared" si="6"/>
        <v>249.43</v>
      </c>
      <c r="BC6" s="22">
        <f t="shared" si="6"/>
        <v>217.55</v>
      </c>
      <c r="BD6" s="21" t="str">
        <f>IF(BD7="","",IF(BD7="-","【-】","【"&amp;SUBSTITUTE(TEXT(BD7,"#,##0.00"),"-","△")&amp;"】"))</f>
        <v>【179.30】</v>
      </c>
      <c r="BE6" s="22" t="str">
        <f>IF(BE7="",NA(),BE7)</f>
        <v>-</v>
      </c>
      <c r="BF6" s="22" t="str">
        <f t="shared" ref="BF6:BN6" si="7">IF(BF7="",NA(),BF7)</f>
        <v>-</v>
      </c>
      <c r="BG6" s="22" t="str">
        <f t="shared" si="7"/>
        <v>-</v>
      </c>
      <c r="BH6" s="22">
        <f t="shared" si="7"/>
        <v>410.27</v>
      </c>
      <c r="BI6" s="22">
        <f t="shared" si="7"/>
        <v>613.83000000000004</v>
      </c>
      <c r="BJ6" s="22" t="str">
        <f t="shared" si="7"/>
        <v>-</v>
      </c>
      <c r="BK6" s="22" t="str">
        <f t="shared" si="7"/>
        <v>-</v>
      </c>
      <c r="BL6" s="22" t="str">
        <f t="shared" si="7"/>
        <v>-</v>
      </c>
      <c r="BM6" s="22">
        <f t="shared" si="7"/>
        <v>922.05</v>
      </c>
      <c r="BN6" s="22">
        <f t="shared" si="7"/>
        <v>916.17</v>
      </c>
      <c r="BO6" s="21" t="str">
        <f>IF(BO7="","",IF(BO7="-","【-】","【"&amp;SUBSTITUTE(TEXT(BO7,"#,##0.00"),"-","△")&amp;"】"))</f>
        <v>【1,042.45】</v>
      </c>
      <c r="BP6" s="22" t="str">
        <f>IF(BP7="",NA(),BP7)</f>
        <v>-</v>
      </c>
      <c r="BQ6" s="22" t="str">
        <f t="shared" ref="BQ6:BY6" si="8">IF(BQ7="",NA(),BQ7)</f>
        <v>-</v>
      </c>
      <c r="BR6" s="22" t="str">
        <f t="shared" si="8"/>
        <v>-</v>
      </c>
      <c r="BS6" s="22">
        <f t="shared" si="8"/>
        <v>98.59</v>
      </c>
      <c r="BT6" s="22">
        <f t="shared" si="8"/>
        <v>96.97</v>
      </c>
      <c r="BU6" s="22" t="str">
        <f t="shared" si="8"/>
        <v>-</v>
      </c>
      <c r="BV6" s="22" t="str">
        <f t="shared" si="8"/>
        <v>-</v>
      </c>
      <c r="BW6" s="22" t="str">
        <f t="shared" si="8"/>
        <v>-</v>
      </c>
      <c r="BX6" s="22">
        <f t="shared" si="8"/>
        <v>64.39</v>
      </c>
      <c r="BY6" s="22">
        <f t="shared" si="8"/>
        <v>63.95</v>
      </c>
      <c r="BZ6" s="21" t="str">
        <f>IF(BZ7="","",IF(BZ7="-","【-】","【"&amp;SUBSTITUTE(TEXT(BZ7,"#,##0.00"),"-","△")&amp;"】"))</f>
        <v>【57.74】</v>
      </c>
      <c r="CA6" s="22" t="str">
        <f>IF(CA7="",NA(),CA7)</f>
        <v>-</v>
      </c>
      <c r="CB6" s="22" t="str">
        <f t="shared" ref="CB6:CJ6" si="9">IF(CB7="",NA(),CB7)</f>
        <v>-</v>
      </c>
      <c r="CC6" s="22" t="str">
        <f t="shared" si="9"/>
        <v>-</v>
      </c>
      <c r="CD6" s="22">
        <f t="shared" si="9"/>
        <v>122.5</v>
      </c>
      <c r="CE6" s="22">
        <f t="shared" si="9"/>
        <v>124.64</v>
      </c>
      <c r="CF6" s="22" t="str">
        <f t="shared" si="9"/>
        <v>-</v>
      </c>
      <c r="CG6" s="22" t="str">
        <f t="shared" si="9"/>
        <v>-</v>
      </c>
      <c r="CH6" s="22" t="str">
        <f t="shared" si="9"/>
        <v>-</v>
      </c>
      <c r="CI6" s="22">
        <f t="shared" si="9"/>
        <v>258.89999999999998</v>
      </c>
      <c r="CJ6" s="22">
        <f t="shared" si="9"/>
        <v>263.56</v>
      </c>
      <c r="CK6" s="21" t="str">
        <f>IF(CK7="","",IF(CK7="-","【-】","【"&amp;SUBSTITUTE(TEXT(CK7,"#,##0.00"),"-","△")&amp;"】"))</f>
        <v>【285.48】</v>
      </c>
      <c r="CL6" s="22" t="str">
        <f>IF(CL7="",NA(),CL7)</f>
        <v>-</v>
      </c>
      <c r="CM6" s="22" t="str">
        <f t="shared" ref="CM6:CU6" si="10">IF(CM7="",NA(),CM7)</f>
        <v>-</v>
      </c>
      <c r="CN6" s="22" t="str">
        <f t="shared" si="10"/>
        <v>-</v>
      </c>
      <c r="CO6" s="22">
        <f t="shared" si="10"/>
        <v>87.28</v>
      </c>
      <c r="CP6" s="22">
        <f t="shared" si="10"/>
        <v>88.02</v>
      </c>
      <c r="CQ6" s="22" t="str">
        <f t="shared" si="10"/>
        <v>-</v>
      </c>
      <c r="CR6" s="22" t="str">
        <f t="shared" si="10"/>
        <v>-</v>
      </c>
      <c r="CS6" s="22" t="str">
        <f t="shared" si="10"/>
        <v>-</v>
      </c>
      <c r="CT6" s="22">
        <f t="shared" si="10"/>
        <v>50.07</v>
      </c>
      <c r="CU6" s="22">
        <f t="shared" si="10"/>
        <v>53.4</v>
      </c>
      <c r="CV6" s="21" t="str">
        <f>IF(CV7="","",IF(CV7="-","【-】","【"&amp;SUBSTITUTE(TEXT(CV7,"#,##0.00"),"-","△")&amp;"】"))</f>
        <v>【53.73】</v>
      </c>
      <c r="CW6" s="22" t="str">
        <f>IF(CW7="",NA(),CW7)</f>
        <v>-</v>
      </c>
      <c r="CX6" s="22" t="str">
        <f t="shared" ref="CX6:DF6" si="11">IF(CX7="",NA(),CX7)</f>
        <v>-</v>
      </c>
      <c r="CY6" s="22" t="str">
        <f t="shared" si="11"/>
        <v>-</v>
      </c>
      <c r="CZ6" s="22">
        <f t="shared" si="11"/>
        <v>76.8</v>
      </c>
      <c r="DA6" s="22">
        <f t="shared" si="11"/>
        <v>73.63</v>
      </c>
      <c r="DB6" s="22" t="str">
        <f t="shared" si="11"/>
        <v>-</v>
      </c>
      <c r="DC6" s="22" t="str">
        <f t="shared" si="11"/>
        <v>-</v>
      </c>
      <c r="DD6" s="22" t="str">
        <f t="shared" si="11"/>
        <v>-</v>
      </c>
      <c r="DE6" s="22">
        <f t="shared" si="11"/>
        <v>75.7</v>
      </c>
      <c r="DF6" s="22">
        <f t="shared" si="11"/>
        <v>72.53</v>
      </c>
      <c r="DG6" s="21" t="str">
        <f>IF(DG7="","",IF(DG7="-","【-】","【"&amp;SUBSTITUTE(TEXT(DG7,"#,##0.00"),"-","△")&amp;"】"))</f>
        <v>【71.52】</v>
      </c>
      <c r="DH6" s="22" t="str">
        <f>IF(DH7="",NA(),DH7)</f>
        <v>-</v>
      </c>
      <c r="DI6" s="22" t="str">
        <f t="shared" ref="DI6:DQ6" si="12">IF(DI7="",NA(),DI7)</f>
        <v>-</v>
      </c>
      <c r="DJ6" s="22" t="str">
        <f t="shared" si="12"/>
        <v>-</v>
      </c>
      <c r="DK6" s="22">
        <f t="shared" si="12"/>
        <v>62.27</v>
      </c>
      <c r="DL6" s="22">
        <f t="shared" si="12"/>
        <v>61.58</v>
      </c>
      <c r="DM6" s="22" t="str">
        <f t="shared" si="12"/>
        <v>-</v>
      </c>
      <c r="DN6" s="22" t="str">
        <f t="shared" si="12"/>
        <v>-</v>
      </c>
      <c r="DO6" s="22" t="str">
        <f t="shared" si="12"/>
        <v>-</v>
      </c>
      <c r="DP6" s="22">
        <f t="shared" si="12"/>
        <v>42.98</v>
      </c>
      <c r="DQ6" s="22">
        <f t="shared" si="12"/>
        <v>40.46</v>
      </c>
      <c r="DR6" s="21" t="str">
        <f>IF(DR7="","",IF(DR7="-","【-】","【"&amp;SUBSTITUTE(TEXT(DR7,"#,##0.00"),"-","△")&amp;"】"))</f>
        <v>【38.43】</v>
      </c>
      <c r="DS6" s="22" t="str">
        <f>IF(DS7="",NA(),DS7)</f>
        <v>-</v>
      </c>
      <c r="DT6" s="22" t="str">
        <f t="shared" ref="DT6:EB6" si="13">IF(DT7="",NA(),DT7)</f>
        <v>-</v>
      </c>
      <c r="DU6" s="22" t="str">
        <f t="shared" si="13"/>
        <v>-</v>
      </c>
      <c r="DV6" s="22">
        <f t="shared" si="13"/>
        <v>0.66</v>
      </c>
      <c r="DW6" s="22">
        <f t="shared" si="13"/>
        <v>29.86</v>
      </c>
      <c r="DX6" s="22" t="str">
        <f t="shared" si="13"/>
        <v>-</v>
      </c>
      <c r="DY6" s="22" t="str">
        <f t="shared" si="13"/>
        <v>-</v>
      </c>
      <c r="DZ6" s="22" t="str">
        <f t="shared" si="13"/>
        <v>-</v>
      </c>
      <c r="EA6" s="22">
        <f t="shared" si="13"/>
        <v>23.24</v>
      </c>
      <c r="EB6" s="22">
        <f t="shared" si="13"/>
        <v>22.77</v>
      </c>
      <c r="EC6" s="21" t="str">
        <f>IF(EC7="","",IF(EC7="-","【-】","【"&amp;SUBSTITUTE(TEXT(EC7,"#,##0.00"),"-","△")&amp;"】"))</f>
        <v>【19.16】</v>
      </c>
      <c r="ED6" s="22" t="str">
        <f>IF(ED7="",NA(),ED7)</f>
        <v>-</v>
      </c>
      <c r="EE6" s="22" t="str">
        <f t="shared" ref="EE6:EM6" si="14">IF(EE7="",NA(),EE7)</f>
        <v>-</v>
      </c>
      <c r="EF6" s="22" t="str">
        <f t="shared" si="14"/>
        <v>-</v>
      </c>
      <c r="EG6" s="22">
        <f t="shared" si="14"/>
        <v>0.96</v>
      </c>
      <c r="EH6" s="22">
        <f t="shared" si="14"/>
        <v>0.27</v>
      </c>
      <c r="EI6" s="22" t="str">
        <f t="shared" si="14"/>
        <v>-</v>
      </c>
      <c r="EJ6" s="22" t="str">
        <f t="shared" si="14"/>
        <v>-</v>
      </c>
      <c r="EK6" s="22" t="str">
        <f t="shared" si="14"/>
        <v>-</v>
      </c>
      <c r="EL6" s="22">
        <f t="shared" si="14"/>
        <v>0.39</v>
      </c>
      <c r="EM6" s="22">
        <f t="shared" si="14"/>
        <v>0.49</v>
      </c>
      <c r="EN6" s="21" t="str">
        <f>IF(EN7="","",IF(EN7="-","【-】","【"&amp;SUBSTITUTE(TEXT(EN7,"#,##0.00"),"-","△")&amp;"】"))</f>
        <v>【0.49】</v>
      </c>
    </row>
    <row r="7" spans="1:144" s="23" customFormat="1" x14ac:dyDescent="0.15">
      <c r="A7" s="15"/>
      <c r="B7" s="24">
        <v>2023</v>
      </c>
      <c r="C7" s="24">
        <v>15164</v>
      </c>
      <c r="D7" s="24">
        <v>46</v>
      </c>
      <c r="E7" s="24">
        <v>1</v>
      </c>
      <c r="F7" s="24">
        <v>0</v>
      </c>
      <c r="G7" s="24">
        <v>5</v>
      </c>
      <c r="H7" s="24" t="s">
        <v>93</v>
      </c>
      <c r="I7" s="24" t="s">
        <v>94</v>
      </c>
      <c r="J7" s="24" t="s">
        <v>95</v>
      </c>
      <c r="K7" s="24" t="s">
        <v>96</v>
      </c>
      <c r="L7" s="24" t="s">
        <v>97</v>
      </c>
      <c r="M7" s="24" t="s">
        <v>98</v>
      </c>
      <c r="N7" s="25" t="s">
        <v>99</v>
      </c>
      <c r="O7" s="25">
        <v>56.98</v>
      </c>
      <c r="P7" s="25">
        <v>100</v>
      </c>
      <c r="Q7" s="25">
        <v>3410</v>
      </c>
      <c r="R7" s="25">
        <v>3583</v>
      </c>
      <c r="S7" s="25">
        <v>520.69000000000005</v>
      </c>
      <c r="T7" s="25">
        <v>6.88</v>
      </c>
      <c r="U7" s="25">
        <v>3553</v>
      </c>
      <c r="V7" s="25">
        <v>231.19</v>
      </c>
      <c r="W7" s="25">
        <v>15.37</v>
      </c>
      <c r="X7" s="25" t="s">
        <v>99</v>
      </c>
      <c r="Y7" s="25" t="s">
        <v>99</v>
      </c>
      <c r="Z7" s="25" t="s">
        <v>99</v>
      </c>
      <c r="AA7" s="25">
        <v>106</v>
      </c>
      <c r="AB7" s="25">
        <v>103.17</v>
      </c>
      <c r="AC7" s="25" t="s">
        <v>99</v>
      </c>
      <c r="AD7" s="25" t="s">
        <v>99</v>
      </c>
      <c r="AE7" s="25" t="s">
        <v>99</v>
      </c>
      <c r="AF7" s="25">
        <v>105.52</v>
      </c>
      <c r="AG7" s="25">
        <v>103.1</v>
      </c>
      <c r="AH7" s="25">
        <v>103.05</v>
      </c>
      <c r="AI7" s="25" t="s">
        <v>99</v>
      </c>
      <c r="AJ7" s="25" t="s">
        <v>99</v>
      </c>
      <c r="AK7" s="25" t="s">
        <v>99</v>
      </c>
      <c r="AL7" s="25">
        <v>0</v>
      </c>
      <c r="AM7" s="25">
        <v>0</v>
      </c>
      <c r="AN7" s="25" t="s">
        <v>99</v>
      </c>
      <c r="AO7" s="25" t="s">
        <v>99</v>
      </c>
      <c r="AP7" s="25" t="s">
        <v>99</v>
      </c>
      <c r="AQ7" s="25">
        <v>30.01</v>
      </c>
      <c r="AR7" s="25">
        <v>27.32</v>
      </c>
      <c r="AS7" s="25">
        <v>30.22</v>
      </c>
      <c r="AT7" s="25" t="s">
        <v>99</v>
      </c>
      <c r="AU7" s="25" t="s">
        <v>99</v>
      </c>
      <c r="AV7" s="25" t="s">
        <v>99</v>
      </c>
      <c r="AW7" s="25">
        <v>213.44</v>
      </c>
      <c r="AX7" s="25">
        <v>273.60000000000002</v>
      </c>
      <c r="AY7" s="25" t="s">
        <v>99</v>
      </c>
      <c r="AZ7" s="25" t="s">
        <v>99</v>
      </c>
      <c r="BA7" s="25" t="s">
        <v>99</v>
      </c>
      <c r="BB7" s="25">
        <v>249.43</v>
      </c>
      <c r="BC7" s="25">
        <v>217.55</v>
      </c>
      <c r="BD7" s="25">
        <v>179.3</v>
      </c>
      <c r="BE7" s="25" t="s">
        <v>99</v>
      </c>
      <c r="BF7" s="25" t="s">
        <v>99</v>
      </c>
      <c r="BG7" s="25" t="s">
        <v>99</v>
      </c>
      <c r="BH7" s="25">
        <v>410.27</v>
      </c>
      <c r="BI7" s="25">
        <v>613.83000000000004</v>
      </c>
      <c r="BJ7" s="25" t="s">
        <v>99</v>
      </c>
      <c r="BK7" s="25" t="s">
        <v>99</v>
      </c>
      <c r="BL7" s="25" t="s">
        <v>99</v>
      </c>
      <c r="BM7" s="25">
        <v>922.05</v>
      </c>
      <c r="BN7" s="25">
        <v>916.17</v>
      </c>
      <c r="BO7" s="25">
        <v>1042.45</v>
      </c>
      <c r="BP7" s="25" t="s">
        <v>99</v>
      </c>
      <c r="BQ7" s="25" t="s">
        <v>99</v>
      </c>
      <c r="BR7" s="25" t="s">
        <v>99</v>
      </c>
      <c r="BS7" s="25">
        <v>98.59</v>
      </c>
      <c r="BT7" s="25">
        <v>96.97</v>
      </c>
      <c r="BU7" s="25" t="s">
        <v>99</v>
      </c>
      <c r="BV7" s="25" t="s">
        <v>99</v>
      </c>
      <c r="BW7" s="25" t="s">
        <v>99</v>
      </c>
      <c r="BX7" s="25">
        <v>64.39</v>
      </c>
      <c r="BY7" s="25">
        <v>63.95</v>
      </c>
      <c r="BZ7" s="25">
        <v>57.74</v>
      </c>
      <c r="CA7" s="25" t="s">
        <v>99</v>
      </c>
      <c r="CB7" s="25" t="s">
        <v>99</v>
      </c>
      <c r="CC7" s="25" t="s">
        <v>99</v>
      </c>
      <c r="CD7" s="25">
        <v>122.5</v>
      </c>
      <c r="CE7" s="25">
        <v>124.64</v>
      </c>
      <c r="CF7" s="25" t="s">
        <v>99</v>
      </c>
      <c r="CG7" s="25" t="s">
        <v>99</v>
      </c>
      <c r="CH7" s="25" t="s">
        <v>99</v>
      </c>
      <c r="CI7" s="25">
        <v>258.89999999999998</v>
      </c>
      <c r="CJ7" s="25">
        <v>263.56</v>
      </c>
      <c r="CK7" s="25">
        <v>285.48</v>
      </c>
      <c r="CL7" s="25" t="s">
        <v>99</v>
      </c>
      <c r="CM7" s="25" t="s">
        <v>99</v>
      </c>
      <c r="CN7" s="25" t="s">
        <v>99</v>
      </c>
      <c r="CO7" s="25">
        <v>87.28</v>
      </c>
      <c r="CP7" s="25">
        <v>88.02</v>
      </c>
      <c r="CQ7" s="25" t="s">
        <v>99</v>
      </c>
      <c r="CR7" s="25" t="s">
        <v>99</v>
      </c>
      <c r="CS7" s="25" t="s">
        <v>99</v>
      </c>
      <c r="CT7" s="25">
        <v>50.07</v>
      </c>
      <c r="CU7" s="25">
        <v>53.4</v>
      </c>
      <c r="CV7" s="25">
        <v>53.73</v>
      </c>
      <c r="CW7" s="25" t="s">
        <v>99</v>
      </c>
      <c r="CX7" s="25" t="s">
        <v>99</v>
      </c>
      <c r="CY7" s="25" t="s">
        <v>99</v>
      </c>
      <c r="CZ7" s="25">
        <v>76.8</v>
      </c>
      <c r="DA7" s="25">
        <v>73.63</v>
      </c>
      <c r="DB7" s="25" t="s">
        <v>99</v>
      </c>
      <c r="DC7" s="25" t="s">
        <v>99</v>
      </c>
      <c r="DD7" s="25" t="s">
        <v>99</v>
      </c>
      <c r="DE7" s="25">
        <v>75.7</v>
      </c>
      <c r="DF7" s="25">
        <v>72.53</v>
      </c>
      <c r="DG7" s="25">
        <v>71.52</v>
      </c>
      <c r="DH7" s="25" t="s">
        <v>99</v>
      </c>
      <c r="DI7" s="25" t="s">
        <v>99</v>
      </c>
      <c r="DJ7" s="25" t="s">
        <v>99</v>
      </c>
      <c r="DK7" s="25">
        <v>62.27</v>
      </c>
      <c r="DL7" s="25">
        <v>61.58</v>
      </c>
      <c r="DM7" s="25" t="s">
        <v>99</v>
      </c>
      <c r="DN7" s="25" t="s">
        <v>99</v>
      </c>
      <c r="DO7" s="25" t="s">
        <v>99</v>
      </c>
      <c r="DP7" s="25">
        <v>42.98</v>
      </c>
      <c r="DQ7" s="25">
        <v>40.46</v>
      </c>
      <c r="DR7" s="25">
        <v>38.43</v>
      </c>
      <c r="DS7" s="25" t="s">
        <v>99</v>
      </c>
      <c r="DT7" s="25" t="s">
        <v>99</v>
      </c>
      <c r="DU7" s="25" t="s">
        <v>99</v>
      </c>
      <c r="DV7" s="25">
        <v>0.66</v>
      </c>
      <c r="DW7" s="25">
        <v>29.86</v>
      </c>
      <c r="DX7" s="25" t="s">
        <v>99</v>
      </c>
      <c r="DY7" s="25" t="s">
        <v>99</v>
      </c>
      <c r="DZ7" s="25" t="s">
        <v>99</v>
      </c>
      <c r="EA7" s="25">
        <v>23.24</v>
      </c>
      <c r="EB7" s="25">
        <v>22.77</v>
      </c>
      <c r="EC7" s="25">
        <v>19.16</v>
      </c>
      <c r="ED7" s="25" t="s">
        <v>99</v>
      </c>
      <c r="EE7" s="25" t="s">
        <v>99</v>
      </c>
      <c r="EF7" s="25" t="s">
        <v>99</v>
      </c>
      <c r="EG7" s="25">
        <v>0.96</v>
      </c>
      <c r="EH7" s="25">
        <v>0.27</v>
      </c>
      <c r="EI7" s="25" t="s">
        <v>99</v>
      </c>
      <c r="EJ7" s="25" t="s">
        <v>99</v>
      </c>
      <c r="EK7" s="25" t="s">
        <v>99</v>
      </c>
      <c r="EL7" s="25">
        <v>0.39</v>
      </c>
      <c r="EM7" s="25">
        <v>0.49</v>
      </c>
      <c r="EN7" s="25">
        <v>0.49</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山形雅弘</cp:lastModifiedBy>
  <cp:lastPrinted>2025-02-18T09:20:51Z</cp:lastPrinted>
  <dcterms:created xsi:type="dcterms:W3CDTF">2025-01-24T06:43:19Z</dcterms:created>
  <dcterms:modified xsi:type="dcterms:W3CDTF">2025-02-18T09:20:51Z</dcterms:modified>
  <cp:category/>
</cp:coreProperties>
</file>