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9"/>
  <workbookPr/>
  <mc:AlternateContent xmlns:mc="http://schemas.openxmlformats.org/markup-compatibility/2006">
    <mc:Choice Requires="x15">
      <x15ac:absPath xmlns:x15ac="http://schemas.microsoft.com/office/spreadsheetml/2010/11/ac" url="C:\Users\masahiro_yamagata\Desktop\【経営比較分析表】2020_015164_47_1718\"/>
    </mc:Choice>
  </mc:AlternateContent>
  <xr:revisionPtr revIDLastSave="0" documentId="13_ncr:1_{567937F8-7213-4BD3-ADEF-E5595BF34CD6}" xr6:coauthVersionLast="36" xr6:coauthVersionMax="36" xr10:uidLastSave="{00000000-0000-0000-0000-000000000000}"/>
  <workbookProtection workbookAlgorithmName="SHA-512" workbookHashValue="cDUDksvyz90UgoLMSm5Pdt2Gkkr5giuHSOSj3lrO5+fIak0wAsItUMD58psSx7QMnbUFFJmMxxAY6C66+FWQmQ==" workbookSaltValue="q4d17KaColgKGawk+n9k3g=="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62913"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AT8" i="4"/>
  <c r="AD8" i="4"/>
  <c r="W8" i="4"/>
  <c r="I8" i="4"/>
  <c r="B8" i="4"/>
  <c r="B6" i="4"/>
</calcChain>
</file>

<file path=xl/sharedStrings.xml><?xml version="1.0" encoding="utf-8"?>
<sst xmlns="http://schemas.openxmlformats.org/spreadsheetml/2006/main" count="236" uniqueCount="121">
  <si>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</si>
  <si>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</si>
  <si>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</si>
  <si>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</si>
  <si>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</si>
  <si>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</si>
  <si>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</si>
  <si>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</si>
  <si>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</si>
  <si>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</si>
  <si>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</si>
  <si>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</si>
  <si>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</si>
  <si>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</si>
  <si>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</si>
  <si>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</si>
  <si>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</si>
  <si>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</si>
  <si>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</si>
  <si>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</si>
  <si>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</si>
  <si>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</si>
  <si>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</si>
  <si>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</si>
  <si>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</si>
  <si>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</si>
  <si>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</si>
  <si>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</si>
  <si>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</si>
  <si>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</si>
  <si>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</si>
  <si>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</si>
  <si>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</si>
  <si>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</si>
  <si>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</si>
  <si>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</si>
  <si>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</si>
  <si>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</si>
  <si>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</si>
  <si>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</si>
  <si>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</si>
  <si>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</si>
  <si>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</si>
  <si>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</si>
  <si>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</si>
  <si>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</si>
  <si>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</si>
  <si>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</si>
  <si>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</si>
  <si>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</si>
  <si>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</si>
  <si>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</si>
  <si>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</si>
  <si>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</si>
  <si>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</si>
  <si>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</si>
  <si>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</si>
  <si>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</si>
  <si>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</si>
  <si>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</si>
  <si>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</si>
  <si>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</si>
  <si>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</si>
  <si>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</si>
  <si>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</si>
  <si>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</si>
  <si>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</si>
  <si>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</si>
  <si>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</si>
  <si>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</si>
  <si>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</si>
  <si>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</si>
  <si>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</si>
  <si>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</si>
  <si>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</si>
  <si>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</si>
  <si>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</si>
  <si>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</si>
  <si>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</si>
  <si>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</si>
  <si>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</si>
  <si>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</si>
  <si>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</si>
  <si>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</si>
  <si>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</si>
  <si>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</si>
  <si>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</si>
  <si>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</si>
  <si>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</si>
  <si>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</si>
  <si>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</si>
  <si>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</si>
  <si>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</si>
  <si>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</si>
  <si>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</si>
  <si>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</si>
  <si>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</si>
  <si>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</si>
  <si>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豊富町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</si>
  <si>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</si>
  <si>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</si>
  <si>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</si>
  <si>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</si>
  <si>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</si>
  <si>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</si>
  <si>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</si>
  <si>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</si>
  <si>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</si>
  <si>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</si>
  <si>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</si>
  <si>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</si>
  <si>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</si>
  <si>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</si>
  <si>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</si>
  <si>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</si>
  <si>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</si>
  <si>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</si>
  <si>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</si>
  <si>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①収益的収支比率については29％と低く、使用料収入では管理費等を賄えきれず一般会計からの繰入金によって補っている状況である。今後、設備の更新も実施することから、使用料改定を早急に行い、経営改善を図る必要がある。
　④企業債残高については平成29年度をピークに減少傾向ではあるが、類似団体と比較しても高い数値となっている。今後発生する工事、設備更新等についても効率的な投資計画を策定し、また、更新計画については策定が完了しているストックマネジメント計画に基づき更新を行い、経費減少に努めなければならない。
　⑤⑥については、使用料収入で経費・汚水処理費を賄いきれてないため、水洗化率の向上や使用料の確保、経費削減に努めなければならない。</t>
    <phoneticPr fontId="4"/>
  </si>
  <si>
    <t xml:space="preserve">
・管渠については計画的に点検調査を実施している。現在のところ老朽管はないが、将来に向け更新計画を策定しなければならない。
・施設については、19年が経過し施設内の機器更新整備や建物の老朽化が進んでいるので計画的に修繕等を実施しなければならない。</t>
    <phoneticPr fontId="4"/>
  </si>
  <si>
    <t>　本町の下水道事業の運営については使用料収入では賄いきれず、繰入金によって事業運営を行っているのが現状である。
　今後、ストックマネジメント計画に基づき、浄化センター電気・機械設備等の更新を実施していくが、更新費用も多額なため、財源確保に向けた使用料改定を早急に行うと共に、更なる経営改善の取組、長期計画の策定を行い、健全経営を図らなければならない。</t>
    <rPh sb="83" eb="85">
      <t>デンキ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</si>
</sst>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E91-4C8F-930E-BE7D8D06BAC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1E91-4C8F-930E-BE7D8D06BAC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51.66</c:v>
                </c:pt>
                <c:pt idx="1">
                  <c:v>54.51</c:v>
                </c:pt>
                <c:pt idx="2">
                  <c:v>56.23</c:v>
                </c:pt>
                <c:pt idx="3">
                  <c:v>57.2</c:v>
                </c:pt>
                <c:pt idx="4">
                  <c:v>60.51</c:v>
                </c:pt>
              </c:numCache>
            </c:numRef>
          </c:val>
          <c:extLst>
            <c:ext xmlns:c16="http://schemas.microsoft.com/office/drawing/2014/chart" uri="{C3380CC4-5D6E-409C-BE32-E72D297353CC}">
              <c16:uniqueId val="{00000000-8478-4432-B339-E3FC4F44F65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8478-4432-B339-E3FC4F44F65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83.41</c:v>
                </c:pt>
                <c:pt idx="1">
                  <c:v>84.18</c:v>
                </c:pt>
                <c:pt idx="2">
                  <c:v>85.5</c:v>
                </c:pt>
                <c:pt idx="3">
                  <c:v>86.46</c:v>
                </c:pt>
                <c:pt idx="4">
                  <c:v>90.99</c:v>
                </c:pt>
              </c:numCache>
            </c:numRef>
          </c:val>
          <c:extLst>
            <c:ext xmlns:c16="http://schemas.microsoft.com/office/drawing/2014/chart" uri="{C3380CC4-5D6E-409C-BE32-E72D297353CC}">
              <c16:uniqueId val="{00000000-C3A3-435E-AA58-079DE48F53A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C3A3-435E-AA58-079DE48F53A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35.03</c:v>
                </c:pt>
                <c:pt idx="1">
                  <c:v>26.58</c:v>
                </c:pt>
                <c:pt idx="2">
                  <c:v>26.96</c:v>
                </c:pt>
                <c:pt idx="3">
                  <c:v>27.91</c:v>
                </c:pt>
                <c:pt idx="4">
                  <c:v>29</c:v>
                </c:pt>
              </c:numCache>
            </c:numRef>
          </c:val>
          <c:extLst>
            <c:ext xmlns:c16="http://schemas.microsoft.com/office/drawing/2014/chart" uri="{C3380CC4-5D6E-409C-BE32-E72D297353CC}">
              <c16:uniqueId val="{00000000-1B8B-4D1F-A96A-C6D3A4B0837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8B-4D1F-A96A-C6D3A4B0837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329-45DF-9C16-048AD1B864E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29-45DF-9C16-048AD1B864E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A53-47C3-9080-323603A7666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53-47C3-9080-323603A7666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5B4-46B4-9359-5DAE9CB24E4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B4-46B4-9359-5DAE9CB24E4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7E7-4937-B5EC-B8FD2BF214D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E7-4937-B5EC-B8FD2BF214D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1827.08</c:v>
                </c:pt>
                <c:pt idx="1">
                  <c:v>2211.19</c:v>
                </c:pt>
                <c:pt idx="2">
                  <c:v>2095.27</c:v>
                </c:pt>
                <c:pt idx="3">
                  <c:v>1985.35</c:v>
                </c:pt>
                <c:pt idx="4">
                  <c:v>1794.12</c:v>
                </c:pt>
              </c:numCache>
            </c:numRef>
          </c:val>
          <c:extLst>
            <c:ext xmlns:c16="http://schemas.microsoft.com/office/drawing/2014/chart" uri="{C3380CC4-5D6E-409C-BE32-E72D297353CC}">
              <c16:uniqueId val="{00000000-B02B-4573-B5D3-E3201AD1158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B02B-4573-B5D3-E3201AD1158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35.72</c:v>
                </c:pt>
                <c:pt idx="1">
                  <c:v>26.36</c:v>
                </c:pt>
                <c:pt idx="2">
                  <c:v>26.85</c:v>
                </c:pt>
                <c:pt idx="3">
                  <c:v>27.73</c:v>
                </c:pt>
                <c:pt idx="4">
                  <c:v>28.72</c:v>
                </c:pt>
              </c:numCache>
            </c:numRef>
          </c:val>
          <c:extLst>
            <c:ext xmlns:c16="http://schemas.microsoft.com/office/drawing/2014/chart" uri="{C3380CC4-5D6E-409C-BE32-E72D297353CC}">
              <c16:uniqueId val="{00000000-D697-4384-819E-9C5FB21AD2B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D697-4384-819E-9C5FB21AD2B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401.15</c:v>
                </c:pt>
                <c:pt idx="1">
                  <c:v>582.53</c:v>
                </c:pt>
                <c:pt idx="2">
                  <c:v>545.57000000000005</c:v>
                </c:pt>
                <c:pt idx="3">
                  <c:v>521.37</c:v>
                </c:pt>
                <c:pt idx="4">
                  <c:v>500.7</c:v>
                </c:pt>
              </c:numCache>
            </c:numRef>
          </c:val>
          <c:extLst>
            <c:ext xmlns:c16="http://schemas.microsoft.com/office/drawing/2014/chart" uri="{C3380CC4-5D6E-409C-BE32-E72D297353CC}">
              <c16:uniqueId val="{00000000-47D9-4C53-B0A7-04719C6216E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47D9-4C53-B0A7-04719C6216E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北海道　豊富町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3823</v>
      </c>
      <c r="AM8" s="69"/>
      <c r="AN8" s="69"/>
      <c r="AO8" s="69"/>
      <c r="AP8" s="69"/>
      <c r="AQ8" s="69"/>
      <c r="AR8" s="69"/>
      <c r="AS8" s="69"/>
      <c r="AT8" s="68">
        <f>データ!T6</f>
        <v>520.69000000000005</v>
      </c>
      <c r="AU8" s="68"/>
      <c r="AV8" s="68"/>
      <c r="AW8" s="68"/>
      <c r="AX8" s="68"/>
      <c r="AY8" s="68"/>
      <c r="AZ8" s="68"/>
      <c r="BA8" s="68"/>
      <c r="BB8" s="68">
        <f>データ!U6</f>
        <v>7.34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74.87</v>
      </c>
      <c r="Q10" s="68"/>
      <c r="R10" s="68"/>
      <c r="S10" s="68"/>
      <c r="T10" s="68"/>
      <c r="U10" s="68"/>
      <c r="V10" s="68"/>
      <c r="W10" s="68">
        <f>データ!Q6</f>
        <v>99.57</v>
      </c>
      <c r="X10" s="68"/>
      <c r="Y10" s="68"/>
      <c r="Z10" s="68"/>
      <c r="AA10" s="68"/>
      <c r="AB10" s="68"/>
      <c r="AC10" s="68"/>
      <c r="AD10" s="69">
        <f>データ!R6</f>
        <v>3080</v>
      </c>
      <c r="AE10" s="69"/>
      <c r="AF10" s="69"/>
      <c r="AG10" s="69"/>
      <c r="AH10" s="69"/>
      <c r="AI10" s="69"/>
      <c r="AJ10" s="69"/>
      <c r="AK10" s="2"/>
      <c r="AL10" s="69">
        <f>データ!V6</f>
        <v>2842</v>
      </c>
      <c r="AM10" s="69"/>
      <c r="AN10" s="69"/>
      <c r="AO10" s="69"/>
      <c r="AP10" s="69"/>
      <c r="AQ10" s="69"/>
      <c r="AR10" s="69"/>
      <c r="AS10" s="69"/>
      <c r="AT10" s="68">
        <f>データ!W6</f>
        <v>1.63</v>
      </c>
      <c r="AU10" s="68"/>
      <c r="AV10" s="68"/>
      <c r="AW10" s="68"/>
      <c r="AX10" s="68"/>
      <c r="AY10" s="68"/>
      <c r="AZ10" s="68"/>
      <c r="BA10" s="68"/>
      <c r="BB10" s="68">
        <f>データ!X6</f>
        <v>1743.56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120</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【1,260.21】</v>
      </c>
      <c r="I86" s="26" t="str">
        <f>データ!CA6</f>
        <v>【75.29】</v>
      </c>
      <c r="J86" s="26" t="str">
        <f>データ!CL6</f>
        <v>【215.41】</v>
      </c>
      <c r="K86" s="26" t="str">
        <f>データ!CW6</f>
        <v>【42.90】</v>
      </c>
      <c r="L86" s="26" t="str">
        <f>データ!DH6</f>
        <v>【84.75】</v>
      </c>
      <c r="M86" s="26" t="s">
        <v>43</v>
      </c>
      <c r="N86" s="26" t="s">
        <v>43</v>
      </c>
      <c r="O86" s="26" t="str">
        <f>データ!EO6</f>
        <v>【0.30】</v>
      </c>
    </row>
  </sheetData>
  <sheetProtection algorithmName="SHA-512" hashValue="0M/XLEScIT4Xt39pgM98NrE4biQnbPhoe/l1ZBDxMVIwBGueujdyHJ2TzQFWyqxAj8YzRDGdzHYTSwGPthav6g==" saltValue="3pggihOMHw4c0mwupf4hi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15164</v>
      </c>
      <c r="D6" s="33">
        <f t="shared" si="3"/>
        <v>47</v>
      </c>
      <c r="E6" s="33">
        <f t="shared" si="3"/>
        <v>17</v>
      </c>
      <c r="F6" s="33">
        <f t="shared" si="3"/>
        <v>4</v>
      </c>
      <c r="G6" s="33">
        <f t="shared" si="3"/>
        <v>0</v>
      </c>
      <c r="H6" s="33" t="str">
        <f t="shared" si="3"/>
        <v>北海道　豊富町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74.87</v>
      </c>
      <c r="Q6" s="34">
        <f t="shared" si="3"/>
        <v>99.57</v>
      </c>
      <c r="R6" s="34">
        <f t="shared" si="3"/>
        <v>3080</v>
      </c>
      <c r="S6" s="34">
        <f t="shared" si="3"/>
        <v>3823</v>
      </c>
      <c r="T6" s="34">
        <f t="shared" si="3"/>
        <v>520.69000000000005</v>
      </c>
      <c r="U6" s="34">
        <f t="shared" si="3"/>
        <v>7.34</v>
      </c>
      <c r="V6" s="34">
        <f t="shared" si="3"/>
        <v>2842</v>
      </c>
      <c r="W6" s="34">
        <f t="shared" si="3"/>
        <v>1.63</v>
      </c>
      <c r="X6" s="34">
        <f t="shared" si="3"/>
        <v>1743.56</v>
      </c>
      <c r="Y6" s="35">
        <f>IF(Y7="",NA(),Y7)</f>
        <v>35.03</v>
      </c>
      <c r="Z6" s="35">
        <f t="shared" ref="Z6:AH6" si="4">IF(Z7="",NA(),Z7)</f>
        <v>26.58</v>
      </c>
      <c r="AA6" s="35">
        <f t="shared" si="4"/>
        <v>26.96</v>
      </c>
      <c r="AB6" s="35">
        <f t="shared" si="4"/>
        <v>27.91</v>
      </c>
      <c r="AC6" s="35">
        <f t="shared" si="4"/>
        <v>29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1827.08</v>
      </c>
      <c r="BG6" s="35">
        <f t="shared" ref="BG6:BO6" si="7">IF(BG7="",NA(),BG7)</f>
        <v>2211.19</v>
      </c>
      <c r="BH6" s="35">
        <f t="shared" si="7"/>
        <v>2095.27</v>
      </c>
      <c r="BI6" s="35">
        <f t="shared" si="7"/>
        <v>1985.35</v>
      </c>
      <c r="BJ6" s="35">
        <f t="shared" si="7"/>
        <v>1794.12</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35.72</v>
      </c>
      <c r="BR6" s="35">
        <f t="shared" ref="BR6:BZ6" si="8">IF(BR7="",NA(),BR7)</f>
        <v>26.36</v>
      </c>
      <c r="BS6" s="35">
        <f t="shared" si="8"/>
        <v>26.85</v>
      </c>
      <c r="BT6" s="35">
        <f t="shared" si="8"/>
        <v>27.73</v>
      </c>
      <c r="BU6" s="35">
        <f t="shared" si="8"/>
        <v>28.72</v>
      </c>
      <c r="BV6" s="35">
        <f t="shared" si="8"/>
        <v>69.87</v>
      </c>
      <c r="BW6" s="35">
        <f t="shared" si="8"/>
        <v>74.3</v>
      </c>
      <c r="BX6" s="35">
        <f t="shared" si="8"/>
        <v>72.260000000000005</v>
      </c>
      <c r="BY6" s="35">
        <f t="shared" si="8"/>
        <v>71.84</v>
      </c>
      <c r="BZ6" s="35">
        <f t="shared" si="8"/>
        <v>73.36</v>
      </c>
      <c r="CA6" s="34" t="str">
        <f>IF(CA7="","",IF(CA7="-","【-】","【"&amp;SUBSTITUTE(TEXT(CA7,"#,##0.00"),"-","△")&amp;"】"))</f>
        <v>【75.29】</v>
      </c>
      <c r="CB6" s="35">
        <f>IF(CB7="",NA(),CB7)</f>
        <v>401.15</v>
      </c>
      <c r="CC6" s="35">
        <f t="shared" ref="CC6:CK6" si="9">IF(CC7="",NA(),CC7)</f>
        <v>582.53</v>
      </c>
      <c r="CD6" s="35">
        <f t="shared" si="9"/>
        <v>545.57000000000005</v>
      </c>
      <c r="CE6" s="35">
        <f t="shared" si="9"/>
        <v>521.37</v>
      </c>
      <c r="CF6" s="35">
        <f t="shared" si="9"/>
        <v>500.7</v>
      </c>
      <c r="CG6" s="35">
        <f t="shared" si="9"/>
        <v>234.96</v>
      </c>
      <c r="CH6" s="35">
        <f t="shared" si="9"/>
        <v>221.81</v>
      </c>
      <c r="CI6" s="35">
        <f t="shared" si="9"/>
        <v>230.02</v>
      </c>
      <c r="CJ6" s="35">
        <f t="shared" si="9"/>
        <v>228.47</v>
      </c>
      <c r="CK6" s="35">
        <f t="shared" si="9"/>
        <v>224.88</v>
      </c>
      <c r="CL6" s="34" t="str">
        <f>IF(CL7="","",IF(CL7="-","【-】","【"&amp;SUBSTITUTE(TEXT(CL7,"#,##0.00"),"-","△")&amp;"】"))</f>
        <v>【215.41】</v>
      </c>
      <c r="CM6" s="35">
        <f>IF(CM7="",NA(),CM7)</f>
        <v>51.66</v>
      </c>
      <c r="CN6" s="35">
        <f t="shared" ref="CN6:CV6" si="10">IF(CN7="",NA(),CN7)</f>
        <v>54.51</v>
      </c>
      <c r="CO6" s="35">
        <f t="shared" si="10"/>
        <v>56.23</v>
      </c>
      <c r="CP6" s="35">
        <f t="shared" si="10"/>
        <v>57.2</v>
      </c>
      <c r="CQ6" s="35">
        <f t="shared" si="10"/>
        <v>60.51</v>
      </c>
      <c r="CR6" s="35">
        <f t="shared" si="10"/>
        <v>42.9</v>
      </c>
      <c r="CS6" s="35">
        <f t="shared" si="10"/>
        <v>43.36</v>
      </c>
      <c r="CT6" s="35">
        <f t="shared" si="10"/>
        <v>42.56</v>
      </c>
      <c r="CU6" s="35">
        <f t="shared" si="10"/>
        <v>42.47</v>
      </c>
      <c r="CV6" s="35">
        <f t="shared" si="10"/>
        <v>42.4</v>
      </c>
      <c r="CW6" s="34" t="str">
        <f>IF(CW7="","",IF(CW7="-","【-】","【"&amp;SUBSTITUTE(TEXT(CW7,"#,##0.00"),"-","△")&amp;"】"))</f>
        <v>【42.90】</v>
      </c>
      <c r="CX6" s="35">
        <f>IF(CX7="",NA(),CX7)</f>
        <v>83.41</v>
      </c>
      <c r="CY6" s="35">
        <f t="shared" ref="CY6:DG6" si="11">IF(CY7="",NA(),CY7)</f>
        <v>84.18</v>
      </c>
      <c r="CZ6" s="35">
        <f t="shared" si="11"/>
        <v>85.5</v>
      </c>
      <c r="DA6" s="35">
        <f t="shared" si="11"/>
        <v>86.46</v>
      </c>
      <c r="DB6" s="35">
        <f t="shared" si="11"/>
        <v>90.99</v>
      </c>
      <c r="DC6" s="35">
        <f t="shared" si="11"/>
        <v>83.5</v>
      </c>
      <c r="DD6" s="35">
        <f t="shared" si="11"/>
        <v>83.06</v>
      </c>
      <c r="DE6" s="35">
        <f t="shared" si="11"/>
        <v>83.32</v>
      </c>
      <c r="DF6" s="35">
        <f t="shared" si="11"/>
        <v>83.75</v>
      </c>
      <c r="DG6" s="35">
        <f t="shared" si="11"/>
        <v>84.19</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5" s="36" customFormat="1" x14ac:dyDescent="0.15">
      <c r="A7" s="28"/>
      <c r="B7" s="37">
        <v>2020</v>
      </c>
      <c r="C7" s="37">
        <v>15164</v>
      </c>
      <c r="D7" s="37">
        <v>47</v>
      </c>
      <c r="E7" s="37">
        <v>17</v>
      </c>
      <c r="F7" s="37">
        <v>4</v>
      </c>
      <c r="G7" s="37">
        <v>0</v>
      </c>
      <c r="H7" s="37" t="s">
        <v>98</v>
      </c>
      <c r="I7" s="37" t="s">
        <v>99</v>
      </c>
      <c r="J7" s="37" t="s">
        <v>100</v>
      </c>
      <c r="K7" s="37" t="s">
        <v>101</v>
      </c>
      <c r="L7" s="37" t="s">
        <v>102</v>
      </c>
      <c r="M7" s="37" t="s">
        <v>103</v>
      </c>
      <c r="N7" s="38" t="s">
        <v>104</v>
      </c>
      <c r="O7" s="38" t="s">
        <v>105</v>
      </c>
      <c r="P7" s="38">
        <v>74.87</v>
      </c>
      <c r="Q7" s="38">
        <v>99.57</v>
      </c>
      <c r="R7" s="38">
        <v>3080</v>
      </c>
      <c r="S7" s="38">
        <v>3823</v>
      </c>
      <c r="T7" s="38">
        <v>520.69000000000005</v>
      </c>
      <c r="U7" s="38">
        <v>7.34</v>
      </c>
      <c r="V7" s="38">
        <v>2842</v>
      </c>
      <c r="W7" s="38">
        <v>1.63</v>
      </c>
      <c r="X7" s="38">
        <v>1743.56</v>
      </c>
      <c r="Y7" s="38">
        <v>35.03</v>
      </c>
      <c r="Z7" s="38">
        <v>26.58</v>
      </c>
      <c r="AA7" s="38">
        <v>26.96</v>
      </c>
      <c r="AB7" s="38">
        <v>27.91</v>
      </c>
      <c r="AC7" s="38">
        <v>29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1827.08</v>
      </c>
      <c r="BG7" s="38">
        <v>2211.19</v>
      </c>
      <c r="BH7" s="38">
        <v>2095.27</v>
      </c>
      <c r="BI7" s="38">
        <v>1985.35</v>
      </c>
      <c r="BJ7" s="38">
        <v>1794.12</v>
      </c>
      <c r="BK7" s="38">
        <v>1298.9100000000001</v>
      </c>
      <c r="BL7" s="38">
        <v>1243.71</v>
      </c>
      <c r="BM7" s="38">
        <v>1194.1500000000001</v>
      </c>
      <c r="BN7" s="38">
        <v>1206.79</v>
      </c>
      <c r="BO7" s="38">
        <v>1258.43</v>
      </c>
      <c r="BP7" s="38">
        <v>1260.21</v>
      </c>
      <c r="BQ7" s="38">
        <v>35.72</v>
      </c>
      <c r="BR7" s="38">
        <v>26.36</v>
      </c>
      <c r="BS7" s="38">
        <v>26.85</v>
      </c>
      <c r="BT7" s="38">
        <v>27.73</v>
      </c>
      <c r="BU7" s="38">
        <v>28.72</v>
      </c>
      <c r="BV7" s="38">
        <v>69.87</v>
      </c>
      <c r="BW7" s="38">
        <v>74.3</v>
      </c>
      <c r="BX7" s="38">
        <v>72.260000000000005</v>
      </c>
      <c r="BY7" s="38">
        <v>71.84</v>
      </c>
      <c r="BZ7" s="38">
        <v>73.36</v>
      </c>
      <c r="CA7" s="38">
        <v>75.290000000000006</v>
      </c>
      <c r="CB7" s="38">
        <v>401.15</v>
      </c>
      <c r="CC7" s="38">
        <v>582.53</v>
      </c>
      <c r="CD7" s="38">
        <v>545.57000000000005</v>
      </c>
      <c r="CE7" s="38">
        <v>521.37</v>
      </c>
      <c r="CF7" s="38">
        <v>500.7</v>
      </c>
      <c r="CG7" s="38">
        <v>234.96</v>
      </c>
      <c r="CH7" s="38">
        <v>221.81</v>
      </c>
      <c r="CI7" s="38">
        <v>230.02</v>
      </c>
      <c r="CJ7" s="38">
        <v>228.47</v>
      </c>
      <c r="CK7" s="38">
        <v>224.88</v>
      </c>
      <c r="CL7" s="38">
        <v>215.41</v>
      </c>
      <c r="CM7" s="38">
        <v>51.66</v>
      </c>
      <c r="CN7" s="38">
        <v>54.51</v>
      </c>
      <c r="CO7" s="38">
        <v>56.23</v>
      </c>
      <c r="CP7" s="38">
        <v>57.2</v>
      </c>
      <c r="CQ7" s="38">
        <v>60.51</v>
      </c>
      <c r="CR7" s="38">
        <v>42.9</v>
      </c>
      <c r="CS7" s="38">
        <v>43.36</v>
      </c>
      <c r="CT7" s="38">
        <v>42.56</v>
      </c>
      <c r="CU7" s="38">
        <v>42.47</v>
      </c>
      <c r="CV7" s="38">
        <v>42.4</v>
      </c>
      <c r="CW7" s="38">
        <v>42.9</v>
      </c>
      <c r="CX7" s="38">
        <v>83.41</v>
      </c>
      <c r="CY7" s="38">
        <v>84.18</v>
      </c>
      <c r="CZ7" s="38">
        <v>85.5</v>
      </c>
      <c r="DA7" s="38">
        <v>86.46</v>
      </c>
      <c r="DB7" s="38">
        <v>90.99</v>
      </c>
      <c r="DC7" s="38">
        <v>83.5</v>
      </c>
      <c r="DD7" s="38">
        <v>83.06</v>
      </c>
      <c r="DE7" s="38">
        <v>83.32</v>
      </c>
      <c r="DF7" s="38">
        <v>83.75</v>
      </c>
      <c r="DG7" s="38">
        <v>84.19</v>
      </c>
      <c r="DH7" s="38">
        <v>84.75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0.09</v>
      </c>
      <c r="EK7" s="38">
        <v>0.09</v>
      </c>
      <c r="EL7" s="38">
        <v>0.13</v>
      </c>
      <c r="EM7" s="38">
        <v>0.36</v>
      </c>
      <c r="EN7" s="38">
        <v>0.39</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2022-01-18T05:12:55Z</cp:lastPrinted>
  <dcterms:created xsi:type="dcterms:W3CDTF">2021-12-03T07:48:26Z</dcterms:created>
  <dcterms:modified xsi:type="dcterms:W3CDTF">2022-01-18T05:12:55Z</dcterms:modified>
  <cp:category/>
</cp:coreProperties>
</file>