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masahiro_yamagata\Downloads\【経営比較分析表】2021_015164_47_1718\"/>
    </mc:Choice>
  </mc:AlternateContent>
  <xr:revisionPtr revIDLastSave="0" documentId="13_ncr:1_{071B366A-2ECF-4EBF-8470-7F0FFD96F61A}" xr6:coauthVersionLast="36" xr6:coauthVersionMax="36" xr10:uidLastSave="{00000000-0000-0000-0000-000000000000}"/>
  <workbookProtection workbookAlgorithmName="SHA-512" workbookHashValue="tgyBXlaiHjo822oZ7X2g1wqqr6lim+wwXx/tkJsgX7GvGBtATORw7Kr451iu8qJBErS3aJUdpyeUMxNxVIN+qQ==" workbookSaltValue="RwpI/KOs4RfxEA7SHcWnr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<sst xmlns="http://schemas.openxmlformats.org/spreadsheetml/2006/main" count="236" uniqueCount="119">
  <si>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</si>
  <si>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</si>
  <si>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</si>
  <si>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</si>
  <si>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</si>
  <si>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</si>
  <si>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</si>
  <si>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</si>
  <si>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</si>
  <si>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</si>
  <si>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</si>
  <si>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</si>
  <si>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</si>
  <si>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</si>
  <si>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</si>
  <si>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</si>
  <si>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</si>
  <si>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</si>
  <si>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</si>
  <si>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</si>
  <si>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</si>
  <si>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</si>
  <si>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</si>
  <si>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</si>
  <si>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</si>
  <si>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</si>
  <si>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</si>
  <si>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</si>
  <si>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</si>
  <si>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</si>
  <si>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</si>
  <si>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</si>
  <si>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</si>
  <si>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</si>
  <si>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</si>
  <si>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</si>
  <si>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</si>
  <si>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</si>
  <si>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</si>
  <si>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</si>
  <si>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</si>
  <si>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</si>
  <si>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</si>
  <si>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</si>
  <si>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</si>
  <si>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</si>
  <si>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</si>
  <si>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</si>
  <si>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</si>
  <si>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</si>
  <si>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</si>
  <si>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</si>
  <si>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</si>
  <si>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</si>
  <si>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</si>
  <si>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</si>
  <si>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</si>
  <si>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</si>
  <si>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</si>
  <si>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</si>
  <si>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</si>
  <si>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</si>
  <si>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</si>
  <si>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</si>
  <si>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</si>
  <si>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</si>
  <si>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</si>
  <si>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</si>
  <si>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</si>
  <si>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</si>
  <si>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</si>
  <si>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</si>
  <si>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</si>
  <si>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</si>
  <si>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</si>
  <si>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</si>
  <si>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</si>
  <si>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</si>
  <si>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</si>
  <si>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</si>
  <si>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</si>
  <si>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</si>
  <si>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</si>
  <si>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</si>
  <si>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</si>
  <si>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</si>
  <si>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</si>
  <si>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</si>
  <si>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</si>
  <si>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</si>
  <si>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</si>
  <si>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</si>
  <si>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</si>
  <si>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</si>
  <si>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</si>
  <si>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</si>
  <si>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</si>
  <si>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</si>
  <si>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</si>
  <si>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</si>
  <si>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</si>
  <si>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</si>
  <si>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</si>
  <si>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</si>
  <si>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</si>
  <si>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</si>
  <si>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</si>
  <si>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</si>
  <si>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</si>
  <si>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</si>
  <si>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</si>
  <si>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</si>
  <si>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</si>
  <si>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</si>
  <si>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</si>
  <si>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</si>
  <si>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本町の下水道事業の運営については使用料収入では賄いきれず、繰入金によって事業運営を行っているのが現状である。
　今後、ストックマネジメント計画に基づき、浄化センター電気・機械設備等の更新を実施していくが、更新費用も多額なため、財源確保に向けた使用料改定を早急に行うと共に、更なる経営改善の取組、長期計画の策定を行い、健全経営を図らなければならない。</t>
    <rPh sb="83" eb="85">
      <t>デンキ</t>
    </rPh>
    <phoneticPr fontId="4"/>
  </si>
  <si>
    <t>　①収益的収支比率については近年若干改善したが、30％以下と低く、使用料収入では管理費等を賄えきれず一般会計からの繰入金によって補っている状況である。今後、設備更新も中長期的に実施していることから、使用料改定を早急に行い、経営改善を図る必要がある。
　④企業債残高については平成29年度をピークに減少傾向ではあるが、類似団体と比較しても高い数値となっている。今後発生する工事、設備更新等についても効率的な投資計画を策定し、また、更新計画については5年間毎の基本計画である、ストックマネジメント計画に基づき更新を行い、交付金等を最大限活用しつつ財政状況を鑑みながらも、安心で安全な持続可能である下水道事業を実施していく。
　⑤⑥については、使用料収入で経費・汚水処理費を賄いきれてないため、使用料の確保、経費削減に努めなければならない。
　⑦については通常時施設能力過大も緊急時不足も無い施設利用率であり、今後の更新工事においても費用対効果から、増設等は検討せず現状の施設能力による更新工事を検討していく。
　⑧水洗化率については90%以上と高い数値であるが、今後も下水道事業普及啓発に努めたい。</t>
    <rPh sb="14" eb="16">
      <t>キンネン</t>
    </rPh>
    <rPh sb="16" eb="18">
      <t>ジャッカン</t>
    </rPh>
    <rPh sb="18" eb="20">
      <t>カイゼン</t>
    </rPh>
    <rPh sb="27" eb="29">
      <t>イカ</t>
    </rPh>
    <rPh sb="83" eb="87">
      <t>チュウチョウキテキ</t>
    </rPh>
    <rPh sb="224" eb="225">
      <t>ネン</t>
    </rPh>
    <rPh sb="225" eb="226">
      <t>カン</t>
    </rPh>
    <rPh sb="226" eb="227">
      <t>ゴト</t>
    </rPh>
    <rPh sb="228" eb="232">
      <t>キホンケイカク</t>
    </rPh>
    <rPh sb="258" eb="261">
      <t>コウフキン</t>
    </rPh>
    <rPh sb="261" eb="262">
      <t>トウ</t>
    </rPh>
    <rPh sb="263" eb="266">
      <t>サイダイゲン</t>
    </rPh>
    <rPh sb="266" eb="268">
      <t>カツヨウ</t>
    </rPh>
    <rPh sb="271" eb="273">
      <t>ザイセイ</t>
    </rPh>
    <rPh sb="273" eb="275">
      <t>ジョウキョウ</t>
    </rPh>
    <rPh sb="276" eb="277">
      <t>カンガ</t>
    </rPh>
    <rPh sb="283" eb="285">
      <t>アンシン</t>
    </rPh>
    <rPh sb="286" eb="288">
      <t>アンゼン</t>
    </rPh>
    <rPh sb="289" eb="293">
      <t>ジゾクカノウ</t>
    </rPh>
    <rPh sb="296" eb="299">
      <t>ゲスイドウ</t>
    </rPh>
    <rPh sb="299" eb="301">
      <t>ジギョウ</t>
    </rPh>
    <rPh sb="302" eb="304">
      <t>ジッシ</t>
    </rPh>
    <rPh sb="375" eb="378">
      <t>ツウジョウジ</t>
    </rPh>
    <rPh sb="378" eb="382">
      <t>シセツノウリョク</t>
    </rPh>
    <rPh sb="382" eb="384">
      <t>カダイ</t>
    </rPh>
    <rPh sb="385" eb="388">
      <t>キンキュウジ</t>
    </rPh>
    <rPh sb="388" eb="390">
      <t>フソク</t>
    </rPh>
    <rPh sb="391" eb="392">
      <t>ナ</t>
    </rPh>
    <rPh sb="393" eb="395">
      <t>シセツ</t>
    </rPh>
    <rPh sb="395" eb="398">
      <t>リヨウリツ</t>
    </rPh>
    <rPh sb="402" eb="404">
      <t>コンゴ</t>
    </rPh>
    <rPh sb="405" eb="407">
      <t>コウシン</t>
    </rPh>
    <rPh sb="407" eb="409">
      <t>コウジ</t>
    </rPh>
    <rPh sb="414" eb="419">
      <t>ヒヨウタイコウカ</t>
    </rPh>
    <rPh sb="422" eb="424">
      <t>ゾウセツ</t>
    </rPh>
    <rPh sb="424" eb="425">
      <t>トウ</t>
    </rPh>
    <rPh sb="426" eb="428">
      <t>ケントウ</t>
    </rPh>
    <rPh sb="430" eb="432">
      <t>ゲンジョウ</t>
    </rPh>
    <rPh sb="433" eb="435">
      <t>シセツ</t>
    </rPh>
    <rPh sb="435" eb="437">
      <t>ノウリョク</t>
    </rPh>
    <rPh sb="440" eb="444">
      <t>コウシンコウジ</t>
    </rPh>
    <rPh sb="445" eb="447">
      <t>ケントウ</t>
    </rPh>
    <rPh sb="455" eb="459">
      <t>スイセンカリツ</t>
    </rPh>
    <rPh sb="467" eb="469">
      <t>イジョウ</t>
    </rPh>
    <rPh sb="470" eb="471">
      <t>タカ</t>
    </rPh>
    <rPh sb="472" eb="474">
      <t>スウチ</t>
    </rPh>
    <rPh sb="479" eb="481">
      <t>コンゴ</t>
    </rPh>
    <rPh sb="482" eb="487">
      <t>ゲスイドウジギョウ</t>
    </rPh>
    <rPh sb="487" eb="489">
      <t>フキュウ</t>
    </rPh>
    <rPh sb="489" eb="491">
      <t>ケイハツ</t>
    </rPh>
    <rPh sb="492" eb="493">
      <t>ツト</t>
    </rPh>
    <phoneticPr fontId="4"/>
  </si>
  <si>
    <t xml:space="preserve">
・管渠については計画的に通年の管渠清掃、及びカメラ調査を実施している。現在のところ老朽管はないが、今後将来に向け更新計画を策定しなければならない。
・施設については、20年が経過し施設内の機器更新整備や建物の老朽化が進んでいる為、計画的に修繕等を実施しなければならない為、中長期を見据えた5年間毎の基本計画である、ストックマネジメント計画に基づき更新工事を行っている。</t>
    <rPh sb="13" eb="15">
      <t>ツウネン</t>
    </rPh>
    <rPh sb="16" eb="20">
      <t>カンキョセイソウ</t>
    </rPh>
    <rPh sb="21" eb="22">
      <t>オヨ</t>
    </rPh>
    <rPh sb="26" eb="28">
      <t>チョウサ</t>
    </rPh>
    <rPh sb="50" eb="52">
      <t>コンゴ</t>
    </rPh>
    <rPh sb="115" eb="116">
      <t>タメ</t>
    </rPh>
    <rPh sb="136" eb="137">
      <t>タメ</t>
    </rPh>
    <rPh sb="138" eb="141">
      <t>チュウチョウキ</t>
    </rPh>
    <rPh sb="142" eb="144">
      <t>ミス</t>
    </rPh>
    <rPh sb="177" eb="179">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</si>
</sst>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8-4FE2-AE0B-9E4EACDAA3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8E8-4FE2-AE0B-9E4EACDAA3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54.51</c:v>
                </c:pt>
                <c:pt idx="1">
                  <c:v>56.23</c:v>
                </c:pt>
                <c:pt idx="2">
                  <c:v>57.2</c:v>
                </c:pt>
                <c:pt idx="3">
                  <c:v>60.51</c:v>
                </c:pt>
                <c:pt idx="4">
                  <c:v>61.09</c:v>
                </c:pt>
              </c:numCache>
            </c:numRef>
          </c:val>
          <c:extLst>
            <c:ext xmlns:c16="http://schemas.microsoft.com/office/drawing/2014/chart" uri="{C3380CC4-5D6E-409C-BE32-E72D297353CC}">
              <c16:uniqueId val="{00000000-C0A3-459E-B7C0-629E6E3A98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0A3-459E-B7C0-629E6E3A98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84.18</c:v>
                </c:pt>
                <c:pt idx="1">
                  <c:v>85.5</c:v>
                </c:pt>
                <c:pt idx="2">
                  <c:v>86.46</c:v>
                </c:pt>
                <c:pt idx="3">
                  <c:v>90.99</c:v>
                </c:pt>
                <c:pt idx="4">
                  <c:v>91.31</c:v>
                </c:pt>
              </c:numCache>
            </c:numRef>
          </c:val>
          <c:extLst>
            <c:ext xmlns:c16="http://schemas.microsoft.com/office/drawing/2014/chart" uri="{C3380CC4-5D6E-409C-BE32-E72D297353CC}">
              <c16:uniqueId val="{00000000-4504-4E8D-8E33-36C9B6BB54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504-4E8D-8E33-36C9B6BB54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26.58</c:v>
                </c:pt>
                <c:pt idx="1">
                  <c:v>26.96</c:v>
                </c:pt>
                <c:pt idx="2">
                  <c:v>27.91</c:v>
                </c:pt>
                <c:pt idx="3">
                  <c:v>29</c:v>
                </c:pt>
                <c:pt idx="4">
                  <c:v>29.11</c:v>
                </c:pt>
              </c:numCache>
            </c:numRef>
          </c:val>
          <c:extLst>
            <c:ext xmlns:c16="http://schemas.microsoft.com/office/drawing/2014/chart" uri="{C3380CC4-5D6E-409C-BE32-E72D297353CC}">
              <c16:uniqueId val="{00000000-22A2-41DF-BF11-D1190712B9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2-41DF-BF11-D1190712B9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B-4EDB-B49C-26C0B06DA2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B-4EDB-B49C-26C0B06DA2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4-48C9-BAD7-664644433F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4-48C9-BAD7-664644433F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8-4ECD-BB9C-9B614D40A4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8-4ECD-BB9C-9B614D40A4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1-4619-8E5B-CBCF21F956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1-4619-8E5B-CBCF21F956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2211.19</c:v>
                </c:pt>
                <c:pt idx="1">
                  <c:v>2095.27</c:v>
                </c:pt>
                <c:pt idx="2">
                  <c:v>1985.35</c:v>
                </c:pt>
                <c:pt idx="3">
                  <c:v>1794.12</c:v>
                </c:pt>
                <c:pt idx="4">
                  <c:v>1868.89</c:v>
                </c:pt>
              </c:numCache>
            </c:numRef>
          </c:val>
          <c:extLst>
            <c:ext xmlns:c16="http://schemas.microsoft.com/office/drawing/2014/chart" uri="{C3380CC4-5D6E-409C-BE32-E72D297353CC}">
              <c16:uniqueId val="{00000000-F5BE-4AF8-999E-8D0BE1FAD1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F5BE-4AF8-999E-8D0BE1FAD1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26.36</c:v>
                </c:pt>
                <c:pt idx="1">
                  <c:v>26.85</c:v>
                </c:pt>
                <c:pt idx="2">
                  <c:v>27.73</c:v>
                </c:pt>
                <c:pt idx="3">
                  <c:v>28.72</c:v>
                </c:pt>
                <c:pt idx="4">
                  <c:v>28.63</c:v>
                </c:pt>
              </c:numCache>
            </c:numRef>
          </c:val>
          <c:extLst>
            <c:ext xmlns:c16="http://schemas.microsoft.com/office/drawing/2014/chart" uri="{C3380CC4-5D6E-409C-BE32-E72D297353CC}">
              <c16:uniqueId val="{00000000-EC54-48F3-8641-A2E8460AB9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C54-48F3-8641-A2E8460AB9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582.53</c:v>
                </c:pt>
                <c:pt idx="1">
                  <c:v>545.57000000000005</c:v>
                </c:pt>
                <c:pt idx="2">
                  <c:v>521.37</c:v>
                </c:pt>
                <c:pt idx="3">
                  <c:v>500.7</c:v>
                </c:pt>
                <c:pt idx="4">
                  <c:v>489.08</c:v>
                </c:pt>
              </c:numCache>
            </c:numRef>
          </c:val>
          <c:extLst>
            <c:ext xmlns:c16="http://schemas.microsoft.com/office/drawing/2014/chart" uri="{C3380CC4-5D6E-409C-BE32-E72D297353CC}">
              <c16:uniqueId val="{00000000-3712-414A-A669-5292332340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3712-414A-A669-5292332340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豊富町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3756</v>
      </c>
      <c r="AM8" s="54"/>
      <c r="AN8" s="54"/>
      <c r="AO8" s="54"/>
      <c r="AP8" s="54"/>
      <c r="AQ8" s="54"/>
      <c r="AR8" s="54"/>
      <c r="AS8" s="54"/>
      <c r="AT8" s="53">
        <f>データ!T6</f>
        <v>520.69000000000005</v>
      </c>
      <c r="AU8" s="53"/>
      <c r="AV8" s="53"/>
      <c r="AW8" s="53"/>
      <c r="AX8" s="53"/>
      <c r="AY8" s="53"/>
      <c r="AZ8" s="53"/>
      <c r="BA8" s="53"/>
      <c r="BB8" s="53">
        <f>データ!U6</f>
        <v>7.21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75.58</v>
      </c>
      <c r="Q10" s="53"/>
      <c r="R10" s="53"/>
      <c r="S10" s="53"/>
      <c r="T10" s="53"/>
      <c r="U10" s="53"/>
      <c r="V10" s="53"/>
      <c r="W10" s="53">
        <f>データ!Q6</f>
        <v>96.77</v>
      </c>
      <c r="X10" s="53"/>
      <c r="Y10" s="53"/>
      <c r="Z10" s="53"/>
      <c r="AA10" s="53"/>
      <c r="AB10" s="53"/>
      <c r="AC10" s="53"/>
      <c r="AD10" s="54">
        <f>データ!R6</f>
        <v>3080</v>
      </c>
      <c r="AE10" s="54"/>
      <c r="AF10" s="54"/>
      <c r="AG10" s="54"/>
      <c r="AH10" s="54"/>
      <c r="AI10" s="54"/>
      <c r="AJ10" s="54"/>
      <c r="AK10" s="2"/>
      <c r="AL10" s="54">
        <f>データ!V6</f>
        <v>2819</v>
      </c>
      <c r="AM10" s="54"/>
      <c r="AN10" s="54"/>
      <c r="AO10" s="54"/>
      <c r="AP10" s="54"/>
      <c r="AQ10" s="54"/>
      <c r="AR10" s="54"/>
      <c r="AS10" s="54"/>
      <c r="AT10" s="53">
        <f>データ!W6</f>
        <v>1.64</v>
      </c>
      <c r="AU10" s="53"/>
      <c r="AV10" s="53"/>
      <c r="AW10" s="53"/>
      <c r="AX10" s="53"/>
      <c r="AY10" s="53"/>
      <c r="AZ10" s="53"/>
      <c r="BA10" s="53"/>
      <c r="BB10" s="53">
        <f>データ!X6</f>
        <v>1718.9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UpC1RRQH/gSx8Pl1y/gNhHgZzux+mwSIh1AqQ8aHaOuQT/og8brUh30eL1K9Z5UfmptTTHZVOlQC8mlqg+L3Uw==" saltValue="V7GRlTPi/ECtkooFNn/1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15164</v>
      </c>
      <c r="D6" s="19">
        <f t="shared" si="3"/>
        <v>47</v>
      </c>
      <c r="E6" s="19">
        <f t="shared" si="3"/>
        <v>17</v>
      </c>
      <c r="F6" s="19">
        <f t="shared" si="3"/>
        <v>4</v>
      </c>
      <c r="G6" s="19">
        <f t="shared" si="3"/>
        <v>0</v>
      </c>
      <c r="H6" s="19" t="str">
        <f t="shared" si="3"/>
        <v>北海道　豊富町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75.58</v>
      </c>
      <c r="Q6" s="20">
        <f t="shared" si="3"/>
        <v>96.77</v>
      </c>
      <c r="R6" s="20">
        <f t="shared" si="3"/>
        <v>3080</v>
      </c>
      <c r="S6" s="20">
        <f t="shared" si="3"/>
        <v>3756</v>
      </c>
      <c r="T6" s="20">
        <f t="shared" si="3"/>
        <v>520.69000000000005</v>
      </c>
      <c r="U6" s="20">
        <f t="shared" si="3"/>
        <v>7.21</v>
      </c>
      <c r="V6" s="20">
        <f t="shared" si="3"/>
        <v>2819</v>
      </c>
      <c r="W6" s="20">
        <f t="shared" si="3"/>
        <v>1.64</v>
      </c>
      <c r="X6" s="20">
        <f t="shared" si="3"/>
        <v>1718.9</v>
      </c>
      <c r="Y6" s="21">
        <f>IF(Y7="",NA(),Y7)</f>
        <v>26.58</v>
      </c>
      <c r="Z6" s="21">
        <f t="shared" ref="Z6:AH6" si="4">IF(Z7="",NA(),Z7)</f>
        <v>26.96</v>
      </c>
      <c r="AA6" s="21">
        <f t="shared" si="4"/>
        <v>27.91</v>
      </c>
      <c r="AB6" s="21">
        <f t="shared" si="4"/>
        <v>29</v>
      </c>
      <c r="AC6" s="21">
        <f t="shared" si="4"/>
        <v>29.11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2211.19</v>
      </c>
      <c r="BG6" s="21">
        <f t="shared" ref="BG6:BO6" si="7">IF(BG7="",NA(),BG7)</f>
        <v>2095.27</v>
      </c>
      <c r="BH6" s="21">
        <f t="shared" si="7"/>
        <v>1985.35</v>
      </c>
      <c r="BI6" s="21">
        <f t="shared" si="7"/>
        <v>1794.12</v>
      </c>
      <c r="BJ6" s="21">
        <f t="shared" si="7"/>
        <v>1868.89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26.36</v>
      </c>
      <c r="BR6" s="21">
        <f t="shared" ref="BR6:BZ6" si="8">IF(BR7="",NA(),BR7)</f>
        <v>26.85</v>
      </c>
      <c r="BS6" s="21">
        <f t="shared" si="8"/>
        <v>27.73</v>
      </c>
      <c r="BT6" s="21">
        <f t="shared" si="8"/>
        <v>28.72</v>
      </c>
      <c r="BU6" s="21">
        <f t="shared" si="8"/>
        <v>28.63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582.53</v>
      </c>
      <c r="CC6" s="21">
        <f t="shared" ref="CC6:CK6" si="9">IF(CC7="",NA(),CC7)</f>
        <v>545.57000000000005</v>
      </c>
      <c r="CD6" s="21">
        <f t="shared" si="9"/>
        <v>521.37</v>
      </c>
      <c r="CE6" s="21">
        <f t="shared" si="9"/>
        <v>500.7</v>
      </c>
      <c r="CF6" s="21">
        <f t="shared" si="9"/>
        <v>489.08</v>
      </c>
      <c r="CG6" s="21">
        <f t="shared" si="9"/>
        <v>221.81</v>
      </c>
      <c r="CH6" s="21">
        <f t="shared" si="9"/>
        <v>230.02</v>
      </c>
      <c r="CI6" s="21">
        <f t="shared" si="9"/>
        <v>228.47</v>
      </c>
      <c r="CJ6" s="21">
        <f t="shared" si="9"/>
        <v>224.88</v>
      </c>
      <c r="CK6" s="21">
        <f t="shared" si="9"/>
        <v>228.64</v>
      </c>
      <c r="CL6" s="20" t="str">
        <f>IF(CL7="","",IF(CL7="-","【-】","【"&amp;SUBSTITUTE(TEXT(CL7,"#,##0.00"),"-","△")&amp;"】"))</f>
        <v>【216.39】</v>
      </c>
      <c r="CM6" s="21">
        <f>IF(CM7="",NA(),CM7)</f>
        <v>54.51</v>
      </c>
      <c r="CN6" s="21">
        <f t="shared" ref="CN6:CV6" si="10">IF(CN7="",NA(),CN7)</f>
        <v>56.23</v>
      </c>
      <c r="CO6" s="21">
        <f t="shared" si="10"/>
        <v>57.2</v>
      </c>
      <c r="CP6" s="21">
        <f t="shared" si="10"/>
        <v>60.51</v>
      </c>
      <c r="CQ6" s="21">
        <f t="shared" si="10"/>
        <v>61.09</v>
      </c>
      <c r="CR6" s="21">
        <f t="shared" si="10"/>
        <v>43.36</v>
      </c>
      <c r="CS6" s="21">
        <f t="shared" si="10"/>
        <v>42.56</v>
      </c>
      <c r="CT6" s="21">
        <f t="shared" si="10"/>
        <v>42.47</v>
      </c>
      <c r="CU6" s="21">
        <f t="shared" si="10"/>
        <v>42.4</v>
      </c>
      <c r="CV6" s="21">
        <f t="shared" si="10"/>
        <v>42.28</v>
      </c>
      <c r="CW6" s="20" t="str">
        <f>IF(CW7="","",IF(CW7="-","【-】","【"&amp;SUBSTITUTE(TEXT(CW7,"#,##0.00"),"-","△")&amp;"】"))</f>
        <v>【42.57】</v>
      </c>
      <c r="CX6" s="21">
        <f>IF(CX7="",NA(),CX7)</f>
        <v>84.18</v>
      </c>
      <c r="CY6" s="21">
        <f t="shared" ref="CY6:DG6" si="11">IF(CY7="",NA(),CY7)</f>
        <v>85.5</v>
      </c>
      <c r="CZ6" s="21">
        <f t="shared" si="11"/>
        <v>86.46</v>
      </c>
      <c r="DA6" s="21">
        <f t="shared" si="11"/>
        <v>90.99</v>
      </c>
      <c r="DB6" s="21">
        <f t="shared" si="11"/>
        <v>91.31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15164</v>
      </c>
      <c r="D7" s="23">
        <v>47</v>
      </c>
      <c r="E7" s="23">
        <v>17</v>
      </c>
      <c r="F7" s="23">
        <v>4</v>
      </c>
      <c r="G7" s="23">
        <v>0</v>
      </c>
      <c r="H7" s="23" t="s">
        <v>98</v>
      </c>
      <c r="I7" s="23" t="s">
        <v>99</v>
      </c>
      <c r="J7" s="23" t="s">
        <v>100</v>
      </c>
      <c r="K7" s="23" t="s">
        <v>101</v>
      </c>
      <c r="L7" s="23" t="s">
        <v>102</v>
      </c>
      <c r="M7" s="23" t="s">
        <v>103</v>
      </c>
      <c r="N7" s="24" t="s">
        <v>104</v>
      </c>
      <c r="O7" s="24" t="s">
        <v>105</v>
      </c>
      <c r="P7" s="24">
        <v>75.58</v>
      </c>
      <c r="Q7" s="24">
        <v>96.77</v>
      </c>
      <c r="R7" s="24">
        <v>3080</v>
      </c>
      <c r="S7" s="24">
        <v>3756</v>
      </c>
      <c r="T7" s="24">
        <v>520.69000000000005</v>
      </c>
      <c r="U7" s="24">
        <v>7.21</v>
      </c>
      <c r="V7" s="24">
        <v>2819</v>
      </c>
      <c r="W7" s="24">
        <v>1.64</v>
      </c>
      <c r="X7" s="24">
        <v>1718.9</v>
      </c>
      <c r="Y7" s="24">
        <v>26.58</v>
      </c>
      <c r="Z7" s="24">
        <v>26.96</v>
      </c>
      <c r="AA7" s="24">
        <v>27.91</v>
      </c>
      <c r="AB7" s="24">
        <v>29</v>
      </c>
      <c r="AC7" s="24">
        <v>29.11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2211.19</v>
      </c>
      <c r="BG7" s="24">
        <v>2095.27</v>
      </c>
      <c r="BH7" s="24">
        <v>1985.35</v>
      </c>
      <c r="BI7" s="24">
        <v>1794.12</v>
      </c>
      <c r="BJ7" s="24">
        <v>1868.89</v>
      </c>
      <c r="BK7" s="24">
        <v>1243.71</v>
      </c>
      <c r="BL7" s="24">
        <v>1194.1500000000001</v>
      </c>
      <c r="BM7" s="24">
        <v>1206.79</v>
      </c>
      <c r="BN7" s="24">
        <v>1258.43</v>
      </c>
      <c r="BO7" s="24">
        <v>1163.75</v>
      </c>
      <c r="BP7" s="24">
        <v>1201.79</v>
      </c>
      <c r="BQ7" s="24">
        <v>26.36</v>
      </c>
      <c r="BR7" s="24">
        <v>26.85</v>
      </c>
      <c r="BS7" s="24">
        <v>27.73</v>
      </c>
      <c r="BT7" s="24">
        <v>28.72</v>
      </c>
      <c r="BU7" s="24">
        <v>28.63</v>
      </c>
      <c r="BV7" s="24">
        <v>74.3</v>
      </c>
      <c r="BW7" s="24">
        <v>72.260000000000005</v>
      </c>
      <c r="BX7" s="24">
        <v>71.84</v>
      </c>
      <c r="BY7" s="24">
        <v>73.36</v>
      </c>
      <c r="BZ7" s="24">
        <v>72.599999999999994</v>
      </c>
      <c r="CA7" s="24">
        <v>75.31</v>
      </c>
      <c r="CB7" s="24">
        <v>582.53</v>
      </c>
      <c r="CC7" s="24">
        <v>545.57000000000005</v>
      </c>
      <c r="CD7" s="24">
        <v>521.37</v>
      </c>
      <c r="CE7" s="24">
        <v>500.7</v>
      </c>
      <c r="CF7" s="24">
        <v>489.08</v>
      </c>
      <c r="CG7" s="24">
        <v>221.81</v>
      </c>
      <c r="CH7" s="24">
        <v>230.02</v>
      </c>
      <c r="CI7" s="24">
        <v>228.47</v>
      </c>
      <c r="CJ7" s="24">
        <v>224.88</v>
      </c>
      <c r="CK7" s="24">
        <v>228.64</v>
      </c>
      <c r="CL7" s="24">
        <v>216.39</v>
      </c>
      <c r="CM7" s="24">
        <v>54.51</v>
      </c>
      <c r="CN7" s="24">
        <v>56.23</v>
      </c>
      <c r="CO7" s="24">
        <v>57.2</v>
      </c>
      <c r="CP7" s="24">
        <v>60.51</v>
      </c>
      <c r="CQ7" s="24">
        <v>61.09</v>
      </c>
      <c r="CR7" s="24">
        <v>43.36</v>
      </c>
      <c r="CS7" s="24">
        <v>42.56</v>
      </c>
      <c r="CT7" s="24">
        <v>42.47</v>
      </c>
      <c r="CU7" s="24">
        <v>42.4</v>
      </c>
      <c r="CV7" s="24">
        <v>42.28</v>
      </c>
      <c r="CW7" s="24">
        <v>42.57</v>
      </c>
      <c r="CX7" s="24">
        <v>84.18</v>
      </c>
      <c r="CY7" s="24">
        <v>85.5</v>
      </c>
      <c r="CZ7" s="24">
        <v>86.46</v>
      </c>
      <c r="DA7" s="24">
        <v>90.99</v>
      </c>
      <c r="DB7" s="24">
        <v>91.31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2023-01-23T00:17:50Z</cp:lastPrinted>
  <dcterms:created xsi:type="dcterms:W3CDTF">2023-01-12T23:55:20Z</dcterms:created>
  <dcterms:modified xsi:type="dcterms:W3CDTF">2023-01-23T00:17:54Z</dcterms:modified>
  <cp:category/>
</cp:coreProperties>
</file>