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4.建設課\03上下水道係\03　下水道係長用\◎R5下水道事業\宗谷総合振興局\06.01.29〆【依頼：129〆】公営企業に係る経営比較分析表（令和４年度決算）の分析等について【経営比較分析表】2022_015164_46_1718\"/>
    </mc:Choice>
  </mc:AlternateContent>
  <xr:revisionPtr revIDLastSave="0" documentId="13_ncr:1_{19AE0E65-C2A3-45D6-8B9E-4DB5D44AD4E5}" xr6:coauthVersionLast="36" xr6:coauthVersionMax="36" xr10:uidLastSave="{00000000-0000-0000-0000-000000000000}"/>
  <workbookProtection workbookAlgorithmName="SHA-512" workbookHashValue="oGTfw5K+uYjBvtlzuCUHPtp/WVLY+og3gGOU2Rhio/3vLKGh6MuYeoaHqKeEoyA84pLmjGR8Dszv7XWNkPKqyQ==" workbookSaltValue="vywkzvXdqqJ0TDq32IDJ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<sst xmlns="http://schemas.openxmlformats.org/spreadsheetml/2006/main" count="319" uniqueCount="116">
  <si>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</si>
  <si>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</si>
  <si>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</si>
  <si>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</si>
  <si>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</si>
  <si>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</si>
  <si>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</si>
  <si>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</si>
  <si>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</si>
  <si>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</si>
  <si>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</si>
  <si>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</si>
  <si>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</si>
  <si>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</si>
  <si>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</si>
  <si>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</si>
  <si>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</si>
  <si>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</si>
  <si>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</si>
  <si>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</si>
  <si>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</si>
  <si>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</si>
  <si>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</si>
  <si>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</si>
  <si>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</si>
  <si>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</si>
  <si>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</si>
  <si>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</si>
  <si>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</si>
  <si>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</si>
  <si>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</si>
  <si>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</si>
  <si>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</si>
  <si>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</si>
  <si>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</si>
  <si>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</si>
  <si>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</si>
  <si>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</si>
  <si>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</si>
  <si>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</si>
  <si>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</si>
  <si>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</si>
  <si>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</si>
  <si>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</si>
  <si>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</si>
  <si>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</si>
  <si>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</si>
  <si>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</si>
  <si>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</si>
  <si>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</si>
  <si>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</si>
  <si>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</si>
  <si>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</si>
  <si>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</si>
  <si>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</si>
  <si>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</si>
  <si>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</si>
  <si>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</si>
  <si>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</si>
  <si>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</si>
  <si>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</si>
  <si>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</si>
  <si>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</si>
  <si>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</si>
  <si>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</si>
  <si>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</si>
  <si>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</si>
  <si>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</si>
  <si>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</si>
  <si>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</si>
  <si>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</si>
  <si>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</si>
  <si>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</si>
  <si>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</si>
  <si>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</si>
  <si>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</si>
  <si>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</si>
  <si>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</si>
  <si>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</si>
  <si>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</si>
  <si>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</si>
  <si>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</si>
  <si>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</si>
  <si>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</si>
  <si>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</si>
  <si>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</si>
  <si>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</si>
  <si>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</si>
  <si>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</si>
  <si>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</si>
  <si>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</si>
  <si>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</si>
  <si>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</si>
  <si>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</si>
  <si>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</si>
  <si>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</si>
  <si>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</si>
  <si>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</si>
  <si>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</si>
  <si>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</si>
  <si>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</si>
  <si>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</si>
  <si>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</si>
  <si>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</si>
  <si>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</si>
  <si>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</si>
  <si>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</si>
  <si>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</si>
  <si>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</si>
  <si>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</si>
  <si>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</si>
  <si>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</si>
  <si>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</si>
  <si>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本町の下水道事業運営については使用料収入では賄いきれず、繰入金によって事業運営を行っているのが現状である。
　今後、ストックマネジメント計画に基づき、豊富浄化センター設備更新を実施していくが、更新費用も多額な為、財源確保に向けた使用料改定を早急に行うと共に、経営戦略の見直しを行い、より効率的な経営に努めていく必要がある。</t>
    <rPh sb="1" eb="3">
      <t>ホンチョウ</t>
    </rPh>
    <rPh sb="4" eb="7">
      <t>ゲスイドウ</t>
    </rPh>
    <rPh sb="7" eb="9">
      <t>ジギョウ</t>
    </rPh>
    <rPh sb="9" eb="11">
      <t>ウンエイ</t>
    </rPh>
    <rPh sb="16" eb="19">
      <t>シヨウリョウ</t>
    </rPh>
    <rPh sb="19" eb="21">
      <t>シュウニュウ</t>
    </rPh>
    <rPh sb="23" eb="24">
      <t>マカナ</t>
    </rPh>
    <rPh sb="29" eb="32">
      <t>クリイレキン</t>
    </rPh>
    <rPh sb="36" eb="40">
      <t>ジギョウウンエイ</t>
    </rPh>
    <rPh sb="41" eb="42">
      <t>オコナ</t>
    </rPh>
    <rPh sb="48" eb="50">
      <t>ゲンジョウ</t>
    </rPh>
    <rPh sb="56" eb="58">
      <t>コンゴ</t>
    </rPh>
    <rPh sb="69" eb="71">
      <t>ケイカク</t>
    </rPh>
    <rPh sb="72" eb="73">
      <t>モト</t>
    </rPh>
    <rPh sb="76" eb="78">
      <t>トヨトミ</t>
    </rPh>
    <rPh sb="78" eb="80">
      <t>ジョウカ</t>
    </rPh>
    <rPh sb="84" eb="86">
      <t>セツビ</t>
    </rPh>
    <rPh sb="86" eb="88">
      <t>コウシン</t>
    </rPh>
    <rPh sb="89" eb="91">
      <t>ジッシ</t>
    </rPh>
    <rPh sb="97" eb="101">
      <t>コウシンヒヨウ</t>
    </rPh>
    <rPh sb="102" eb="104">
      <t>タガク</t>
    </rPh>
    <rPh sb="105" eb="106">
      <t>タメ</t>
    </rPh>
    <rPh sb="107" eb="111">
      <t>ザイゲンカクホ</t>
    </rPh>
    <rPh sb="112" eb="113">
      <t>ム</t>
    </rPh>
    <rPh sb="115" eb="118">
      <t>シヨウリョウ</t>
    </rPh>
    <rPh sb="118" eb="120">
      <t>カイテイ</t>
    </rPh>
    <rPh sb="121" eb="123">
      <t>ソウキュウ</t>
    </rPh>
    <rPh sb="124" eb="125">
      <t>オコナ</t>
    </rPh>
    <rPh sb="127" eb="128">
      <t>トモ</t>
    </rPh>
    <rPh sb="130" eb="134">
      <t>ケイエイセンリャク</t>
    </rPh>
    <rPh sb="135" eb="137">
      <t>ミナオ</t>
    </rPh>
    <rPh sb="139" eb="140">
      <t>オコナ</t>
    </rPh>
    <rPh sb="144" eb="147">
      <t>コウリツテキ</t>
    </rPh>
    <rPh sb="148" eb="150">
      <t>ケイエイ</t>
    </rPh>
    <rPh sb="151" eb="152">
      <t>ツト</t>
    </rPh>
    <rPh sb="156" eb="158">
      <t>ヒツヨウ</t>
    </rPh>
    <phoneticPr fontId="4"/>
  </si>
  <si>
    <t>①有形固定資産減価償却率については、全国平均、類似団体平均値と比較して上回っており、半分には満たない数値ではあるが、施設の老朽化が進んできている為、今後の設備更新・財政状況の先を見据えた、適切な投資と更新を実施する必要があります。
②③管渠老朽化率、及び管渠改善率についてはともに供用開始が2002年の為、管渠の法定耐用年数が経過しておらず適切な値となっている。管渠状況等点検により、重要度と老朽化状況を判断しつつ、効率的な延命化を図り、計画的な更新計画を策定していく必要があります。</t>
    <rPh sb="1" eb="12">
      <t>ユウケイコテイシサンゲンカショウキャクリツ</t>
    </rPh>
    <rPh sb="25" eb="27">
      <t>ダンタイ</t>
    </rPh>
    <rPh sb="27" eb="30">
      <t>ヘイキンチ</t>
    </rPh>
    <rPh sb="31" eb="33">
      <t>ヒカク</t>
    </rPh>
    <rPh sb="35" eb="37">
      <t>ウワマワ</t>
    </rPh>
    <rPh sb="42" eb="44">
      <t>ハンブン</t>
    </rPh>
    <rPh sb="46" eb="47">
      <t>ミ</t>
    </rPh>
    <rPh sb="50" eb="52">
      <t>スウチ</t>
    </rPh>
    <rPh sb="58" eb="60">
      <t>シセツ</t>
    </rPh>
    <rPh sb="61" eb="64">
      <t>ロウキュウカ</t>
    </rPh>
    <rPh sb="65" eb="66">
      <t>スス</t>
    </rPh>
    <rPh sb="72" eb="73">
      <t>タメ</t>
    </rPh>
    <rPh sb="74" eb="76">
      <t>コンゴ</t>
    </rPh>
    <rPh sb="77" eb="79">
      <t>セツビ</t>
    </rPh>
    <rPh sb="79" eb="81">
      <t>コウシン</t>
    </rPh>
    <rPh sb="82" eb="86">
      <t>ザイセイジョウキョウ</t>
    </rPh>
    <rPh sb="87" eb="88">
      <t>サキ</t>
    </rPh>
    <rPh sb="89" eb="91">
      <t>ミス</t>
    </rPh>
    <rPh sb="94" eb="96">
      <t>テキセツ</t>
    </rPh>
    <rPh sb="97" eb="99">
      <t>トウシ</t>
    </rPh>
    <rPh sb="100" eb="102">
      <t>コウシン</t>
    </rPh>
    <rPh sb="103" eb="105">
      <t>ジッシ</t>
    </rPh>
    <rPh sb="107" eb="109">
      <t>ヒツヨウ</t>
    </rPh>
    <rPh sb="118" eb="120">
      <t>カンキョ</t>
    </rPh>
    <rPh sb="120" eb="124">
      <t>ロウキュウカリツ</t>
    </rPh>
    <rPh sb="125" eb="126">
      <t>オヨ</t>
    </rPh>
    <rPh sb="127" eb="132">
      <t>カンキョカイゼンリツ</t>
    </rPh>
    <rPh sb="140" eb="144">
      <t>キョウヨウカイシ</t>
    </rPh>
    <rPh sb="149" eb="150">
      <t>ネン</t>
    </rPh>
    <rPh sb="151" eb="152">
      <t>タメ</t>
    </rPh>
    <rPh sb="153" eb="155">
      <t>カンキョ</t>
    </rPh>
    <rPh sb="156" eb="160">
      <t>ホウテイタイヨウ</t>
    </rPh>
    <rPh sb="160" eb="162">
      <t>ネンスウ</t>
    </rPh>
    <rPh sb="163" eb="165">
      <t>ケイカ</t>
    </rPh>
    <rPh sb="170" eb="172">
      <t>テキセツ</t>
    </rPh>
    <rPh sb="173" eb="174">
      <t>アタイ</t>
    </rPh>
    <rPh sb="181" eb="183">
      <t>カンキョ</t>
    </rPh>
    <rPh sb="183" eb="185">
      <t>ジョウキョウ</t>
    </rPh>
    <rPh sb="185" eb="186">
      <t>トウ</t>
    </rPh>
    <rPh sb="186" eb="188">
      <t>テンケン</t>
    </rPh>
    <rPh sb="192" eb="195">
      <t>ジュウヨウド</t>
    </rPh>
    <rPh sb="196" eb="199">
      <t>ロウキュウカ</t>
    </rPh>
    <rPh sb="202" eb="204">
      <t>ハンダン</t>
    </rPh>
    <rPh sb="208" eb="211">
      <t>コウリツテキ</t>
    </rPh>
    <rPh sb="212" eb="215">
      <t>エンメイカ</t>
    </rPh>
    <rPh sb="216" eb="217">
      <t>ハカ</t>
    </rPh>
    <rPh sb="219" eb="222">
      <t>ケイカクテキ</t>
    </rPh>
    <rPh sb="223" eb="227">
      <t>コウシンケイカク</t>
    </rPh>
    <rPh sb="228" eb="230">
      <t>サクテイ</t>
    </rPh>
    <rPh sb="234" eb="236">
      <t>ヒツヨウ</t>
    </rPh>
    <phoneticPr fontId="4"/>
  </si>
  <si>
    <t>※法適用初年度のためR03以前の値は無し
①経常収支比率については、全国平均、類似団体平均値と比較して同程度である。
②累積欠損金はありません。
③流動比率については、平均値よりも上回っていますが、一般会計からの繰入が多い状況であり、支払い能力に関しては問題はありません。しかし、今後については一般会計より費用の多くを賄っている為、経営改善の必要があります。
④企業債残高対事業規模比率については、平均値を上回っており、今後減少傾向にはあるものの、今後発生する工事、設備更新についても現行の投資計画と更新計画を改定しつつ、費用対効果に務める必要があります。
⑤経費回収率については、平均値よりも下回っており、汚水処理費用を使用料収入で賄う事が出来ていない状況となっています。今後、処理区域内人口の減少や施設老朽化に伴う維持管理費の増加により悪化していく事が想定される為、経営改善に努める必要があります。
⑥汚水処理原価については、平均値を上回っており、汚水処理費用を使用料により賄えていない状況である為、料金改定が必要である、
⑦施設利用率については、平均値を上回っており、半分以上の利用率である為、適切な施設規模である。
⑧水洗化率については、平均値を上回っており、今後も水洗化率100％に向けた継続した取組、及び周知を実施する必要があります。</t>
    <rPh sb="1" eb="7">
      <t>ホウテキヨウショネンド</t>
    </rPh>
    <rPh sb="13" eb="15">
      <t>イゼン</t>
    </rPh>
    <rPh sb="16" eb="17">
      <t>アタイ</t>
    </rPh>
    <rPh sb="18" eb="19">
      <t>ナシ</t>
    </rPh>
    <rPh sb="22" eb="24">
      <t>ケイジョウ</t>
    </rPh>
    <rPh sb="24" eb="26">
      <t>シュウシ</t>
    </rPh>
    <rPh sb="26" eb="28">
      <t>ヒリツ</t>
    </rPh>
    <rPh sb="34" eb="38">
      <t>ゼンコクヘイキン</t>
    </rPh>
    <rPh sb="39" eb="43">
      <t>ルイジダンタイ</t>
    </rPh>
    <rPh sb="43" eb="45">
      <t>ヘイキン</t>
    </rPh>
    <rPh sb="45" eb="46">
      <t>アタイ</t>
    </rPh>
    <rPh sb="47" eb="49">
      <t>ヒカク</t>
    </rPh>
    <rPh sb="51" eb="54">
      <t>ドウテイド</t>
    </rPh>
    <rPh sb="60" eb="65">
      <t>ルイセキケッソンキン</t>
    </rPh>
    <rPh sb="74" eb="76">
      <t>リュウドウ</t>
    </rPh>
    <rPh sb="76" eb="78">
      <t>ヒリツ</t>
    </rPh>
    <rPh sb="86" eb="87">
      <t>チ</t>
    </rPh>
    <rPh sb="99" eb="103">
      <t>イッパンカイケイ</t>
    </rPh>
    <rPh sb="106" eb="107">
      <t>ク</t>
    </rPh>
    <rPh sb="107" eb="108">
      <t>イ</t>
    </rPh>
    <rPh sb="109" eb="110">
      <t>オオ</t>
    </rPh>
    <rPh sb="111" eb="113">
      <t>ジョウキョウ</t>
    </rPh>
    <rPh sb="117" eb="119">
      <t>シハラ</t>
    </rPh>
    <rPh sb="120" eb="122">
      <t>ノウリョク</t>
    </rPh>
    <rPh sb="123" eb="124">
      <t>カン</t>
    </rPh>
    <rPh sb="199" eb="202">
      <t>ヘイキンチ</t>
    </rPh>
    <rPh sb="203" eb="205">
      <t>ウワマワ</t>
    </rPh>
    <rPh sb="210" eb="212">
      <t>コンゴ</t>
    </rPh>
    <rPh sb="212" eb="214">
      <t>ゲンショウ</t>
    </rPh>
    <rPh sb="214" eb="216">
      <t>ケイコウ</t>
    </rPh>
    <rPh sb="224" eb="226">
      <t>コンゴ</t>
    </rPh>
    <rPh sb="226" eb="228">
      <t>ハッセイ</t>
    </rPh>
    <rPh sb="230" eb="232">
      <t>コウジ</t>
    </rPh>
    <rPh sb="233" eb="235">
      <t>セツビ</t>
    </rPh>
    <rPh sb="235" eb="237">
      <t>コウシン</t>
    </rPh>
    <rPh sb="242" eb="244">
      <t>ゲンコウ</t>
    </rPh>
    <rPh sb="245" eb="249">
      <t>トウシケイカク</t>
    </rPh>
    <rPh sb="250" eb="254">
      <t>コウシンケイカク</t>
    </rPh>
    <rPh sb="255" eb="257">
      <t>カイテイ</t>
    </rPh>
    <rPh sb="261" eb="266">
      <t>ヒヨウタイコウカ</t>
    </rPh>
    <rPh sb="267" eb="268">
      <t>ツト</t>
    </rPh>
    <rPh sb="270" eb="272">
      <t>ヒツヨウ</t>
    </rPh>
    <rPh sb="280" eb="285">
      <t>ケイヒカイシュウリツ</t>
    </rPh>
    <rPh sb="291" eb="294">
      <t>ヘイキンチ</t>
    </rPh>
    <rPh sb="297" eb="299">
      <t>シタマワ</t>
    </rPh>
    <rPh sb="304" eb="310">
      <t>オスイショリヒヨウ</t>
    </rPh>
    <rPh sb="311" eb="314">
      <t>シヨウリョウ</t>
    </rPh>
    <rPh sb="314" eb="316">
      <t>シュウニュウ</t>
    </rPh>
    <rPh sb="317" eb="318">
      <t>マカナ</t>
    </rPh>
    <rPh sb="319" eb="320">
      <t>コト</t>
    </rPh>
    <rPh sb="321" eb="323">
      <t>デキ</t>
    </rPh>
    <rPh sb="327" eb="329">
      <t>ジョウキョウ</t>
    </rPh>
    <rPh sb="345" eb="347">
      <t>ジンコウ</t>
    </rPh>
    <rPh sb="348" eb="350">
      <t>ゲンショウ</t>
    </rPh>
    <rPh sb="351" eb="355">
      <t>シセツロウキュウ</t>
    </rPh>
    <rPh sb="355" eb="356">
      <t>カ</t>
    </rPh>
    <rPh sb="357" eb="358">
      <t>トモナ</t>
    </rPh>
    <rPh sb="359" eb="364">
      <t>イジカンリヒ</t>
    </rPh>
    <rPh sb="365" eb="367">
      <t>ゾウカ</t>
    </rPh>
    <rPh sb="370" eb="372">
      <t>アッカ</t>
    </rPh>
    <rPh sb="376" eb="377">
      <t>コト</t>
    </rPh>
    <rPh sb="378" eb="380">
      <t>ソウテイ</t>
    </rPh>
    <rPh sb="383" eb="384">
      <t>タメ</t>
    </rPh>
    <rPh sb="385" eb="389">
      <t>ケイエイカイゼン</t>
    </rPh>
    <rPh sb="390" eb="391">
      <t>ツト</t>
    </rPh>
    <rPh sb="393" eb="395">
      <t>ヒツヨウ</t>
    </rPh>
    <rPh sb="403" eb="407">
      <t>オスイショリ</t>
    </rPh>
    <rPh sb="407" eb="409">
      <t>ゲンカ</t>
    </rPh>
    <rPh sb="415" eb="418">
      <t>ヘイキンチ</t>
    </rPh>
    <rPh sb="426" eb="432">
      <t>オスイショリヒヨウ</t>
    </rPh>
    <rPh sb="433" eb="436">
      <t>シヨウリョウ</t>
    </rPh>
    <rPh sb="439" eb="440">
      <t>マカナ</t>
    </rPh>
    <rPh sb="445" eb="447">
      <t>ジョウキョウ</t>
    </rPh>
    <rPh sb="450" eb="451">
      <t>タメ</t>
    </rPh>
    <rPh sb="452" eb="454">
      <t>リョウキン</t>
    </rPh>
    <rPh sb="454" eb="456">
      <t>カイテイ</t>
    </rPh>
    <rPh sb="457" eb="459">
      <t>ヒツヨウ</t>
    </rPh>
    <rPh sb="465" eb="467">
      <t>シセツ</t>
    </rPh>
    <rPh sb="467" eb="469">
      <t>リヨウ</t>
    </rPh>
    <rPh sb="469" eb="470">
      <t>リツ</t>
    </rPh>
    <rPh sb="476" eb="479">
      <t>ヘイキンチ</t>
    </rPh>
    <rPh sb="480" eb="482">
      <t>ウワマワ</t>
    </rPh>
    <rPh sb="487" eb="491">
      <t>ハンブンイジョウ</t>
    </rPh>
    <rPh sb="492" eb="495">
      <t>リヨウリツ</t>
    </rPh>
    <rPh sb="498" eb="499">
      <t>タメ</t>
    </rPh>
    <rPh sb="500" eb="502">
      <t>テキセツ</t>
    </rPh>
    <rPh sb="503" eb="505">
      <t>シセツ</t>
    </rPh>
    <rPh sb="505" eb="507">
      <t>キボ</t>
    </rPh>
    <rPh sb="513" eb="517">
      <t>スイセンカリツ</t>
    </rPh>
    <rPh sb="523" eb="526">
      <t>ヘイキンチ</t>
    </rPh>
    <rPh sb="527" eb="529">
      <t>ウワマワ</t>
    </rPh>
    <rPh sb="534" eb="536">
      <t>コンゴ</t>
    </rPh>
    <rPh sb="537" eb="541">
      <t>スイセンカリツ</t>
    </rPh>
    <rPh sb="546" eb="547">
      <t>ム</t>
    </rPh>
    <rPh sb="549" eb="551">
      <t>ケイゾク</t>
    </rPh>
    <rPh sb="553" eb="554">
      <t>ト</t>
    </rPh>
    <rPh sb="554" eb="555">
      <t>ク</t>
    </rPh>
    <rPh sb="556" eb="557">
      <t>オヨ</t>
    </rPh>
    <rPh sb="558" eb="560">
      <t>シュウチ</t>
    </rPh>
    <rPh sb="561" eb="563">
      <t>ジッシ</t>
    </rPh>
    <rPh sb="565" eb="5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</si>
</sst>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6C-4128-8FF4-A87B04E235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9D6C-4128-8FF4-A87B04E235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60.46</c:v>
                </c:pt>
              </c:numCache>
            </c:numRef>
          </c:val>
          <c:extLst>
            <c:ext xmlns:c16="http://schemas.microsoft.com/office/drawing/2014/chart" uri="{C3380CC4-5D6E-409C-BE32-E72D297353CC}">
              <c16:uniqueId val="{00000000-82E2-4E36-A4CE-047005515C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41.06</c:v>
                </c:pt>
              </c:numCache>
            </c:numRef>
          </c:val>
          <c:smooth val="0"/>
          <c:extLst>
            <c:ext xmlns:c16="http://schemas.microsoft.com/office/drawing/2014/chart" uri="{C3380CC4-5D6E-409C-BE32-E72D297353CC}">
              <c16:uniqueId val="{00000001-82E2-4E36-A4CE-047005515C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93.45</c:v>
                </c:pt>
              </c:numCache>
            </c:numRef>
          </c:val>
          <c:extLst>
            <c:ext xmlns:c16="http://schemas.microsoft.com/office/drawing/2014/chart" uri="{C3380CC4-5D6E-409C-BE32-E72D297353CC}">
              <c16:uniqueId val="{00000000-5656-480A-A813-9C776F2BAB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5656-480A-A813-9C776F2BAB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101.16</c:v>
                </c:pt>
              </c:numCache>
            </c:numRef>
          </c:val>
          <c:extLst>
            <c:ext xmlns:c16="http://schemas.microsoft.com/office/drawing/2014/chart" uri="{C3380CC4-5D6E-409C-BE32-E72D297353CC}">
              <c16:uniqueId val="{00000000-CEB6-46CD-8A76-55CAF54173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106.44</c:v>
                </c:pt>
              </c:numCache>
            </c:numRef>
          </c:val>
          <c:smooth val="0"/>
          <c:extLst>
            <c:ext xmlns:c16="http://schemas.microsoft.com/office/drawing/2014/chart" uri="{C3380CC4-5D6E-409C-BE32-E72D297353CC}">
              <c16:uniqueId val="{00000001-CEB6-46CD-8A76-55CAF54173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42.24</c:v>
                </c:pt>
              </c:numCache>
            </c:numRef>
          </c:val>
          <c:extLst>
            <c:ext xmlns:c16="http://schemas.microsoft.com/office/drawing/2014/chart" uri="{C3380CC4-5D6E-409C-BE32-E72D297353CC}">
              <c16:uniqueId val="{00000000-3A0B-42A0-BA1B-17887757C1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3A0B-42A0-BA1B-17887757C1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55-4727-A663-E3DDFE1BD4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955-4727-A663-E3DDFE1BD4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42-48D6-BAC3-B935E51A7B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72.86</c:v>
                </c:pt>
              </c:numCache>
            </c:numRef>
          </c:val>
          <c:smooth val="0"/>
          <c:extLst>
            <c:ext xmlns:c16="http://schemas.microsoft.com/office/drawing/2014/chart" uri="{C3380CC4-5D6E-409C-BE32-E72D297353CC}">
              <c16:uniqueId val="{00000001-9942-48D6-BAC3-B935E51A7B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144.75</c:v>
                </c:pt>
              </c:numCache>
            </c:numRef>
          </c:val>
          <c:extLst>
            <c:ext xmlns:c16="http://schemas.microsoft.com/office/drawing/2014/chart" uri="{C3380CC4-5D6E-409C-BE32-E72D297353CC}">
              <c16:uniqueId val="{00000000-883E-4CEB-AE12-234EE7D31A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45.42</c:v>
                </c:pt>
              </c:numCache>
            </c:numRef>
          </c:val>
          <c:smooth val="0"/>
          <c:extLst>
            <c:ext xmlns:c16="http://schemas.microsoft.com/office/drawing/2014/chart" uri="{C3380CC4-5D6E-409C-BE32-E72D297353CC}">
              <c16:uniqueId val="{00000001-883E-4CEB-AE12-234EE7D31A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1774.08</c:v>
                </c:pt>
              </c:numCache>
            </c:numRef>
          </c:val>
          <c:extLst>
            <c:ext xmlns:c16="http://schemas.microsoft.com/office/drawing/2014/chart" uri="{C3380CC4-5D6E-409C-BE32-E72D297353CC}">
              <c16:uniqueId val="{00000000-FD08-4703-97B7-BAEAE8D6F0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1195.47</c:v>
                </c:pt>
              </c:numCache>
            </c:numRef>
          </c:val>
          <c:smooth val="0"/>
          <c:extLst>
            <c:ext xmlns:c16="http://schemas.microsoft.com/office/drawing/2014/chart" uri="{C3380CC4-5D6E-409C-BE32-E72D297353CC}">
              <c16:uniqueId val="{00000001-FD08-4703-97B7-BAEAE8D6F0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37.97</c:v>
                </c:pt>
              </c:numCache>
            </c:numRef>
          </c:val>
          <c:extLst>
            <c:ext xmlns:c16="http://schemas.microsoft.com/office/drawing/2014/chart" uri="{C3380CC4-5D6E-409C-BE32-E72D297353CC}">
              <c16:uniqueId val="{00000000-BBB3-4E3C-A2D5-DF60197456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69.430000000000007</c:v>
                </c:pt>
              </c:numCache>
            </c:numRef>
          </c:val>
          <c:smooth val="0"/>
          <c:extLst>
            <c:ext xmlns:c16="http://schemas.microsoft.com/office/drawing/2014/chart" uri="{C3380CC4-5D6E-409C-BE32-E72D297353CC}">
              <c16:uniqueId val="{00000001-BBB3-4E3C-A2D5-DF60197456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358.21</c:v>
                </c:pt>
              </c:numCache>
            </c:numRef>
          </c:val>
          <c:extLst>
            <c:ext xmlns:c16="http://schemas.microsoft.com/office/drawing/2014/chart" uri="{C3380CC4-5D6E-409C-BE32-E72D297353CC}">
              <c16:uniqueId val="{00000000-35F1-426F-A7DE-133C79239E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239.46</c:v>
                </c:pt>
              </c:numCache>
            </c:numRef>
          </c:val>
          <c:smooth val="0"/>
          <c:extLst>
            <c:ext xmlns:c16="http://schemas.microsoft.com/office/drawing/2014/chart" uri="{C3380CC4-5D6E-409C-BE32-E72D297353CC}">
              <c16:uniqueId val="{00000001-35F1-426F-A7DE-133C79239E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豊富町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3702</v>
      </c>
      <c r="AM8" s="42"/>
      <c r="AN8" s="42"/>
      <c r="AO8" s="42"/>
      <c r="AP8" s="42"/>
      <c r="AQ8" s="42"/>
      <c r="AR8" s="42"/>
      <c r="AS8" s="42"/>
      <c r="AT8" s="35">
        <f>データ!T6</f>
        <v>520.69000000000005</v>
      </c>
      <c r="AU8" s="35"/>
      <c r="AV8" s="35"/>
      <c r="AW8" s="35"/>
      <c r="AX8" s="35"/>
      <c r="AY8" s="35"/>
      <c r="AZ8" s="35"/>
      <c r="BA8" s="35"/>
      <c r="BB8" s="35">
        <f>データ!U6</f>
        <v>7.11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74.33</v>
      </c>
      <c r="J10" s="35"/>
      <c r="K10" s="35"/>
      <c r="L10" s="35"/>
      <c r="M10" s="35"/>
      <c r="N10" s="35"/>
      <c r="O10" s="35"/>
      <c r="P10" s="35">
        <f>データ!P6</f>
        <v>75.650000000000006</v>
      </c>
      <c r="Q10" s="35"/>
      <c r="R10" s="35"/>
      <c r="S10" s="35"/>
      <c r="T10" s="35"/>
      <c r="U10" s="35"/>
      <c r="V10" s="35"/>
      <c r="W10" s="35">
        <f>データ!Q6</f>
        <v>97.62</v>
      </c>
      <c r="X10" s="35"/>
      <c r="Y10" s="35"/>
      <c r="Z10" s="35"/>
      <c r="AA10" s="35"/>
      <c r="AB10" s="35"/>
      <c r="AC10" s="35"/>
      <c r="AD10" s="42">
        <f>データ!R6</f>
        <v>3080</v>
      </c>
      <c r="AE10" s="42"/>
      <c r="AF10" s="42"/>
      <c r="AG10" s="42"/>
      <c r="AH10" s="42"/>
      <c r="AI10" s="42"/>
      <c r="AJ10" s="42"/>
      <c r="AK10" s="2"/>
      <c r="AL10" s="42">
        <f>データ!V6</f>
        <v>2762</v>
      </c>
      <c r="AM10" s="42"/>
      <c r="AN10" s="42"/>
      <c r="AO10" s="42"/>
      <c r="AP10" s="42"/>
      <c r="AQ10" s="42"/>
      <c r="AR10" s="42"/>
      <c r="AS10" s="42"/>
      <c r="AT10" s="35">
        <f>データ!W6</f>
        <v>1.64</v>
      </c>
      <c r="AU10" s="35"/>
      <c r="AV10" s="35"/>
      <c r="AW10" s="35"/>
      <c r="AX10" s="35"/>
      <c r="AY10" s="35"/>
      <c r="AZ10" s="35"/>
      <c r="BA10" s="35"/>
      <c r="BB10" s="35">
        <f>データ!X6</f>
        <v>1684.15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Kvcbl5Ts7E1EVnjIC3cGa/RyAzMd0S7xTdOdkhGpwNvUR3owZBdCD6d/Y8YAeCwttGjeG0yxkcmfrNkJ2Tdttg==" saltValue="Lsevq+BP3td1F+zZmOXi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15164</v>
      </c>
      <c r="D6" s="19">
        <f t="shared" si="3"/>
        <v>46</v>
      </c>
      <c r="E6" s="19">
        <f t="shared" si="3"/>
        <v>17</v>
      </c>
      <c r="F6" s="19">
        <f t="shared" si="3"/>
        <v>4</v>
      </c>
      <c r="G6" s="19">
        <f t="shared" si="3"/>
        <v>0</v>
      </c>
      <c r="H6" s="19" t="str">
        <f t="shared" si="3"/>
        <v>北海道　豊富町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74.33</v>
      </c>
      <c r="P6" s="20">
        <f t="shared" si="3"/>
        <v>75.650000000000006</v>
      </c>
      <c r="Q6" s="20">
        <f t="shared" si="3"/>
        <v>97.62</v>
      </c>
      <c r="R6" s="20">
        <f t="shared" si="3"/>
        <v>3080</v>
      </c>
      <c r="S6" s="20">
        <f t="shared" si="3"/>
        <v>3702</v>
      </c>
      <c r="T6" s="20">
        <f t="shared" si="3"/>
        <v>520.69000000000005</v>
      </c>
      <c r="U6" s="20">
        <f t="shared" si="3"/>
        <v>7.11</v>
      </c>
      <c r="V6" s="20">
        <f t="shared" si="3"/>
        <v>2762</v>
      </c>
      <c r="W6" s="20">
        <f t="shared" si="3"/>
        <v>1.64</v>
      </c>
      <c r="X6" s="20">
        <f t="shared" si="3"/>
        <v>1684.15</v>
      </c>
      <c r="Y6" s="21" t="str">
        <f>IF(Y7="",NA(),Y7)</f>
        <v>-</v>
      </c>
      <c r="Z6" s="21" t="str">
        <f t="shared" ref="Z6:AH6" si="4">IF(Z7="",NA(),Z7)</f>
        <v>-</v>
      </c>
      <c r="AA6" s="21" t="str">
        <f t="shared" si="4"/>
        <v>-</v>
      </c>
      <c r="AB6" s="21" t="str">
        <f t="shared" si="4"/>
        <v>-</v>
      </c>
      <c r="AC6" s="21">
        <f t="shared" si="4"/>
        <v>101.16</v>
      </c>
      <c r="AD6" s="21" t="str">
        <f t="shared" si="4"/>
        <v>-</v>
      </c>
      <c r="AE6" s="21" t="str">
        <f t="shared" si="4"/>
        <v>-</v>
      </c>
      <c r="AF6" s="21" t="str">
        <f t="shared" si="4"/>
        <v>-</v>
      </c>
      <c r="AG6" s="21" t="str">
        <f t="shared" si="4"/>
        <v>-</v>
      </c>
      <c r="AH6" s="21">
        <f t="shared" si="4"/>
        <v>106.44</v>
      </c>
      <c r="AI6" s="20" t="str">
        <f>IF(AI7="","",IF(AI7="-","【-】","【"&amp;SUBSTITUTE(TEXT(AI7,"#,##0.00"),"-","△")&amp;"】"))</f>
        <v>【104.54】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72.86</v>
      </c>
      <c r="AT6" s="20" t="str">
        <f>IF(AT7="","",IF(AT7="-","【-】","【"&amp;SUBSTITUTE(TEXT(AT7,"#,##0.00"),"-","△")&amp;"】"))</f>
        <v>【65.93】</v>
      </c>
      <c r="AU6" s="21" t="str">
        <f>IF(AU7="",NA(),AU7)</f>
        <v>-</v>
      </c>
      <c r="AV6" s="21" t="str">
        <f t="shared" ref="AV6:BD6" si="6">IF(AV7="",NA(),AV7)</f>
        <v>-</v>
      </c>
      <c r="AW6" s="21" t="str">
        <f t="shared" si="6"/>
        <v>-</v>
      </c>
      <c r="AX6" s="21" t="str">
        <f t="shared" si="6"/>
        <v>-</v>
      </c>
      <c r="AY6" s="21">
        <f t="shared" si="6"/>
        <v>144.75</v>
      </c>
      <c r="AZ6" s="21" t="str">
        <f t="shared" si="6"/>
        <v>-</v>
      </c>
      <c r="BA6" s="21" t="str">
        <f t="shared" si="6"/>
        <v>-</v>
      </c>
      <c r="BB6" s="21" t="str">
        <f t="shared" si="6"/>
        <v>-</v>
      </c>
      <c r="BC6" s="21" t="str">
        <f t="shared" si="6"/>
        <v>-</v>
      </c>
      <c r="BD6" s="21">
        <f t="shared" si="6"/>
        <v>45.42</v>
      </c>
      <c r="BE6" s="20" t="str">
        <f>IF(BE7="","",IF(BE7="-","【-】","【"&amp;SUBSTITUTE(TEXT(BE7,"#,##0.00"),"-","△")&amp;"】"))</f>
        <v>【44.25】</v>
      </c>
      <c r="BF6" s="21" t="str">
        <f>IF(BF7="",NA(),BF7)</f>
        <v>-</v>
      </c>
      <c r="BG6" s="21" t="str">
        <f t="shared" ref="BG6:BO6" si="7">IF(BG7="",NA(),BG7)</f>
        <v>-</v>
      </c>
      <c r="BH6" s="21" t="str">
        <f t="shared" si="7"/>
        <v>-</v>
      </c>
      <c r="BI6" s="21" t="str">
        <f t="shared" si="7"/>
        <v>-</v>
      </c>
      <c r="BJ6" s="21">
        <f t="shared" si="7"/>
        <v>1774.08</v>
      </c>
      <c r="BK6" s="21" t="str">
        <f t="shared" si="7"/>
        <v>-</v>
      </c>
      <c r="BL6" s="21" t="str">
        <f t="shared" si="7"/>
        <v>-</v>
      </c>
      <c r="BM6" s="21" t="str">
        <f t="shared" si="7"/>
        <v>-</v>
      </c>
      <c r="BN6" s="21" t="str">
        <f t="shared" si="7"/>
        <v>-</v>
      </c>
      <c r="BO6" s="21">
        <f t="shared" si="7"/>
        <v>1195.47</v>
      </c>
      <c r="BP6" s="20" t="str">
        <f>IF(BP7="","",IF(BP7="-","【-】","【"&amp;SUBSTITUTE(TEXT(BP7,"#,##0.00"),"-","△")&amp;"】"))</f>
        <v>【1,182.11】</v>
      </c>
      <c r="BQ6" s="21" t="str">
        <f>IF(BQ7="",NA(),BQ7)</f>
        <v>-</v>
      </c>
      <c r="BR6" s="21" t="str">
        <f t="shared" ref="BR6:BZ6" si="8">IF(BR7="",NA(),BR7)</f>
        <v>-</v>
      </c>
      <c r="BS6" s="21" t="str">
        <f t="shared" si="8"/>
        <v>-</v>
      </c>
      <c r="BT6" s="21" t="str">
        <f t="shared" si="8"/>
        <v>-</v>
      </c>
      <c r="BU6" s="21">
        <f t="shared" si="8"/>
        <v>37.97</v>
      </c>
      <c r="BV6" s="21" t="str">
        <f t="shared" si="8"/>
        <v>-</v>
      </c>
      <c r="BW6" s="21" t="str">
        <f t="shared" si="8"/>
        <v>-</v>
      </c>
      <c r="BX6" s="21" t="str">
        <f t="shared" si="8"/>
        <v>-</v>
      </c>
      <c r="BY6" s="21" t="str">
        <f t="shared" si="8"/>
        <v>-</v>
      </c>
      <c r="BZ6" s="21">
        <f t="shared" si="8"/>
        <v>69.430000000000007</v>
      </c>
      <c r="CA6" s="20" t="str">
        <f>IF(CA7="","",IF(CA7="-","【-】","【"&amp;SUBSTITUTE(TEXT(CA7,"#,##0.00"),"-","△")&amp;"】"))</f>
        <v>【73.78】</v>
      </c>
      <c r="CB6" s="21" t="str">
        <f>IF(CB7="",NA(),CB7)</f>
        <v>-</v>
      </c>
      <c r="CC6" s="21" t="str">
        <f t="shared" ref="CC6:CK6" si="9">IF(CC7="",NA(),CC7)</f>
        <v>-</v>
      </c>
      <c r="CD6" s="21" t="str">
        <f t="shared" si="9"/>
        <v>-</v>
      </c>
      <c r="CE6" s="21" t="str">
        <f t="shared" si="9"/>
        <v>-</v>
      </c>
      <c r="CF6" s="21">
        <f t="shared" si="9"/>
        <v>358.21</v>
      </c>
      <c r="CG6" s="21" t="str">
        <f t="shared" si="9"/>
        <v>-</v>
      </c>
      <c r="CH6" s="21" t="str">
        <f t="shared" si="9"/>
        <v>-</v>
      </c>
      <c r="CI6" s="21" t="str">
        <f t="shared" si="9"/>
        <v>-</v>
      </c>
      <c r="CJ6" s="21" t="str">
        <f t="shared" si="9"/>
        <v>-</v>
      </c>
      <c r="CK6" s="21">
        <f t="shared" si="9"/>
        <v>239.46</v>
      </c>
      <c r="CL6" s="20" t="str">
        <f>IF(CL7="","",IF(CL7="-","【-】","【"&amp;SUBSTITUTE(TEXT(CL7,"#,##0.00"),"-","△")&amp;"】"))</f>
        <v>【220.62】</v>
      </c>
      <c r="CM6" s="21" t="str">
        <f>IF(CM7="",NA(),CM7)</f>
        <v>-</v>
      </c>
      <c r="CN6" s="21" t="str">
        <f t="shared" ref="CN6:CV6" si="10">IF(CN7="",NA(),CN7)</f>
        <v>-</v>
      </c>
      <c r="CO6" s="21" t="str">
        <f t="shared" si="10"/>
        <v>-</v>
      </c>
      <c r="CP6" s="21" t="str">
        <f t="shared" si="10"/>
        <v>-</v>
      </c>
      <c r="CQ6" s="21">
        <f t="shared" si="10"/>
        <v>60.46</v>
      </c>
      <c r="CR6" s="21" t="str">
        <f t="shared" si="10"/>
        <v>-</v>
      </c>
      <c r="CS6" s="21" t="str">
        <f t="shared" si="10"/>
        <v>-</v>
      </c>
      <c r="CT6" s="21" t="str">
        <f t="shared" si="10"/>
        <v>-</v>
      </c>
      <c r="CU6" s="21" t="str">
        <f t="shared" si="10"/>
        <v>-</v>
      </c>
      <c r="CV6" s="21">
        <f t="shared" si="10"/>
        <v>41.06</v>
      </c>
      <c r="CW6" s="20" t="str">
        <f>IF(CW7="","",IF(CW7="-","【-】","【"&amp;SUBSTITUTE(TEXT(CW7,"#,##0.00"),"-","△")&amp;"】"))</f>
        <v>【42.22】</v>
      </c>
      <c r="CX6" s="21" t="str">
        <f>IF(CX7="",NA(),CX7)</f>
        <v>-</v>
      </c>
      <c r="CY6" s="21" t="str">
        <f t="shared" ref="CY6:DG6" si="11">IF(CY7="",NA(),CY7)</f>
        <v>-</v>
      </c>
      <c r="CZ6" s="21" t="str">
        <f t="shared" si="11"/>
        <v>-</v>
      </c>
      <c r="DA6" s="21" t="str">
        <f t="shared" si="11"/>
        <v>-</v>
      </c>
      <c r="DB6" s="21">
        <f t="shared" si="11"/>
        <v>93.45</v>
      </c>
      <c r="DC6" s="21" t="str">
        <f t="shared" si="11"/>
        <v>-</v>
      </c>
      <c r="DD6" s="21" t="str">
        <f t="shared" si="11"/>
        <v>-</v>
      </c>
      <c r="DE6" s="21" t="str">
        <f t="shared" si="11"/>
        <v>-</v>
      </c>
      <c r="DF6" s="21" t="str">
        <f t="shared" si="11"/>
        <v>-</v>
      </c>
      <c r="DG6" s="21">
        <f t="shared" si="11"/>
        <v>84.34</v>
      </c>
      <c r="DH6" s="20" t="str">
        <f>IF(DH7="","",IF(DH7="-","【-】","【"&amp;SUBSTITUTE(TEXT(DH7,"#,##0.00"),"-","△")&amp;"】"))</f>
        <v>【85.67】</v>
      </c>
      <c r="DI6" s="21" t="str">
        <f>IF(DI7="",NA(),DI7)</f>
        <v>-</v>
      </c>
      <c r="DJ6" s="21" t="str">
        <f t="shared" ref="DJ6:DR6" si="12">IF(DJ7="",NA(),DJ7)</f>
        <v>-</v>
      </c>
      <c r="DK6" s="21" t="str">
        <f t="shared" si="12"/>
        <v>-</v>
      </c>
      <c r="DL6" s="21" t="str">
        <f t="shared" si="12"/>
        <v>-</v>
      </c>
      <c r="DM6" s="21">
        <f t="shared" si="12"/>
        <v>42.24</v>
      </c>
      <c r="DN6" s="21" t="str">
        <f t="shared" si="12"/>
        <v>-</v>
      </c>
      <c r="DO6" s="21" t="str">
        <f t="shared" si="12"/>
        <v>-</v>
      </c>
      <c r="DP6" s="21" t="str">
        <f t="shared" si="12"/>
        <v>-</v>
      </c>
      <c r="DQ6" s="21" t="str">
        <f t="shared" si="12"/>
        <v>-</v>
      </c>
      <c r="DR6" s="21">
        <f t="shared" si="12"/>
        <v>24.8</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0.02</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【0.13】</v>
      </c>
    </row>
    <row r="7" spans="1:148" s="22" customFormat="1" x14ac:dyDescent="0.15">
      <c r="A7" s="14"/>
      <c r="B7" s="23">
        <v>2022</v>
      </c>
      <c r="C7" s="23">
        <v>15164</v>
      </c>
      <c r="D7" s="23">
        <v>46</v>
      </c>
      <c r="E7" s="23">
        <v>17</v>
      </c>
      <c r="F7" s="23">
        <v>4</v>
      </c>
      <c r="G7" s="23">
        <v>0</v>
      </c>
      <c r="H7" s="23" t="s">
        <v>96</v>
      </c>
      <c r="I7" s="23" t="s">
        <v>97</v>
      </c>
      <c r="J7" s="23" t="s">
        <v>98</v>
      </c>
      <c r="K7" s="23" t="s">
        <v>99</v>
      </c>
      <c r="L7" s="23" t="s">
        <v>100</v>
      </c>
      <c r="M7" s="23" t="s">
        <v>101</v>
      </c>
      <c r="N7" s="24" t="s">
        <v>102</v>
      </c>
      <c r="O7" s="24">
        <v>74.33</v>
      </c>
      <c r="P7" s="24">
        <v>75.650000000000006</v>
      </c>
      <c r="Q7" s="24">
        <v>97.62</v>
      </c>
      <c r="R7" s="24">
        <v>3080</v>
      </c>
      <c r="S7" s="24">
        <v>3702</v>
      </c>
      <c r="T7" s="24">
        <v>520.69000000000005</v>
      </c>
      <c r="U7" s="24">
        <v>7.11</v>
      </c>
      <c r="V7" s="24">
        <v>2762</v>
      </c>
      <c r="W7" s="24">
        <v>1.64</v>
      </c>
      <c r="X7" s="24">
        <v>1684.15</v>
      </c>
      <c r="Y7" s="24" t="s">
        <v>102</v>
      </c>
      <c r="Z7" s="24" t="s">
        <v>102</v>
      </c>
      <c r="AA7" s="24" t="s">
        <v>102</v>
      </c>
      <c r="AB7" s="24" t="s">
        <v>102</v>
      </c>
      <c r="AC7" s="24">
        <v>101.16</v>
      </c>
      <c r="AD7" s="24" t="s">
        <v>102</v>
      </c>
      <c r="AE7" s="24" t="s">
        <v>102</v>
      </c>
      <c r="AF7" s="24" t="s">
        <v>102</v>
      </c>
      <c r="AG7" s="24" t="s">
        <v>102</v>
      </c>
      <c r="AH7" s="24">
        <v>106.44</v>
      </c>
      <c r="AI7" s="24">
        <v>104.54</v>
      </c>
      <c r="AJ7" s="24" t="s">
        <v>102</v>
      </c>
      <c r="AK7" s="24" t="s">
        <v>102</v>
      </c>
      <c r="AL7" s="24" t="s">
        <v>102</v>
      </c>
      <c r="AM7" s="24" t="s">
        <v>102</v>
      </c>
      <c r="AN7" s="24">
        <v>0</v>
      </c>
      <c r="AO7" s="24" t="s">
        <v>102</v>
      </c>
      <c r="AP7" s="24" t="s">
        <v>102</v>
      </c>
      <c r="AQ7" s="24" t="s">
        <v>102</v>
      </c>
      <c r="AR7" s="24" t="s">
        <v>102</v>
      </c>
      <c r="AS7" s="24">
        <v>72.86</v>
      </c>
      <c r="AT7" s="24">
        <v>65.930000000000007</v>
      </c>
      <c r="AU7" s="24" t="s">
        <v>102</v>
      </c>
      <c r="AV7" s="24" t="s">
        <v>102</v>
      </c>
      <c r="AW7" s="24" t="s">
        <v>102</v>
      </c>
      <c r="AX7" s="24" t="s">
        <v>102</v>
      </c>
      <c r="AY7" s="24">
        <v>144.75</v>
      </c>
      <c r="AZ7" s="24" t="s">
        <v>102</v>
      </c>
      <c r="BA7" s="24" t="s">
        <v>102</v>
      </c>
      <c r="BB7" s="24" t="s">
        <v>102</v>
      </c>
      <c r="BC7" s="24" t="s">
        <v>102</v>
      </c>
      <c r="BD7" s="24">
        <v>45.42</v>
      </c>
      <c r="BE7" s="24">
        <v>44.25</v>
      </c>
      <c r="BF7" s="24" t="s">
        <v>102</v>
      </c>
      <c r="BG7" s="24" t="s">
        <v>102</v>
      </c>
      <c r="BH7" s="24" t="s">
        <v>102</v>
      </c>
      <c r="BI7" s="24" t="s">
        <v>102</v>
      </c>
      <c r="BJ7" s="24">
        <v>1774.08</v>
      </c>
      <c r="BK7" s="24" t="s">
        <v>102</v>
      </c>
      <c r="BL7" s="24" t="s">
        <v>102</v>
      </c>
      <c r="BM7" s="24" t="s">
        <v>102</v>
      </c>
      <c r="BN7" s="24" t="s">
        <v>102</v>
      </c>
      <c r="BO7" s="24">
        <v>1195.47</v>
      </c>
      <c r="BP7" s="24">
        <v>1182.1099999999999</v>
      </c>
      <c r="BQ7" s="24" t="s">
        <v>102</v>
      </c>
      <c r="BR7" s="24" t="s">
        <v>102</v>
      </c>
      <c r="BS7" s="24" t="s">
        <v>102</v>
      </c>
      <c r="BT7" s="24" t="s">
        <v>102</v>
      </c>
      <c r="BU7" s="24">
        <v>37.97</v>
      </c>
      <c r="BV7" s="24" t="s">
        <v>102</v>
      </c>
      <c r="BW7" s="24" t="s">
        <v>102</v>
      </c>
      <c r="BX7" s="24" t="s">
        <v>102</v>
      </c>
      <c r="BY7" s="24" t="s">
        <v>102</v>
      </c>
      <c r="BZ7" s="24">
        <v>69.430000000000007</v>
      </c>
      <c r="CA7" s="24">
        <v>73.78</v>
      </c>
      <c r="CB7" s="24" t="s">
        <v>102</v>
      </c>
      <c r="CC7" s="24" t="s">
        <v>102</v>
      </c>
      <c r="CD7" s="24" t="s">
        <v>102</v>
      </c>
      <c r="CE7" s="24" t="s">
        <v>102</v>
      </c>
      <c r="CF7" s="24">
        <v>358.21</v>
      </c>
      <c r="CG7" s="24" t="s">
        <v>102</v>
      </c>
      <c r="CH7" s="24" t="s">
        <v>102</v>
      </c>
      <c r="CI7" s="24" t="s">
        <v>102</v>
      </c>
      <c r="CJ7" s="24" t="s">
        <v>102</v>
      </c>
      <c r="CK7" s="24">
        <v>239.46</v>
      </c>
      <c r="CL7" s="24">
        <v>220.62</v>
      </c>
      <c r="CM7" s="24" t="s">
        <v>102</v>
      </c>
      <c r="CN7" s="24" t="s">
        <v>102</v>
      </c>
      <c r="CO7" s="24" t="s">
        <v>102</v>
      </c>
      <c r="CP7" s="24" t="s">
        <v>102</v>
      </c>
      <c r="CQ7" s="24">
        <v>60.46</v>
      </c>
      <c r="CR7" s="24" t="s">
        <v>102</v>
      </c>
      <c r="CS7" s="24" t="s">
        <v>102</v>
      </c>
      <c r="CT7" s="24" t="s">
        <v>102</v>
      </c>
      <c r="CU7" s="24" t="s">
        <v>102</v>
      </c>
      <c r="CV7" s="24">
        <v>41.06</v>
      </c>
      <c r="CW7" s="24">
        <v>42.22</v>
      </c>
      <c r="CX7" s="24" t="s">
        <v>102</v>
      </c>
      <c r="CY7" s="24" t="s">
        <v>102</v>
      </c>
      <c r="CZ7" s="24" t="s">
        <v>102</v>
      </c>
      <c r="DA7" s="24" t="s">
        <v>102</v>
      </c>
      <c r="DB7" s="24">
        <v>93.45</v>
      </c>
      <c r="DC7" s="24" t="s">
        <v>102</v>
      </c>
      <c r="DD7" s="24" t="s">
        <v>102</v>
      </c>
      <c r="DE7" s="24" t="s">
        <v>102</v>
      </c>
      <c r="DF7" s="24" t="s">
        <v>102</v>
      </c>
      <c r="DG7" s="24">
        <v>84.34</v>
      </c>
      <c r="DH7" s="24">
        <v>85.67</v>
      </c>
      <c r="DI7" s="24" t="s">
        <v>102</v>
      </c>
      <c r="DJ7" s="24" t="s">
        <v>102</v>
      </c>
      <c r="DK7" s="24" t="s">
        <v>102</v>
      </c>
      <c r="DL7" s="24" t="s">
        <v>102</v>
      </c>
      <c r="DM7" s="24">
        <v>42.24</v>
      </c>
      <c r="DN7" s="24" t="s">
        <v>102</v>
      </c>
      <c r="DO7" s="24" t="s">
        <v>102</v>
      </c>
      <c r="DP7" s="24" t="s">
        <v>102</v>
      </c>
      <c r="DQ7" s="24" t="s">
        <v>102</v>
      </c>
      <c r="DR7" s="24">
        <v>24.8</v>
      </c>
      <c r="DS7" s="24">
        <v>28</v>
      </c>
      <c r="DT7" s="24" t="s">
        <v>102</v>
      </c>
      <c r="DU7" s="24" t="s">
        <v>102</v>
      </c>
      <c r="DV7" s="24" t="s">
        <v>102</v>
      </c>
      <c r="DW7" s="24" t="s">
        <v>102</v>
      </c>
      <c r="DX7" s="24">
        <v>0</v>
      </c>
      <c r="DY7" s="24" t="s">
        <v>102</v>
      </c>
      <c r="DZ7" s="24" t="s">
        <v>102</v>
      </c>
      <c r="EA7" s="24" t="s">
        <v>102</v>
      </c>
      <c r="EB7" s="24" t="s">
        <v>102</v>
      </c>
      <c r="EC7" s="24">
        <v>0.02</v>
      </c>
      <c r="ED7" s="24">
        <v>0.03</v>
      </c>
      <c r="EE7" s="24" t="s">
        <v>102</v>
      </c>
      <c r="EF7" s="24" t="s">
        <v>102</v>
      </c>
      <c r="EG7" s="24" t="s">
        <v>102</v>
      </c>
      <c r="EH7" s="24" t="s">
        <v>102</v>
      </c>
      <c r="EI7" s="24">
        <v>0</v>
      </c>
      <c r="EJ7" s="24" t="s">
        <v>102</v>
      </c>
      <c r="EK7" s="24" t="s">
        <v>102</v>
      </c>
      <c r="EL7" s="24" t="s">
        <v>102</v>
      </c>
      <c r="EM7" s="24" t="s">
        <v>102</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山形雅弘</cp:lastModifiedBy>
  <cp:lastPrinted>2024-01-19T04:57:30Z</cp:lastPrinted>
  <dcterms:created xsi:type="dcterms:W3CDTF">2023-12-12T00:53:31Z</dcterms:created>
  <dcterms:modified xsi:type="dcterms:W3CDTF">2024-01-31T07:14:44Z</dcterms:modified>
  <cp:category/>
</cp:coreProperties>
</file>