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男女別人口" sheetId="1" r:id="rId1"/>
    <sheet name="人口・世帯数" sheetId="2" r:id="rId2"/>
    <sheet name="年齢別人口" sheetId="3" r:id="rId3"/>
    <sheet name="産業別男女別15歳以上就業者数" sheetId="4" r:id="rId4"/>
    <sheet name="産業（大分類）別15歳以上就業者数" sheetId="5" r:id="rId5"/>
    <sheet name="世帯数・世帯類型別住宅に住む一般世帯" sheetId="6" r:id="rId6"/>
    <sheet name="労働力別状態別15歳以上人従業者の地位別就業者数" sheetId="7" r:id="rId7"/>
  </sheets>
  <calcPr calcId="145621"/>
</workbook>
</file>

<file path=xl/calcChain.xml><?xml version="1.0" encoding="utf-8"?>
<calcChain xmlns="http://schemas.openxmlformats.org/spreadsheetml/2006/main">
  <c r="M8" i="6" l="1"/>
  <c r="M9" i="6"/>
  <c r="M10" i="6"/>
  <c r="M11" i="6"/>
  <c r="L8" i="6"/>
  <c r="L9" i="6"/>
  <c r="L10" i="6"/>
  <c r="L11" i="6"/>
  <c r="M7" i="6"/>
  <c r="L7" i="6" s="1"/>
  <c r="G8" i="6"/>
  <c r="F8" i="6" s="1"/>
  <c r="G9" i="6"/>
  <c r="F9" i="6" s="1"/>
  <c r="G10" i="6"/>
  <c r="G11" i="6"/>
  <c r="F11" i="6" s="1"/>
  <c r="F10" i="6"/>
  <c r="G7" i="6"/>
  <c r="F7" i="6"/>
  <c r="C8" i="6"/>
  <c r="C9" i="6"/>
  <c r="C10" i="6"/>
  <c r="C11" i="6"/>
  <c r="C7" i="6"/>
  <c r="L6" i="5"/>
  <c r="L7" i="5"/>
  <c r="L8" i="5"/>
  <c r="L9" i="5"/>
  <c r="L10" i="5"/>
  <c r="L11" i="5"/>
  <c r="L12" i="5"/>
  <c r="L13" i="5"/>
  <c r="H6" i="5"/>
  <c r="H7" i="5"/>
  <c r="H8" i="5"/>
  <c r="H9" i="5"/>
  <c r="H10" i="5"/>
  <c r="H11" i="5"/>
  <c r="H12" i="5"/>
  <c r="H13" i="5"/>
  <c r="D6" i="5"/>
  <c r="D7" i="5"/>
  <c r="C7" i="5" s="1"/>
  <c r="D8" i="5"/>
  <c r="D9" i="5"/>
  <c r="D10" i="5"/>
  <c r="D11" i="5"/>
  <c r="D12" i="5"/>
  <c r="D13" i="5"/>
  <c r="L5" i="5"/>
  <c r="H5" i="5"/>
  <c r="D5" i="5"/>
  <c r="M9" i="4"/>
  <c r="M10" i="4"/>
  <c r="M11" i="4"/>
  <c r="I9" i="4"/>
  <c r="I10" i="4"/>
  <c r="I11" i="4"/>
  <c r="E9" i="4"/>
  <c r="E10" i="4"/>
  <c r="E11" i="4"/>
  <c r="D6" i="4"/>
  <c r="M7" i="4"/>
  <c r="M8" i="4"/>
  <c r="I7" i="4"/>
  <c r="I8" i="4"/>
  <c r="E7" i="4"/>
  <c r="E8" i="4"/>
  <c r="E6" i="4"/>
  <c r="I6" i="4"/>
  <c r="M6" i="4"/>
  <c r="C13" i="5" l="1"/>
  <c r="C12" i="5"/>
  <c r="C11" i="5"/>
  <c r="C10" i="5"/>
  <c r="C9" i="5"/>
  <c r="C8" i="5"/>
  <c r="C6" i="5"/>
  <c r="C5" i="5"/>
  <c r="D11" i="4"/>
  <c r="D10" i="4"/>
  <c r="D9" i="4"/>
  <c r="D8" i="4"/>
  <c r="D7" i="4"/>
  <c r="C5" i="3"/>
  <c r="C6" i="3"/>
  <c r="C7" i="3"/>
  <c r="C8" i="3"/>
  <c r="C9" i="3"/>
  <c r="C10" i="3"/>
  <c r="C11" i="3"/>
  <c r="C12" i="3"/>
  <c r="C4" i="3"/>
  <c r="D6" i="1"/>
  <c r="E6" i="1"/>
  <c r="F6" i="1"/>
  <c r="G6" i="1"/>
  <c r="H6" i="1"/>
  <c r="I6" i="1"/>
  <c r="J6" i="1"/>
  <c r="K6" i="1"/>
  <c r="L6" i="1"/>
  <c r="M6" i="1"/>
  <c r="C6" i="1"/>
</calcChain>
</file>

<file path=xl/sharedStrings.xml><?xml version="1.0" encoding="utf-8"?>
<sst xmlns="http://schemas.openxmlformats.org/spreadsheetml/2006/main" count="265" uniqueCount="134">
  <si>
    <t>年</t>
    <rPh sb="0" eb="1">
      <t>ネン</t>
    </rPh>
    <phoneticPr fontId="2"/>
  </si>
  <si>
    <t>平成22年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</si>
  <si>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</si>
  <si>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</si>
  <si>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</si>
  <si>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平成2年</t>
    <rPh sb="0" eb="2">
      <t>ヘイセイ</t>
    </rPh>
    <rPh sb="3" eb="4">
      <t>ネン</t>
    </rPh>
    <phoneticPr fontId="2"/>
  </si>
  <si>
    <t>昭和60年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</si>
  <si>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</si>
  <si>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</si>
  <si>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</si>
  <si>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</si>
  <si>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</si>
  <si>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</si>
  <si>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</si>
  <si>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</si>
  <si>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◆男女別人口</t>
    <rPh sb="1" eb="3">
      <t>ダンジョ</t>
    </rPh>
    <rPh sb="3" eb="4">
      <t>ベツ</t>
    </rPh>
    <rPh sb="4" eb="6">
      <t>ジンコウ</t>
    </rPh>
    <phoneticPr fontId="2"/>
  </si>
  <si>
    <t>世帯数</t>
    <rPh sb="0" eb="2">
      <t>セタイ</t>
    </rPh>
    <rPh sb="2" eb="3">
      <t>スウ</t>
    </rPh>
    <phoneticPr fontId="2"/>
  </si>
  <si>
    <t>人口</t>
    <rPh sb="0" eb="2">
      <t>ジンコウ</t>
    </rPh>
    <phoneticPr fontId="2"/>
  </si>
  <si>
    <t>昭和30年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</si>
  <si>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</si>
  <si>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昭和22年</t>
    <rPh sb="0" eb="2">
      <t>ショウワ</t>
    </rPh>
    <rPh sb="4" eb="5">
      <t>ネン</t>
    </rPh>
    <phoneticPr fontId="2"/>
  </si>
  <si>
    <t>昭和20年</t>
    <rPh sb="0" eb="2">
      <t>ショウワ</t>
    </rPh>
    <rPh sb="4" eb="5">
      <t>ネン</t>
    </rPh>
    <phoneticPr fontId="2"/>
  </si>
  <si>
    <t>昭和15年</t>
    <rPh sb="0" eb="2">
      <t>ショウワ</t>
    </rPh>
    <rPh sb="4" eb="5">
      <t>ネン</t>
    </rPh>
    <phoneticPr fontId="2"/>
  </si>
  <si>
    <t>◆人口・世帯数</t>
    <rPh sb="1" eb="3">
      <t>ジンコウ</t>
    </rPh>
    <rPh sb="4" eb="6">
      <t>セタイ</t>
    </rPh>
    <rPh sb="6" eb="7">
      <t>スウ</t>
    </rPh>
    <phoneticPr fontId="2"/>
  </si>
  <si>
    <t>総人口</t>
    <rPh sb="0" eb="3">
      <t>ソウジンコウ</t>
    </rPh>
    <phoneticPr fontId="2"/>
  </si>
  <si>
    <t>0～4歳</t>
    <rPh sb="3" eb="4">
      <t>サイ</t>
    </rPh>
    <phoneticPr fontId="2"/>
  </si>
  <si>
    <t>5歳～9歳</t>
    <rPh sb="1" eb="2">
      <t>サイ</t>
    </rPh>
    <rPh sb="4" eb="5">
      <t>サイ</t>
    </rPh>
    <phoneticPr fontId="2"/>
  </si>
  <si>
    <t>10歳～14歳</t>
    <rPh sb="2" eb="3">
      <t>サイ</t>
    </rPh>
    <rPh sb="6" eb="7">
      <t>サイ</t>
    </rPh>
    <phoneticPr fontId="2"/>
  </si>
  <si>
    <t>15歳～19歳</t>
    <rPh sb="2" eb="3">
      <t>サイ</t>
    </rPh>
    <rPh sb="6" eb="7">
      <t>サイ</t>
    </rPh>
    <phoneticPr fontId="2"/>
  </si>
  <si>
    <t>20歳～24歳</t>
    <rPh sb="2" eb="3">
      <t>サイ</t>
    </rPh>
    <rPh sb="6" eb="7">
      <t>サイ</t>
    </rPh>
    <phoneticPr fontId="2"/>
  </si>
  <si>
    <t>25歳～29歳</t>
    <rPh sb="2" eb="3">
      <t>サイ</t>
    </rPh>
    <rPh sb="6" eb="7">
      <t>サイ</t>
    </rPh>
    <phoneticPr fontId="2"/>
  </si>
  <si>
    <t>30歳～34歳</t>
    <rPh sb="2" eb="3">
      <t>サイ</t>
    </rPh>
    <rPh sb="6" eb="7">
      <t>サイ</t>
    </rPh>
    <phoneticPr fontId="2"/>
  </si>
  <si>
    <t>35歳～39歳</t>
    <rPh sb="2" eb="3">
      <t>サイ</t>
    </rPh>
    <rPh sb="6" eb="7">
      <t>サイ</t>
    </rPh>
    <phoneticPr fontId="2"/>
  </si>
  <si>
    <t>40歳～44歳</t>
    <rPh sb="2" eb="3">
      <t>サイ</t>
    </rPh>
    <rPh sb="6" eb="7">
      <t>サイ</t>
    </rPh>
    <phoneticPr fontId="2"/>
  </si>
  <si>
    <t>45歳～49歳</t>
    <rPh sb="2" eb="3">
      <t>サイ</t>
    </rPh>
    <rPh sb="6" eb="7">
      <t>サイ</t>
    </rPh>
    <phoneticPr fontId="2"/>
  </si>
  <si>
    <t>50歳～54歳</t>
    <rPh sb="2" eb="3">
      <t>サイ</t>
    </rPh>
    <rPh sb="6" eb="7">
      <t>サイ</t>
    </rPh>
    <phoneticPr fontId="2"/>
  </si>
  <si>
    <t>55歳～59歳</t>
    <rPh sb="2" eb="3">
      <t>サイ</t>
    </rPh>
    <rPh sb="6" eb="7">
      <t>サイ</t>
    </rPh>
    <phoneticPr fontId="2"/>
  </si>
  <si>
    <t>60歳～64歳</t>
    <rPh sb="2" eb="3">
      <t>サイ</t>
    </rPh>
    <rPh sb="6" eb="7">
      <t>サイ</t>
    </rPh>
    <phoneticPr fontId="2"/>
  </si>
  <si>
    <t>65歳～69歳</t>
    <rPh sb="2" eb="3">
      <t>サイ</t>
    </rPh>
    <rPh sb="6" eb="7">
      <t>サイ</t>
    </rPh>
    <phoneticPr fontId="2"/>
  </si>
  <si>
    <t>70歳～74歳</t>
    <rPh sb="2" eb="3">
      <t>サイ</t>
    </rPh>
    <rPh sb="6" eb="7">
      <t>サイ</t>
    </rPh>
    <phoneticPr fontId="2"/>
  </si>
  <si>
    <t>75歳～79歳</t>
    <rPh sb="2" eb="3">
      <t>サイ</t>
    </rPh>
    <rPh sb="6" eb="7">
      <t>サイ</t>
    </rPh>
    <phoneticPr fontId="2"/>
  </si>
  <si>
    <t>80歳～84歳</t>
    <rPh sb="2" eb="3">
      <t>サイ</t>
    </rPh>
    <rPh sb="6" eb="7">
      <t>サイ</t>
    </rPh>
    <phoneticPr fontId="2"/>
  </si>
  <si>
    <t>85歳～89歳</t>
    <rPh sb="2" eb="3">
      <t>サイ</t>
    </rPh>
    <rPh sb="6" eb="7">
      <t>サイ</t>
    </rPh>
    <phoneticPr fontId="2"/>
  </si>
  <si>
    <t>90歳～94歳</t>
    <rPh sb="2" eb="3">
      <t>サイ</t>
    </rPh>
    <rPh sb="6" eb="7">
      <t>サイ</t>
    </rPh>
    <phoneticPr fontId="2"/>
  </si>
  <si>
    <t>95歳～99歳</t>
    <rPh sb="2" eb="3">
      <t>サイ</t>
    </rPh>
    <rPh sb="6" eb="7">
      <t>サイ</t>
    </rPh>
    <phoneticPr fontId="2"/>
  </si>
  <si>
    <t>100歳以上</t>
    <rPh sb="3" eb="4">
      <t>サイ</t>
    </rPh>
    <rPh sb="4" eb="6">
      <t>イジョウ</t>
    </rPh>
    <phoneticPr fontId="2"/>
  </si>
  <si>
    <t>不詳</t>
    <rPh sb="0" eb="2">
      <t>フショウ</t>
    </rPh>
    <phoneticPr fontId="2"/>
  </si>
  <si>
    <t>-</t>
    <phoneticPr fontId="2"/>
  </si>
  <si>
    <t>-</t>
    <phoneticPr fontId="2"/>
  </si>
  <si>
    <t>-</t>
    <phoneticPr fontId="2"/>
  </si>
  <si>
    <t>◆産業別男女別15歳以上就業者数</t>
    <rPh sb="1" eb="3">
      <t>サンギョウ</t>
    </rPh>
    <rPh sb="3" eb="4">
      <t>ベツ</t>
    </rPh>
    <rPh sb="4" eb="6">
      <t>ダンジョ</t>
    </rPh>
    <rPh sb="6" eb="7">
      <t>ベツ</t>
    </rPh>
    <rPh sb="9" eb="10">
      <t>サイ</t>
    </rPh>
    <rPh sb="10" eb="12">
      <t>イジョウ</t>
    </rPh>
    <rPh sb="12" eb="14">
      <t>シュウギョウ</t>
    </rPh>
    <rPh sb="14" eb="15">
      <t>シャ</t>
    </rPh>
    <rPh sb="15" eb="16">
      <t>スウ</t>
    </rPh>
    <phoneticPr fontId="2"/>
  </si>
  <si>
    <t>就業者数総数</t>
    <rPh sb="0" eb="3">
      <t>シュウギョウシャ</t>
    </rPh>
    <rPh sb="3" eb="4">
      <t>スウ</t>
    </rPh>
    <rPh sb="4" eb="6">
      <t>ソウスウ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</si>
  <si>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</si>
  <si>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計</t>
    <rPh sb="0" eb="1">
      <t>ケイ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</si>
  <si>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</si>
  <si>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</si>
  <si>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</si>
  <si>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</si>
  <si>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</si>
  <si>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3">
      <t>セイゾウギョウ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</si>
  <si>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</si>
  <si>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</si>
  <si>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</si>
  <si>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卸売・小売業</t>
    <rPh sb="0" eb="2">
      <t>オロシウリ</t>
    </rPh>
    <rPh sb="3" eb="6">
      <t>コウリギョウ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</si>
  <si>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</si>
  <si>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医療・福祉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</si>
  <si>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</si>
  <si>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サービス業（他に分類されない）</t>
    <rPh sb="4" eb="5">
      <t>ギョウ</t>
    </rPh>
    <rPh sb="6" eb="7">
      <t>ホカ</t>
    </rPh>
    <rPh sb="8" eb="10">
      <t>ブンルイ</t>
    </rPh>
    <phoneticPr fontId="2"/>
  </si>
  <si>
    <t>公務（他に分類されないもの</t>
    <rPh sb="0" eb="2">
      <t>コウム</t>
    </rPh>
    <rPh sb="3" eb="4">
      <t>ホカ</t>
    </rPh>
    <rPh sb="5" eb="7">
      <t>ブンルイ</t>
    </rPh>
    <phoneticPr fontId="2"/>
  </si>
  <si>
    <t>分類不能産業</t>
    <rPh sb="0" eb="2">
      <t>ブンルイ</t>
    </rPh>
    <rPh sb="2" eb="4">
      <t>フノウ</t>
    </rPh>
    <rPh sb="4" eb="6">
      <t>サンギョウ</t>
    </rPh>
    <phoneticPr fontId="2"/>
  </si>
  <si>
    <t>平成22年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</si>
  <si>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</si>
  <si>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</si>
  <si>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</si>
  <si>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</si>
  <si>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学術研究、専門、技術サービス業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</si>
  <si>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</si>
  <si>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</si>
  <si>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</si>
  <si>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</si>
  <si>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</si>
  <si>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"/>
  </si>
  <si>
    <t>-</t>
    <phoneticPr fontId="2"/>
  </si>
  <si>
    <t>-</t>
    <phoneticPr fontId="2"/>
  </si>
  <si>
    <t>年</t>
    <rPh sb="0" eb="1">
      <t>ネン</t>
    </rPh>
    <phoneticPr fontId="2"/>
  </si>
  <si>
    <t>◆産業（大分類）別15歳以上就業者数</t>
    <rPh sb="1" eb="3">
      <t>サンギョウ</t>
    </rPh>
    <rPh sb="4" eb="5">
      <t>ダイ</t>
    </rPh>
    <rPh sb="5" eb="7">
      <t>ブンルイ</t>
    </rPh>
    <rPh sb="8" eb="9">
      <t>ベツ</t>
    </rPh>
    <rPh sb="11" eb="12">
      <t>サイ</t>
    </rPh>
    <rPh sb="12" eb="14">
      <t>イジョウ</t>
    </rPh>
    <rPh sb="14" eb="16">
      <t>シュウギョウ</t>
    </rPh>
    <rPh sb="16" eb="17">
      <t>モノ</t>
    </rPh>
    <rPh sb="17" eb="18">
      <t>スウ</t>
    </rPh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</si>
  <si>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</si>
  <si>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</si>
  <si>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</si>
  <si>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第3次産業</t>
    <rPh sb="0" eb="1">
      <t>ダイ</t>
    </rPh>
    <rPh sb="2" eb="3">
      <t>ツギ</t>
    </rPh>
    <rPh sb="3" eb="5">
      <t>サンギョウ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</si>
  <si>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</si>
  <si>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電気・ガス、熱供給、水道業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</si>
  <si>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</si>
  <si>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卸売、小売業</t>
    <rPh sb="0" eb="2">
      <t>オロシウリ</t>
    </rPh>
    <rPh sb="3" eb="5">
      <t>コウリ</t>
    </rPh>
    <rPh sb="5" eb="6">
      <t>ギョウ</t>
    </rPh>
    <phoneticPr fontId="2"/>
  </si>
  <si>
    <t>金融業、保険業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</si>
  <si>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不動産、物品賃貸業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</si>
  <si>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t>学術研究、専門、技術サービス業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</si>
  <si>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生活関連サービス、娯楽業</t>
    <rPh sb="0" eb="2">
      <t>セイカツ</t>
    </rPh>
    <rPh sb="2" eb="4">
      <t>カンレン</t>
    </rPh>
    <rPh sb="9" eb="11">
      <t>ゴラク</t>
    </rPh>
    <rPh sb="11" eb="12">
      <t>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</si>
  <si>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</si>
  <si>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</si>
  <si>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</si>
  <si>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公務（他に分類されないものを除く）</t>
    <rPh sb="0" eb="2">
      <t>コウム</t>
    </rPh>
    <rPh sb="3" eb="4">
      <t>ホカ</t>
    </rPh>
    <rPh sb="5" eb="7">
      <t>ブンルイ</t>
    </rPh>
    <rPh sb="14" eb="15">
      <t>ノゾ</t>
    </rPh>
    <phoneticPr fontId="2"/>
  </si>
  <si>
    <t>分類不能</t>
    <rPh sb="0" eb="2">
      <t>ブンルイ</t>
    </rPh>
    <rPh sb="2" eb="4">
      <t>フノウ</t>
    </rPh>
    <phoneticPr fontId="2"/>
  </si>
  <si>
    <t>就業者
総数</t>
    <rPh sb="0" eb="2">
      <t>シュウギョウ</t>
    </rPh>
    <rPh sb="2" eb="3">
      <t>シャ</t>
    </rPh>
    <rPh sb="4" eb="6">
      <t>ソウスウ</t>
    </rPh>
    <phoneticPr fontId="2"/>
  </si>
  <si>
    <t>-</t>
    <phoneticPr fontId="2"/>
  </si>
  <si>
    <t>-</t>
    <phoneticPr fontId="2"/>
  </si>
  <si>
    <t>◆世帯数・世帯類型別住宅に住む一般世帯</t>
    <rPh sb="1" eb="4">
      <t>セタイスウ</t>
    </rPh>
    <rPh sb="5" eb="7">
      <t>セタイ</t>
    </rPh>
    <rPh sb="7" eb="8">
      <t>ルイ</t>
    </rPh>
    <rPh sb="8" eb="9">
      <t>ガタ</t>
    </rPh>
    <rPh sb="9" eb="10">
      <t>ベツ</t>
    </rPh>
    <rPh sb="10" eb="12">
      <t>ジュウタク</t>
    </rPh>
    <rPh sb="13" eb="14">
      <t>ス</t>
    </rPh>
    <rPh sb="15" eb="17">
      <t>イッパン</t>
    </rPh>
    <rPh sb="17" eb="19">
      <t>セタイ</t>
    </rPh>
    <phoneticPr fontId="2"/>
  </si>
  <si>
    <t>総数</t>
    <rPh sb="0" eb="2">
      <t>ソウスウ</t>
    </rPh>
    <phoneticPr fontId="2"/>
  </si>
  <si>
    <t>一般世帯</t>
    <rPh sb="0" eb="2">
      <t>イッパン</t>
    </rPh>
    <rPh sb="2" eb="4">
      <t>セタイ</t>
    </rPh>
    <phoneticPr fontId="2"/>
  </si>
  <si>
    <t>施設等の世帯</t>
    <rPh sb="0" eb="2">
      <t>シセツ</t>
    </rPh>
    <rPh sb="2" eb="3">
      <t>トウ</t>
    </rPh>
    <rPh sb="4" eb="6">
      <t>セタイ</t>
    </rPh>
    <phoneticPr fontId="2"/>
  </si>
  <si>
    <t>家族類型別一般世帯数</t>
    <rPh sb="0" eb="2">
      <t>カゾク</t>
    </rPh>
    <rPh sb="2" eb="3">
      <t>ルイ</t>
    </rPh>
    <rPh sb="3" eb="4">
      <t>ガタ</t>
    </rPh>
    <rPh sb="4" eb="5">
      <t>ベツ</t>
    </rPh>
    <rPh sb="5" eb="7">
      <t>イッパン</t>
    </rPh>
    <rPh sb="7" eb="9">
      <t>セタイ</t>
    </rPh>
    <rPh sb="9" eb="10">
      <t>スウ</t>
    </rPh>
    <phoneticPr fontId="2"/>
  </si>
  <si>
    <t>親族のみの世帯</t>
    <rPh sb="0" eb="2">
      <t>シンゾク</t>
    </rPh>
    <rPh sb="5" eb="7">
      <t>セタイ</t>
    </rPh>
    <phoneticPr fontId="2"/>
  </si>
  <si>
    <t>核家族世帯</t>
    <rPh sb="0" eb="3">
      <t>カクカゾク</t>
    </rPh>
    <rPh sb="3" eb="5">
      <t>セタイ</t>
    </rPh>
    <phoneticPr fontId="2"/>
  </si>
  <si>
    <t>核家族世帯以外の世帯</t>
    <rPh sb="0" eb="3">
      <t>カクカゾク</t>
    </rPh>
    <rPh sb="3" eb="5">
      <t>セタイ</t>
    </rPh>
    <rPh sb="5" eb="7">
      <t>イガイ</t>
    </rPh>
    <rPh sb="8" eb="10">
      <t>セタイ</t>
    </rPh>
    <phoneticPr fontId="2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</si>
  <si>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2"/>
  </si>
  <si>
    <t>単独世帯</t>
    <rPh sb="0" eb="2">
      <t>タンドク</t>
    </rPh>
    <rPh sb="2" eb="4">
      <t>セタイ</t>
    </rPh>
    <phoneticPr fontId="2"/>
  </si>
  <si>
    <t>住宅に住む一般世帯数</t>
    <rPh sb="0" eb="2">
      <t>ジュウタク</t>
    </rPh>
    <rPh sb="3" eb="4">
      <t>ス</t>
    </rPh>
    <rPh sb="5" eb="7">
      <t>イッパン</t>
    </rPh>
    <rPh sb="7" eb="9">
      <t>セタイ</t>
    </rPh>
    <rPh sb="9" eb="10">
      <t>スウ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</si>
  <si>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</si>
  <si>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</si>
  <si>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公営、都市機構、公団、公社の借家</t>
    <rPh sb="0" eb="2">
      <t>コウエイ</t>
    </rPh>
    <rPh sb="3" eb="5">
      <t>トシ</t>
    </rPh>
    <rPh sb="5" eb="7">
      <t>キコウ</t>
    </rPh>
    <rPh sb="8" eb="10">
      <t>コウダン</t>
    </rPh>
    <rPh sb="11" eb="13">
      <t>コウシャ</t>
    </rPh>
    <rPh sb="14" eb="16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</si>
  <si>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</si>
  <si>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</si>
  <si>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</si>
  <si>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◆労働力別状態別15歳以上人口従業者の地位別就業者数</t>
    <rPh sb="1" eb="4">
      <t>ロウドウリョク</t>
    </rPh>
    <rPh sb="4" eb="5">
      <t>ベツ</t>
    </rPh>
    <rPh sb="5" eb="7">
      <t>ジョウタイ</t>
    </rPh>
    <rPh sb="7" eb="8">
      <t>ベツ</t>
    </rPh>
    <rPh sb="10" eb="11">
      <t>サイ</t>
    </rPh>
    <rPh sb="11" eb="13">
      <t>イジョウ</t>
    </rPh>
    <rPh sb="13" eb="15">
      <t>ジンコウ</t>
    </rPh>
    <rPh sb="15" eb="18">
      <t>ジュウギョウシャ</t>
    </rPh>
    <rPh sb="19" eb="21">
      <t>チイ</t>
    </rPh>
    <rPh sb="21" eb="22">
      <t>ベツ</t>
    </rPh>
    <rPh sb="22" eb="24">
      <t>シュウギョウ</t>
    </rPh>
    <rPh sb="24" eb="25">
      <t>シャ</t>
    </rPh>
    <rPh sb="25" eb="26">
      <t>スウ</t>
    </rPh>
    <phoneticPr fontId="2"/>
  </si>
  <si>
    <t>労働力人口</t>
    <rPh sb="0" eb="3">
      <t>ロウドウリョク</t>
    </rPh>
    <rPh sb="3" eb="5">
      <t>ジンコウ</t>
    </rPh>
    <phoneticPr fontId="2"/>
  </si>
  <si>
    <t>従業上の地位</t>
    <rPh sb="0" eb="2">
      <t>ジュウギョウ</t>
    </rPh>
    <rPh sb="2" eb="3">
      <t>ジョウ</t>
    </rPh>
    <rPh sb="4" eb="6">
      <t>チイ</t>
    </rPh>
    <phoneticPr fontId="2"/>
  </si>
  <si>
    <t>家族従業者</t>
    <rPh sb="0" eb="2">
      <t>カゾク</t>
    </rPh>
    <rPh sb="2" eb="5">
      <t>ジュウギョウシャ</t>
    </rPh>
    <phoneticPr fontId="2"/>
  </si>
  <si>
    <t>完全失業者</t>
    <rPh sb="0" eb="2">
      <t>カンゼン</t>
    </rPh>
    <rPh sb="2" eb="4">
      <t>シツギョウ</t>
    </rPh>
    <rPh sb="4" eb="5">
      <t>シャ</t>
    </rPh>
    <phoneticPr fontId="2"/>
  </si>
  <si>
    <t>非労働力人口</t>
    <rPh sb="0" eb="1">
      <t>ヒ</t>
    </rPh>
    <rPh sb="1" eb="4">
      <t>ロウドウリョク</t>
    </rPh>
    <rPh sb="4" eb="6">
      <t>ジンコウ</t>
    </rPh>
    <phoneticPr fontId="2"/>
  </si>
  <si>
    <t>1)労働力状態（不詳）を含む。2)従業上の地位「不詳」を含む。3)役員を含む。4)家庭内職者を含む。</t>
    <rPh sb="8" eb="10">
      <t>フショウ</t>
    </rPh>
    <phoneticPr fontId="6"/>
  </si>
  <si>
    <t>総数 1)</t>
    <rPh sb="0" eb="2">
      <t>ソウスウ</t>
    </rPh>
    <phoneticPr fontId="2"/>
  </si>
  <si>
    <t>就業者 2)</t>
    <rPh sb="0" eb="3">
      <t>シュウギョウシャ</t>
    </rPh>
    <phoneticPr fontId="2"/>
  </si>
  <si>
    <t>雇用者 3)</t>
    <rPh sb="0" eb="3">
      <t>コヨウシャ</t>
    </rPh>
    <phoneticPr fontId="2"/>
  </si>
  <si>
    <t>自営業主 4)</t>
    <rPh sb="0" eb="3">
      <t>ジエイギョウ</t>
    </rPh>
    <rPh sb="3" eb="4">
      <t>ヌシ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</si>
</sst>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10" xfId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0" borderId="11" xfId="1" applyFont="1" applyBorder="1">
      <alignment vertical="center"/>
    </xf>
    <xf numFmtId="38" fontId="3" fillId="0" borderId="12" xfId="1" applyFont="1" applyBorder="1">
      <alignment vertical="center"/>
    </xf>
    <xf numFmtId="38" fontId="3" fillId="0" borderId="13" xfId="1" applyFont="1" applyBorder="1">
      <alignment vertical="center"/>
    </xf>
    <xf numFmtId="0" fontId="0" fillId="0" borderId="0" xfId="0" applyBorder="1">
      <alignment vertical="center"/>
    </xf>
    <xf numFmtId="38" fontId="3" fillId="0" borderId="1" xfId="1" applyFont="1" applyFill="1" applyBorder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>
      <alignment vertical="center"/>
    </xf>
    <xf numFmtId="38" fontId="3" fillId="0" borderId="12" xfId="1" applyFont="1" applyFill="1" applyBorder="1">
      <alignment vertical="center"/>
    </xf>
    <xf numFmtId="38" fontId="3" fillId="0" borderId="13" xfId="1" applyFont="1" applyFill="1" applyBorder="1">
      <alignment vertical="center"/>
    </xf>
    <xf numFmtId="0" fontId="0" fillId="0" borderId="0" xfId="0" applyAlignment="1">
      <alignment horizontal="right" vertical="center"/>
    </xf>
    <xf numFmtId="38" fontId="3" fillId="0" borderId="0" xfId="1" applyFont="1" applyAlignment="1">
      <alignment horizontal="center" vertical="center"/>
    </xf>
    <xf numFmtId="38" fontId="3" fillId="0" borderId="0" xfId="1" applyFont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9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0" xfId="1" applyFont="1" applyAlignment="1">
      <alignment vertical="center" wrapText="1"/>
    </xf>
    <xf numFmtId="38" fontId="3" fillId="0" borderId="1" xfId="1" applyFont="1" applyBorder="1" applyAlignment="1">
      <alignment horizontal="center" vertical="center" wrapText="1"/>
    </xf>
    <xf numFmtId="38" fontId="3" fillId="0" borderId="1" xfId="1" quotePrefix="1" applyFont="1" applyBorder="1">
      <alignment vertical="center"/>
    </xf>
    <xf numFmtId="38" fontId="3" fillId="0" borderId="12" xfId="1" quotePrefix="1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38" fontId="3" fillId="0" borderId="18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0" xfId="1" applyFont="1" applyBorder="1">
      <alignment vertical="center"/>
    </xf>
    <xf numFmtId="38" fontId="3" fillId="0" borderId="21" xfId="1" applyFont="1" applyBorder="1">
      <alignment vertical="center"/>
    </xf>
    <xf numFmtId="38" fontId="3" fillId="0" borderId="22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8" fontId="3" fillId="0" borderId="16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38" fontId="3" fillId="0" borderId="3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0" borderId="7" xfId="1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 wrapText="1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 wrapText="1"/>
    </xf>
    <xf numFmtId="38" fontId="3" fillId="0" borderId="10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38" fontId="3" fillId="0" borderId="19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"/>
  <sheetViews>
    <sheetView tabSelected="1" workbookViewId="0">
      <selection activeCell="E11" sqref="E11"/>
    </sheetView>
  </sheetViews>
  <sheetFormatPr defaultRowHeight="13.5" x14ac:dyDescent="0.15"/>
  <cols>
    <col min="1" max="16384" width="9" style="1"/>
  </cols>
  <sheetData>
    <row r="1" spans="2:13" x14ac:dyDescent="0.15">
      <c r="B1" s="59" t="s">
        <v>15</v>
      </c>
      <c r="C1" s="59"/>
      <c r="D1" s="59"/>
      <c r="E1" s="59"/>
      <c r="F1" s="59"/>
    </row>
    <row r="2" spans="2:13" ht="14.25" thickBot="1" x14ac:dyDescent="0.2">
      <c r="B2" s="60"/>
      <c r="C2" s="60"/>
      <c r="D2" s="60"/>
      <c r="E2" s="60"/>
      <c r="F2" s="60"/>
    </row>
    <row r="3" spans="2:13" x14ac:dyDescent="0.15">
      <c r="B3" s="2" t="s">
        <v>0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</row>
    <row r="4" spans="2:13" x14ac:dyDescent="0.15">
      <c r="B4" s="6" t="s">
        <v>12</v>
      </c>
      <c r="C4" s="7">
        <v>2208</v>
      </c>
      <c r="D4" s="8">
        <v>2381</v>
      </c>
      <c r="E4" s="8">
        <v>2546</v>
      </c>
      <c r="F4" s="8">
        <v>2690</v>
      </c>
      <c r="G4" s="8">
        <v>2920</v>
      </c>
      <c r="H4" s="8">
        <v>3104</v>
      </c>
      <c r="I4" s="8">
        <v>3338</v>
      </c>
      <c r="J4" s="8">
        <v>3218</v>
      </c>
      <c r="K4" s="8">
        <v>4323</v>
      </c>
      <c r="L4" s="8">
        <v>4794</v>
      </c>
      <c r="M4" s="9">
        <v>4977</v>
      </c>
    </row>
    <row r="5" spans="2:13" x14ac:dyDescent="0.15">
      <c r="B5" s="10" t="s">
        <v>13</v>
      </c>
      <c r="C5" s="7">
        <v>2170</v>
      </c>
      <c r="D5" s="8">
        <v>2469</v>
      </c>
      <c r="E5" s="8">
        <v>2674</v>
      </c>
      <c r="F5" s="8">
        <v>2814</v>
      </c>
      <c r="G5" s="8">
        <v>3027</v>
      </c>
      <c r="H5" s="8">
        <v>3210</v>
      </c>
      <c r="I5" s="8">
        <v>3385</v>
      </c>
      <c r="J5" s="8">
        <v>3387</v>
      </c>
      <c r="K5" s="8">
        <v>4339</v>
      </c>
      <c r="L5" s="8">
        <v>4177</v>
      </c>
      <c r="M5" s="9">
        <v>4618</v>
      </c>
    </row>
    <row r="6" spans="2:13" ht="14.25" thickBot="1" x14ac:dyDescent="0.2">
      <c r="B6" s="11" t="s">
        <v>14</v>
      </c>
      <c r="C6" s="12">
        <f>SUM(C4:C5)</f>
        <v>4378</v>
      </c>
      <c r="D6" s="13">
        <f t="shared" ref="D6:M6" si="0">SUM(D4:D5)</f>
        <v>4850</v>
      </c>
      <c r="E6" s="13">
        <f t="shared" si="0"/>
        <v>5220</v>
      </c>
      <c r="F6" s="13">
        <f t="shared" si="0"/>
        <v>5504</v>
      </c>
      <c r="G6" s="13">
        <f t="shared" si="0"/>
        <v>5947</v>
      </c>
      <c r="H6" s="13">
        <f t="shared" si="0"/>
        <v>6314</v>
      </c>
      <c r="I6" s="13">
        <f t="shared" si="0"/>
        <v>6723</v>
      </c>
      <c r="J6" s="13">
        <f t="shared" si="0"/>
        <v>6605</v>
      </c>
      <c r="K6" s="13">
        <f t="shared" si="0"/>
        <v>8662</v>
      </c>
      <c r="L6" s="13">
        <f t="shared" si="0"/>
        <v>8971</v>
      </c>
      <c r="M6" s="14">
        <f t="shared" si="0"/>
        <v>9595</v>
      </c>
    </row>
  </sheetData>
  <mergeCells count="1">
    <mergeCell ref="B1:F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"/>
  <sheetViews>
    <sheetView workbookViewId="0">
      <selection activeCell="B1" sqref="B1:F2"/>
    </sheetView>
  </sheetViews>
  <sheetFormatPr defaultRowHeight="13.5" x14ac:dyDescent="0.15"/>
  <cols>
    <col min="1" max="16384" width="9" style="15"/>
  </cols>
  <sheetData>
    <row r="1" spans="2:18" x14ac:dyDescent="0.15">
      <c r="B1" s="61" t="s">
        <v>23</v>
      </c>
      <c r="C1" s="61"/>
      <c r="D1" s="61"/>
      <c r="E1" s="61"/>
      <c r="F1" s="61"/>
    </row>
    <row r="2" spans="2:18" ht="14.25" thickBot="1" x14ac:dyDescent="0.2">
      <c r="B2" s="61"/>
      <c r="C2" s="61"/>
      <c r="D2" s="61"/>
      <c r="E2" s="61"/>
      <c r="F2" s="61"/>
    </row>
    <row r="3" spans="2:18" x14ac:dyDescent="0.15">
      <c r="B3" s="17" t="s">
        <v>0</v>
      </c>
      <c r="C3" s="20" t="s">
        <v>1</v>
      </c>
      <c r="D3" s="21" t="s">
        <v>2</v>
      </c>
      <c r="E3" s="22" t="s">
        <v>3</v>
      </c>
      <c r="F3" s="22" t="s">
        <v>4</v>
      </c>
      <c r="G3" s="22" t="s">
        <v>5</v>
      </c>
      <c r="H3" s="22" t="s">
        <v>6</v>
      </c>
      <c r="I3" s="22" t="s">
        <v>7</v>
      </c>
      <c r="J3" s="22" t="s">
        <v>8</v>
      </c>
      <c r="K3" s="22" t="s">
        <v>9</v>
      </c>
      <c r="L3" s="22" t="s">
        <v>10</v>
      </c>
      <c r="M3" s="22" t="s">
        <v>11</v>
      </c>
      <c r="N3" s="22" t="s">
        <v>18</v>
      </c>
      <c r="O3" s="22" t="s">
        <v>19</v>
      </c>
      <c r="P3" s="22" t="s">
        <v>20</v>
      </c>
      <c r="Q3" s="22" t="s">
        <v>21</v>
      </c>
      <c r="R3" s="23" t="s">
        <v>22</v>
      </c>
    </row>
    <row r="4" spans="2:18" x14ac:dyDescent="0.15">
      <c r="B4" s="18" t="s">
        <v>16</v>
      </c>
      <c r="C4" s="7">
        <v>1854</v>
      </c>
      <c r="D4" s="8">
        <v>1937</v>
      </c>
      <c r="E4" s="8">
        <v>1949</v>
      </c>
      <c r="F4" s="16">
        <v>1915</v>
      </c>
      <c r="G4" s="16">
        <v>1951</v>
      </c>
      <c r="H4" s="16">
        <v>2019</v>
      </c>
      <c r="I4" s="16">
        <v>2114</v>
      </c>
      <c r="J4" s="16">
        <v>1878</v>
      </c>
      <c r="K4" s="16">
        <v>50</v>
      </c>
      <c r="L4" s="16">
        <v>1947</v>
      </c>
      <c r="M4" s="16">
        <v>1860</v>
      </c>
      <c r="N4" s="16">
        <v>1853</v>
      </c>
      <c r="O4" s="16">
        <v>2079</v>
      </c>
      <c r="P4" s="16">
        <v>1604</v>
      </c>
      <c r="Q4" s="16">
        <v>1387</v>
      </c>
      <c r="R4" s="24">
        <v>1291</v>
      </c>
    </row>
    <row r="5" spans="2:18" ht="14.25" thickBot="1" x14ac:dyDescent="0.2">
      <c r="B5" s="19" t="s">
        <v>17</v>
      </c>
      <c r="C5" s="12">
        <v>4378</v>
      </c>
      <c r="D5" s="13">
        <v>4850</v>
      </c>
      <c r="E5" s="13">
        <v>5220</v>
      </c>
      <c r="F5" s="25">
        <v>5504</v>
      </c>
      <c r="G5" s="25">
        <v>5947</v>
      </c>
      <c r="H5" s="25">
        <v>6314</v>
      </c>
      <c r="I5" s="25">
        <v>6723</v>
      </c>
      <c r="J5" s="25">
        <v>6605</v>
      </c>
      <c r="K5" s="25">
        <v>8662</v>
      </c>
      <c r="L5" s="25">
        <v>8971</v>
      </c>
      <c r="M5" s="25">
        <v>9595</v>
      </c>
      <c r="N5" s="25">
        <v>9727</v>
      </c>
      <c r="O5" s="25">
        <v>11155</v>
      </c>
      <c r="P5" s="25">
        <v>9174</v>
      </c>
      <c r="Q5" s="25">
        <v>7938</v>
      </c>
      <c r="R5" s="26">
        <v>7521</v>
      </c>
    </row>
  </sheetData>
  <mergeCells count="1">
    <mergeCell ref="B1:F2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3"/>
  <sheetViews>
    <sheetView workbookViewId="0">
      <selection activeCell="B1" sqref="B1:F2"/>
    </sheetView>
  </sheetViews>
  <sheetFormatPr defaultRowHeight="13.5" x14ac:dyDescent="0.15"/>
  <cols>
    <col min="4" max="25" width="10.625" customWidth="1"/>
  </cols>
  <sheetData>
    <row r="1" spans="2:25" x14ac:dyDescent="0.15">
      <c r="B1" s="61" t="s">
        <v>23</v>
      </c>
      <c r="C1" s="61"/>
      <c r="D1" s="61"/>
      <c r="E1" s="61"/>
      <c r="F1" s="61"/>
    </row>
    <row r="2" spans="2:25" ht="14.25" thickBot="1" x14ac:dyDescent="0.2">
      <c r="B2" s="61"/>
      <c r="C2" s="61"/>
      <c r="D2" s="61"/>
      <c r="E2" s="61"/>
      <c r="F2" s="61"/>
    </row>
    <row r="3" spans="2:25" s="28" customFormat="1" x14ac:dyDescent="0.15">
      <c r="B3" s="17"/>
      <c r="C3" s="20" t="s">
        <v>24</v>
      </c>
      <c r="D3" s="21" t="s">
        <v>25</v>
      </c>
      <c r="E3" s="21" t="s">
        <v>26</v>
      </c>
      <c r="F3" s="21" t="s">
        <v>27</v>
      </c>
      <c r="G3" s="21" t="s">
        <v>28</v>
      </c>
      <c r="H3" s="21" t="s">
        <v>29</v>
      </c>
      <c r="I3" s="21" t="s">
        <v>30</v>
      </c>
      <c r="J3" s="21" t="s">
        <v>31</v>
      </c>
      <c r="K3" s="21" t="s">
        <v>32</v>
      </c>
      <c r="L3" s="21" t="s">
        <v>33</v>
      </c>
      <c r="M3" s="21" t="s">
        <v>34</v>
      </c>
      <c r="N3" s="21" t="s">
        <v>35</v>
      </c>
      <c r="O3" s="21" t="s">
        <v>36</v>
      </c>
      <c r="P3" s="21" t="s">
        <v>37</v>
      </c>
      <c r="Q3" s="21" t="s">
        <v>38</v>
      </c>
      <c r="R3" s="21" t="s">
        <v>39</v>
      </c>
      <c r="S3" s="21" t="s">
        <v>40</v>
      </c>
      <c r="T3" s="21" t="s">
        <v>41</v>
      </c>
      <c r="U3" s="21" t="s">
        <v>42</v>
      </c>
      <c r="V3" s="21" t="s">
        <v>43</v>
      </c>
      <c r="W3" s="21" t="s">
        <v>44</v>
      </c>
      <c r="X3" s="21" t="s">
        <v>45</v>
      </c>
      <c r="Y3" s="32" t="s">
        <v>46</v>
      </c>
    </row>
    <row r="4" spans="2:25" s="29" customFormat="1" x14ac:dyDescent="0.15">
      <c r="B4" s="30" t="s">
        <v>1</v>
      </c>
      <c r="C4" s="7">
        <f>SUM(D4:Y4)</f>
        <v>4378</v>
      </c>
      <c r="D4" s="8">
        <v>169</v>
      </c>
      <c r="E4" s="8">
        <v>179</v>
      </c>
      <c r="F4" s="8">
        <v>180</v>
      </c>
      <c r="G4" s="8">
        <v>160</v>
      </c>
      <c r="H4" s="8">
        <v>135</v>
      </c>
      <c r="I4" s="8">
        <v>235</v>
      </c>
      <c r="J4" s="8">
        <v>235</v>
      </c>
      <c r="K4" s="8">
        <v>251</v>
      </c>
      <c r="L4" s="8">
        <v>239</v>
      </c>
      <c r="M4" s="8">
        <v>277</v>
      </c>
      <c r="N4" s="8">
        <v>338</v>
      </c>
      <c r="O4" s="8">
        <v>443</v>
      </c>
      <c r="P4" s="8">
        <v>345</v>
      </c>
      <c r="Q4" s="8">
        <v>267</v>
      </c>
      <c r="R4" s="8">
        <v>259</v>
      </c>
      <c r="S4" s="8">
        <v>264</v>
      </c>
      <c r="T4" s="8">
        <v>194</v>
      </c>
      <c r="U4" s="8">
        <v>130</v>
      </c>
      <c r="V4" s="8">
        <v>60</v>
      </c>
      <c r="W4" s="8">
        <v>18</v>
      </c>
      <c r="X4" s="8" t="s">
        <v>47</v>
      </c>
      <c r="Y4" s="9" t="s">
        <v>47</v>
      </c>
    </row>
    <row r="5" spans="2:25" s="29" customFormat="1" x14ac:dyDescent="0.15">
      <c r="B5" s="30" t="s">
        <v>2</v>
      </c>
      <c r="C5" s="7">
        <f t="shared" ref="C5:C12" si="0">SUM(D5:Y5)</f>
        <v>4850</v>
      </c>
      <c r="D5" s="8">
        <v>192</v>
      </c>
      <c r="E5" s="8">
        <v>201</v>
      </c>
      <c r="F5" s="8">
        <v>254</v>
      </c>
      <c r="G5" s="8">
        <v>209</v>
      </c>
      <c r="H5" s="8">
        <v>200</v>
      </c>
      <c r="I5" s="8">
        <v>273</v>
      </c>
      <c r="J5" s="8">
        <v>251</v>
      </c>
      <c r="K5" s="8">
        <v>269</v>
      </c>
      <c r="L5" s="8">
        <v>290</v>
      </c>
      <c r="M5" s="8">
        <v>370</v>
      </c>
      <c r="N5" s="8">
        <v>467</v>
      </c>
      <c r="O5" s="8">
        <v>386</v>
      </c>
      <c r="P5" s="8">
        <v>294</v>
      </c>
      <c r="Q5" s="8">
        <v>287</v>
      </c>
      <c r="R5" s="8">
        <v>291</v>
      </c>
      <c r="S5" s="8">
        <v>248</v>
      </c>
      <c r="T5" s="8">
        <v>202</v>
      </c>
      <c r="U5" s="8">
        <v>109</v>
      </c>
      <c r="V5" s="8">
        <v>48</v>
      </c>
      <c r="W5" s="8">
        <v>9</v>
      </c>
      <c r="X5" s="8" t="s">
        <v>47</v>
      </c>
      <c r="Y5" s="9" t="s">
        <v>48</v>
      </c>
    </row>
    <row r="6" spans="2:25" s="29" customFormat="1" x14ac:dyDescent="0.15">
      <c r="B6" s="30" t="s">
        <v>3</v>
      </c>
      <c r="C6" s="7">
        <f t="shared" si="0"/>
        <v>5219</v>
      </c>
      <c r="D6" s="8">
        <v>207</v>
      </c>
      <c r="E6" s="8">
        <v>270</v>
      </c>
      <c r="F6" s="8">
        <v>315</v>
      </c>
      <c r="G6" s="8">
        <v>312</v>
      </c>
      <c r="H6" s="8">
        <v>216</v>
      </c>
      <c r="I6" s="8">
        <v>266</v>
      </c>
      <c r="J6" s="8">
        <v>272</v>
      </c>
      <c r="K6" s="8">
        <v>286</v>
      </c>
      <c r="L6" s="8">
        <v>382</v>
      </c>
      <c r="M6" s="8">
        <v>474</v>
      </c>
      <c r="N6" s="8">
        <v>407</v>
      </c>
      <c r="O6" s="8">
        <v>330</v>
      </c>
      <c r="P6" s="8">
        <v>314</v>
      </c>
      <c r="Q6" s="8">
        <v>324</v>
      </c>
      <c r="R6" s="8">
        <v>293</v>
      </c>
      <c r="S6" s="8">
        <v>240</v>
      </c>
      <c r="T6" s="8">
        <v>162</v>
      </c>
      <c r="U6" s="8">
        <v>103</v>
      </c>
      <c r="V6" s="8">
        <v>40</v>
      </c>
      <c r="W6" s="8">
        <v>6</v>
      </c>
      <c r="X6" s="8" t="s">
        <v>47</v>
      </c>
      <c r="Y6" s="9" t="s">
        <v>47</v>
      </c>
    </row>
    <row r="7" spans="2:25" s="29" customFormat="1" x14ac:dyDescent="0.15">
      <c r="B7" s="30" t="s">
        <v>4</v>
      </c>
      <c r="C7" s="7">
        <f t="shared" si="0"/>
        <v>5504</v>
      </c>
      <c r="D7" s="8">
        <v>264</v>
      </c>
      <c r="E7" s="8">
        <v>316</v>
      </c>
      <c r="F7" s="8">
        <v>442</v>
      </c>
      <c r="G7" s="8">
        <v>300</v>
      </c>
      <c r="H7" s="8">
        <v>208</v>
      </c>
      <c r="I7" s="8">
        <v>254</v>
      </c>
      <c r="J7" s="8">
        <v>300</v>
      </c>
      <c r="K7" s="8">
        <v>399</v>
      </c>
      <c r="L7" s="8">
        <v>485</v>
      </c>
      <c r="M7" s="8">
        <v>423</v>
      </c>
      <c r="N7" s="8">
        <v>343</v>
      </c>
      <c r="O7" s="8">
        <v>349</v>
      </c>
      <c r="P7" s="8">
        <v>370</v>
      </c>
      <c r="Q7" s="8">
        <v>314</v>
      </c>
      <c r="R7" s="8">
        <v>282</v>
      </c>
      <c r="S7" s="8">
        <v>203</v>
      </c>
      <c r="T7" s="8">
        <v>151</v>
      </c>
      <c r="U7" s="8">
        <v>74</v>
      </c>
      <c r="V7" s="8">
        <v>19</v>
      </c>
      <c r="W7" s="8">
        <v>8</v>
      </c>
      <c r="X7" s="8" t="s">
        <v>47</v>
      </c>
      <c r="Y7" s="9" t="s">
        <v>48</v>
      </c>
    </row>
    <row r="8" spans="2:25" s="29" customFormat="1" x14ac:dyDescent="0.15">
      <c r="B8" s="30" t="s">
        <v>5</v>
      </c>
      <c r="C8" s="7">
        <f t="shared" si="0"/>
        <v>5947</v>
      </c>
      <c r="D8" s="8">
        <v>324</v>
      </c>
      <c r="E8" s="8">
        <v>457</v>
      </c>
      <c r="F8" s="8">
        <v>437</v>
      </c>
      <c r="G8" s="8">
        <v>338</v>
      </c>
      <c r="H8" s="8">
        <v>231</v>
      </c>
      <c r="I8" s="8">
        <v>294</v>
      </c>
      <c r="J8" s="8">
        <v>407</v>
      </c>
      <c r="K8" s="8">
        <v>512</v>
      </c>
      <c r="L8" s="8">
        <v>441</v>
      </c>
      <c r="M8" s="8">
        <v>365</v>
      </c>
      <c r="N8" s="8">
        <v>384</v>
      </c>
      <c r="O8" s="8">
        <v>419</v>
      </c>
      <c r="P8" s="8">
        <v>372</v>
      </c>
      <c r="Q8" s="8">
        <v>322</v>
      </c>
      <c r="R8" s="8">
        <v>254</v>
      </c>
      <c r="S8" s="8">
        <v>202</v>
      </c>
      <c r="T8" s="8">
        <v>105</v>
      </c>
      <c r="U8" s="8">
        <v>54</v>
      </c>
      <c r="V8" s="8">
        <v>25</v>
      </c>
      <c r="W8" s="8">
        <v>3</v>
      </c>
      <c r="X8" s="8">
        <v>1</v>
      </c>
      <c r="Y8" s="9" t="s">
        <v>47</v>
      </c>
    </row>
    <row r="9" spans="2:25" s="29" customFormat="1" x14ac:dyDescent="0.15">
      <c r="B9" s="30" t="s">
        <v>6</v>
      </c>
      <c r="C9" s="7">
        <f t="shared" si="0"/>
        <v>6314</v>
      </c>
      <c r="D9" s="8">
        <v>462</v>
      </c>
      <c r="E9" s="8">
        <v>477</v>
      </c>
      <c r="F9" s="8">
        <v>472</v>
      </c>
      <c r="G9" s="8">
        <v>358</v>
      </c>
      <c r="H9" s="8">
        <v>279</v>
      </c>
      <c r="I9" s="8">
        <v>426</v>
      </c>
      <c r="J9" s="8">
        <v>530</v>
      </c>
      <c r="K9" s="8">
        <v>467</v>
      </c>
      <c r="L9" s="8">
        <v>396</v>
      </c>
      <c r="M9" s="8">
        <v>398</v>
      </c>
      <c r="N9" s="8">
        <v>466</v>
      </c>
      <c r="O9" s="8">
        <v>428</v>
      </c>
      <c r="P9" s="8">
        <v>347</v>
      </c>
      <c r="Q9" s="8">
        <v>286</v>
      </c>
      <c r="R9" s="8">
        <v>229</v>
      </c>
      <c r="S9" s="8">
        <v>133</v>
      </c>
      <c r="T9" s="8">
        <v>88</v>
      </c>
      <c r="U9" s="8">
        <v>55</v>
      </c>
      <c r="V9" s="8">
        <v>13</v>
      </c>
      <c r="W9" s="8">
        <v>3</v>
      </c>
      <c r="X9" s="8">
        <v>1</v>
      </c>
      <c r="Y9" s="9" t="s">
        <v>48</v>
      </c>
    </row>
    <row r="10" spans="2:25" s="29" customFormat="1" x14ac:dyDescent="0.15">
      <c r="B10" s="30" t="s">
        <v>7</v>
      </c>
      <c r="C10" s="7">
        <f t="shared" si="0"/>
        <v>6722</v>
      </c>
      <c r="D10" s="8">
        <v>519</v>
      </c>
      <c r="E10" s="8">
        <v>517</v>
      </c>
      <c r="F10" s="8">
        <v>509</v>
      </c>
      <c r="G10" s="8">
        <v>428</v>
      </c>
      <c r="H10" s="8">
        <v>418</v>
      </c>
      <c r="I10" s="8">
        <v>570</v>
      </c>
      <c r="J10" s="8">
        <v>518</v>
      </c>
      <c r="K10" s="8">
        <v>431</v>
      </c>
      <c r="L10" s="8">
        <v>423</v>
      </c>
      <c r="M10" s="8">
        <v>498</v>
      </c>
      <c r="N10" s="8">
        <v>462</v>
      </c>
      <c r="O10" s="8">
        <v>397</v>
      </c>
      <c r="P10" s="8">
        <v>327</v>
      </c>
      <c r="Q10" s="8">
        <v>265</v>
      </c>
      <c r="R10" s="8">
        <v>173</v>
      </c>
      <c r="S10" s="8">
        <v>133</v>
      </c>
      <c r="T10" s="8">
        <v>90</v>
      </c>
      <c r="U10" s="8">
        <v>28</v>
      </c>
      <c r="V10" s="8">
        <v>7</v>
      </c>
      <c r="W10" s="8">
        <v>3</v>
      </c>
      <c r="X10" s="8">
        <v>1</v>
      </c>
      <c r="Y10" s="9">
        <v>5</v>
      </c>
    </row>
    <row r="11" spans="2:25" s="29" customFormat="1" x14ac:dyDescent="0.15">
      <c r="B11" s="30" t="s">
        <v>8</v>
      </c>
      <c r="C11" s="7">
        <f t="shared" si="0"/>
        <v>6605</v>
      </c>
      <c r="D11" s="8">
        <v>487</v>
      </c>
      <c r="E11" s="8">
        <v>535</v>
      </c>
      <c r="F11" s="8">
        <v>550</v>
      </c>
      <c r="G11" s="8">
        <v>547</v>
      </c>
      <c r="H11" s="8">
        <v>512</v>
      </c>
      <c r="I11" s="8">
        <v>514</v>
      </c>
      <c r="J11" s="8">
        <v>421</v>
      </c>
      <c r="K11" s="8">
        <v>439</v>
      </c>
      <c r="L11" s="8">
        <v>500</v>
      </c>
      <c r="M11" s="8">
        <v>478</v>
      </c>
      <c r="N11" s="8">
        <v>430</v>
      </c>
      <c r="O11" s="8">
        <v>336</v>
      </c>
      <c r="P11" s="8">
        <v>272</v>
      </c>
      <c r="Q11" s="8">
        <v>213</v>
      </c>
      <c r="R11" s="8">
        <v>166</v>
      </c>
      <c r="S11" s="8">
        <v>126</v>
      </c>
      <c r="T11" s="8">
        <v>51</v>
      </c>
      <c r="U11" s="8">
        <v>17</v>
      </c>
      <c r="V11" s="8">
        <v>9</v>
      </c>
      <c r="W11" s="8">
        <v>2</v>
      </c>
      <c r="X11" s="8" t="s">
        <v>47</v>
      </c>
      <c r="Y11" s="9" t="s">
        <v>49</v>
      </c>
    </row>
    <row r="12" spans="2:25" s="29" customFormat="1" ht="14.25" thickBot="1" x14ac:dyDescent="0.2">
      <c r="B12" s="31" t="s">
        <v>9</v>
      </c>
      <c r="C12" s="12">
        <f t="shared" si="0"/>
        <v>8662</v>
      </c>
      <c r="D12" s="13">
        <v>760</v>
      </c>
      <c r="E12" s="13">
        <v>761</v>
      </c>
      <c r="F12" s="13">
        <v>1004</v>
      </c>
      <c r="G12" s="13">
        <v>892</v>
      </c>
      <c r="H12" s="13">
        <v>752</v>
      </c>
      <c r="I12" s="13">
        <v>586</v>
      </c>
      <c r="J12" s="13">
        <v>558</v>
      </c>
      <c r="K12" s="13">
        <v>630</v>
      </c>
      <c r="L12" s="13">
        <v>578</v>
      </c>
      <c r="M12" s="13">
        <v>535</v>
      </c>
      <c r="N12" s="13">
        <v>445</v>
      </c>
      <c r="O12" s="13">
        <v>363</v>
      </c>
      <c r="P12" s="13">
        <v>290</v>
      </c>
      <c r="Q12" s="13">
        <v>214</v>
      </c>
      <c r="R12" s="13">
        <v>159</v>
      </c>
      <c r="S12" s="13">
        <v>73</v>
      </c>
      <c r="T12" s="13">
        <v>41</v>
      </c>
      <c r="U12" s="13">
        <v>14</v>
      </c>
      <c r="V12" s="13">
        <v>7</v>
      </c>
      <c r="W12" s="13" t="s">
        <v>47</v>
      </c>
      <c r="X12" s="13" t="s">
        <v>47</v>
      </c>
      <c r="Y12" s="14" t="s">
        <v>47</v>
      </c>
    </row>
    <row r="13" spans="2:25" x14ac:dyDescent="0.15">
      <c r="B13" s="27"/>
    </row>
  </sheetData>
  <mergeCells count="1">
    <mergeCell ref="B1:F2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1"/>
  <sheetViews>
    <sheetView workbookViewId="0">
      <selection activeCell="B1" sqref="B1:G2"/>
    </sheetView>
  </sheetViews>
  <sheetFormatPr defaultRowHeight="13.5" x14ac:dyDescent="0.15"/>
  <cols>
    <col min="1" max="2" width="9" style="1"/>
    <col min="3" max="3" width="5" style="1" customWidth="1"/>
    <col min="4" max="16384" width="9" style="1"/>
  </cols>
  <sheetData>
    <row r="1" spans="2:28" x14ac:dyDescent="0.15">
      <c r="B1" s="61" t="s">
        <v>50</v>
      </c>
      <c r="C1" s="61"/>
      <c r="D1" s="61"/>
      <c r="E1" s="61"/>
      <c r="F1" s="61"/>
      <c r="G1" s="61"/>
    </row>
    <row r="2" spans="2:28" x14ac:dyDescent="0.15">
      <c r="B2" s="61"/>
      <c r="C2" s="61"/>
      <c r="D2" s="61"/>
      <c r="E2" s="61"/>
      <c r="F2" s="61"/>
      <c r="G2" s="61"/>
    </row>
    <row r="3" spans="2:28" ht="14.25" thickBot="1" x14ac:dyDescent="0.2"/>
    <row r="4" spans="2:28" x14ac:dyDescent="0.15">
      <c r="B4" s="71" t="s">
        <v>84</v>
      </c>
      <c r="C4" s="64"/>
      <c r="D4" s="69" t="s">
        <v>51</v>
      </c>
      <c r="E4" s="66" t="s">
        <v>52</v>
      </c>
      <c r="F4" s="66"/>
      <c r="G4" s="66"/>
      <c r="H4" s="66"/>
      <c r="I4" s="66" t="s">
        <v>54</v>
      </c>
      <c r="J4" s="66"/>
      <c r="K4" s="66"/>
      <c r="L4" s="66"/>
      <c r="M4" s="66" t="s">
        <v>60</v>
      </c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7" t="s">
        <v>69</v>
      </c>
    </row>
    <row r="5" spans="2:28" ht="67.5" x14ac:dyDescent="0.15">
      <c r="B5" s="72"/>
      <c r="C5" s="65"/>
      <c r="D5" s="70"/>
      <c r="E5" s="33" t="s">
        <v>53</v>
      </c>
      <c r="F5" s="33" t="s">
        <v>55</v>
      </c>
      <c r="G5" s="33" t="s">
        <v>56</v>
      </c>
      <c r="H5" s="33" t="s">
        <v>57</v>
      </c>
      <c r="I5" s="33" t="s">
        <v>53</v>
      </c>
      <c r="J5" s="33" t="s">
        <v>78</v>
      </c>
      <c r="K5" s="33" t="s">
        <v>58</v>
      </c>
      <c r="L5" s="33" t="s">
        <v>59</v>
      </c>
      <c r="M5" s="33" t="s">
        <v>53</v>
      </c>
      <c r="N5" s="33" t="s">
        <v>61</v>
      </c>
      <c r="O5" s="33" t="s">
        <v>62</v>
      </c>
      <c r="P5" s="33" t="s">
        <v>79</v>
      </c>
      <c r="Q5" s="33" t="s">
        <v>63</v>
      </c>
      <c r="R5" s="33" t="s">
        <v>64</v>
      </c>
      <c r="S5" s="33" t="s">
        <v>80</v>
      </c>
      <c r="T5" s="33" t="s">
        <v>75</v>
      </c>
      <c r="U5" s="33" t="s">
        <v>76</v>
      </c>
      <c r="V5" s="33" t="s">
        <v>81</v>
      </c>
      <c r="W5" s="33" t="s">
        <v>77</v>
      </c>
      <c r="X5" s="33" t="s">
        <v>65</v>
      </c>
      <c r="Y5" s="33" t="s">
        <v>66</v>
      </c>
      <c r="Z5" s="33" t="s">
        <v>67</v>
      </c>
      <c r="AA5" s="33" t="s">
        <v>68</v>
      </c>
      <c r="AB5" s="68"/>
    </row>
    <row r="6" spans="2:28" s="29" customFormat="1" x14ac:dyDescent="0.15">
      <c r="B6" s="62" t="s">
        <v>70</v>
      </c>
      <c r="C6" s="35" t="s">
        <v>74</v>
      </c>
      <c r="D6" s="7">
        <f>SUM(E6,I6,M6,AB6)</f>
        <v>2333</v>
      </c>
      <c r="E6" s="8">
        <f>SUM(F6:H6)</f>
        <v>620</v>
      </c>
      <c r="F6" s="8">
        <v>566</v>
      </c>
      <c r="G6" s="8">
        <v>39</v>
      </c>
      <c r="H6" s="8">
        <v>15</v>
      </c>
      <c r="I6" s="8">
        <f>SUM(J6:L6)</f>
        <v>393</v>
      </c>
      <c r="J6" s="8">
        <v>1</v>
      </c>
      <c r="K6" s="8">
        <v>278</v>
      </c>
      <c r="L6" s="8">
        <v>114</v>
      </c>
      <c r="M6" s="8">
        <f>SUM(N6:AA6)</f>
        <v>1316</v>
      </c>
      <c r="N6" s="8">
        <v>2</v>
      </c>
      <c r="O6" s="8">
        <v>1</v>
      </c>
      <c r="P6" s="8">
        <v>105</v>
      </c>
      <c r="Q6" s="8">
        <v>314</v>
      </c>
      <c r="R6" s="8">
        <v>15</v>
      </c>
      <c r="S6" s="8">
        <v>9</v>
      </c>
      <c r="T6" s="8">
        <v>38</v>
      </c>
      <c r="U6" s="8">
        <v>121</v>
      </c>
      <c r="V6" s="8">
        <v>79</v>
      </c>
      <c r="W6" s="8">
        <v>71</v>
      </c>
      <c r="X6" s="8">
        <v>205</v>
      </c>
      <c r="Y6" s="8">
        <v>87</v>
      </c>
      <c r="Z6" s="8">
        <v>151</v>
      </c>
      <c r="AA6" s="8">
        <v>118</v>
      </c>
      <c r="AB6" s="9">
        <v>4</v>
      </c>
    </row>
    <row r="7" spans="2:28" s="29" customFormat="1" x14ac:dyDescent="0.15">
      <c r="B7" s="62"/>
      <c r="C7" s="35" t="s">
        <v>72</v>
      </c>
      <c r="D7" s="7">
        <f t="shared" ref="D7:D11" si="0">SUM(E7,I7,M7,AB7)</f>
        <v>1395</v>
      </c>
      <c r="E7" s="8">
        <f t="shared" ref="E7:E11" si="1">SUM(F7:H7)</f>
        <v>392</v>
      </c>
      <c r="F7" s="8">
        <v>355</v>
      </c>
      <c r="G7" s="8">
        <v>24</v>
      </c>
      <c r="H7" s="8">
        <v>13</v>
      </c>
      <c r="I7" s="8">
        <f t="shared" ref="I7:I11" si="2">SUM(J7:L7)</f>
        <v>297</v>
      </c>
      <c r="J7" s="8">
        <v>1</v>
      </c>
      <c r="K7" s="8">
        <v>233</v>
      </c>
      <c r="L7" s="8">
        <v>63</v>
      </c>
      <c r="M7" s="8">
        <f t="shared" ref="M7:M11" si="3">SUM(N7:AA7)</f>
        <v>704</v>
      </c>
      <c r="N7" s="8">
        <v>1</v>
      </c>
      <c r="O7" s="8">
        <v>1</v>
      </c>
      <c r="P7" s="8">
        <v>79</v>
      </c>
      <c r="Q7" s="8">
        <v>175</v>
      </c>
      <c r="R7" s="8">
        <v>7</v>
      </c>
      <c r="S7" s="8">
        <v>7</v>
      </c>
      <c r="T7" s="8">
        <v>29</v>
      </c>
      <c r="U7" s="8">
        <v>37</v>
      </c>
      <c r="V7" s="8">
        <v>35</v>
      </c>
      <c r="W7" s="8">
        <v>43</v>
      </c>
      <c r="X7" s="8">
        <v>50</v>
      </c>
      <c r="Y7" s="8">
        <v>49</v>
      </c>
      <c r="Z7" s="8">
        <v>95</v>
      </c>
      <c r="AA7" s="8">
        <v>96</v>
      </c>
      <c r="AB7" s="9">
        <v>2</v>
      </c>
    </row>
    <row r="8" spans="2:28" s="29" customFormat="1" x14ac:dyDescent="0.15">
      <c r="B8" s="62"/>
      <c r="C8" s="35" t="s">
        <v>73</v>
      </c>
      <c r="D8" s="7">
        <f t="shared" si="0"/>
        <v>938</v>
      </c>
      <c r="E8" s="8">
        <f t="shared" si="1"/>
        <v>228</v>
      </c>
      <c r="F8" s="8">
        <v>211</v>
      </c>
      <c r="G8" s="8">
        <v>15</v>
      </c>
      <c r="H8" s="8">
        <v>2</v>
      </c>
      <c r="I8" s="8">
        <f t="shared" si="2"/>
        <v>96</v>
      </c>
      <c r="J8" s="34" t="s">
        <v>82</v>
      </c>
      <c r="K8" s="8">
        <v>45</v>
      </c>
      <c r="L8" s="8">
        <v>51</v>
      </c>
      <c r="M8" s="8">
        <f t="shared" si="3"/>
        <v>612</v>
      </c>
      <c r="N8" s="8">
        <v>1</v>
      </c>
      <c r="O8" s="34" t="s">
        <v>83</v>
      </c>
      <c r="P8" s="8">
        <v>26</v>
      </c>
      <c r="Q8" s="8">
        <v>139</v>
      </c>
      <c r="R8" s="8">
        <v>8</v>
      </c>
      <c r="S8" s="8">
        <v>2</v>
      </c>
      <c r="T8" s="8">
        <v>9</v>
      </c>
      <c r="U8" s="8">
        <v>84</v>
      </c>
      <c r="V8" s="8">
        <v>44</v>
      </c>
      <c r="W8" s="8">
        <v>28</v>
      </c>
      <c r="X8" s="8">
        <v>155</v>
      </c>
      <c r="Y8" s="8">
        <v>38</v>
      </c>
      <c r="Z8" s="8">
        <v>56</v>
      </c>
      <c r="AA8" s="8">
        <v>22</v>
      </c>
      <c r="AB8" s="9">
        <v>2</v>
      </c>
    </row>
    <row r="9" spans="2:28" s="29" customFormat="1" x14ac:dyDescent="0.15">
      <c r="B9" s="62" t="s">
        <v>71</v>
      </c>
      <c r="C9" s="35" t="s">
        <v>74</v>
      </c>
      <c r="D9" s="7">
        <f t="shared" si="0"/>
        <v>2585</v>
      </c>
      <c r="E9" s="8">
        <f t="shared" si="1"/>
        <v>626</v>
      </c>
      <c r="F9" s="8">
        <v>598</v>
      </c>
      <c r="G9" s="8">
        <v>15</v>
      </c>
      <c r="H9" s="8">
        <v>13</v>
      </c>
      <c r="I9" s="8">
        <f t="shared" si="2"/>
        <v>468</v>
      </c>
      <c r="J9" s="8">
        <v>3</v>
      </c>
      <c r="K9" s="8">
        <v>337</v>
      </c>
      <c r="L9" s="8">
        <v>128</v>
      </c>
      <c r="M9" s="8">
        <f t="shared" si="3"/>
        <v>1489</v>
      </c>
      <c r="N9" s="8">
        <v>7</v>
      </c>
      <c r="O9" s="8">
        <v>2</v>
      </c>
      <c r="P9" s="8">
        <v>92</v>
      </c>
      <c r="Q9" s="8">
        <v>325</v>
      </c>
      <c r="R9" s="8">
        <v>29</v>
      </c>
      <c r="S9" s="8">
        <v>1</v>
      </c>
      <c r="T9" s="8" t="s">
        <v>82</v>
      </c>
      <c r="U9" s="8">
        <v>145</v>
      </c>
      <c r="V9" s="8" t="s">
        <v>82</v>
      </c>
      <c r="W9" s="8">
        <v>107</v>
      </c>
      <c r="X9" s="8">
        <v>218</v>
      </c>
      <c r="Y9" s="8">
        <v>161</v>
      </c>
      <c r="Z9" s="8">
        <v>288</v>
      </c>
      <c r="AA9" s="8">
        <v>114</v>
      </c>
      <c r="AB9" s="9">
        <v>2</v>
      </c>
    </row>
    <row r="10" spans="2:28" s="29" customFormat="1" x14ac:dyDescent="0.15">
      <c r="B10" s="62"/>
      <c r="C10" s="35" t="s">
        <v>72</v>
      </c>
      <c r="D10" s="7">
        <f t="shared" si="0"/>
        <v>1512</v>
      </c>
      <c r="E10" s="8">
        <f t="shared" si="1"/>
        <v>368</v>
      </c>
      <c r="F10" s="8">
        <v>343</v>
      </c>
      <c r="G10" s="8">
        <v>12</v>
      </c>
      <c r="H10" s="8">
        <v>13</v>
      </c>
      <c r="I10" s="8">
        <f t="shared" si="2"/>
        <v>360</v>
      </c>
      <c r="J10" s="8">
        <v>3</v>
      </c>
      <c r="K10" s="8">
        <v>282</v>
      </c>
      <c r="L10" s="8">
        <v>75</v>
      </c>
      <c r="M10" s="8">
        <f t="shared" si="3"/>
        <v>783</v>
      </c>
      <c r="N10" s="8">
        <v>5</v>
      </c>
      <c r="O10" s="8">
        <v>1</v>
      </c>
      <c r="P10" s="8">
        <v>75</v>
      </c>
      <c r="Q10" s="8">
        <v>169</v>
      </c>
      <c r="R10" s="8">
        <v>12</v>
      </c>
      <c r="S10" s="8">
        <v>1</v>
      </c>
      <c r="T10" s="8" t="s">
        <v>82</v>
      </c>
      <c r="U10" s="8">
        <v>38</v>
      </c>
      <c r="V10" s="8" t="s">
        <v>82</v>
      </c>
      <c r="W10" s="8">
        <v>61</v>
      </c>
      <c r="X10" s="8">
        <v>51</v>
      </c>
      <c r="Y10" s="8">
        <v>99</v>
      </c>
      <c r="Z10" s="8">
        <v>171</v>
      </c>
      <c r="AA10" s="8">
        <v>100</v>
      </c>
      <c r="AB10" s="9">
        <v>1</v>
      </c>
    </row>
    <row r="11" spans="2:28" s="29" customFormat="1" ht="14.25" thickBot="1" x14ac:dyDescent="0.2">
      <c r="B11" s="63"/>
      <c r="C11" s="36" t="s">
        <v>73</v>
      </c>
      <c r="D11" s="12">
        <f t="shared" si="0"/>
        <v>1073</v>
      </c>
      <c r="E11" s="13">
        <f t="shared" si="1"/>
        <v>258</v>
      </c>
      <c r="F11" s="13">
        <v>255</v>
      </c>
      <c r="G11" s="13">
        <v>3</v>
      </c>
      <c r="H11" s="13" t="s">
        <v>83</v>
      </c>
      <c r="I11" s="13">
        <f t="shared" si="2"/>
        <v>108</v>
      </c>
      <c r="J11" s="13" t="s">
        <v>82</v>
      </c>
      <c r="K11" s="13">
        <v>55</v>
      </c>
      <c r="L11" s="13">
        <v>53</v>
      </c>
      <c r="M11" s="13">
        <f t="shared" si="3"/>
        <v>706</v>
      </c>
      <c r="N11" s="13">
        <v>2</v>
      </c>
      <c r="O11" s="13">
        <v>1</v>
      </c>
      <c r="P11" s="13">
        <v>17</v>
      </c>
      <c r="Q11" s="13">
        <v>156</v>
      </c>
      <c r="R11" s="13">
        <v>17</v>
      </c>
      <c r="S11" s="13" t="s">
        <v>82</v>
      </c>
      <c r="T11" s="13" t="s">
        <v>82</v>
      </c>
      <c r="U11" s="13">
        <v>107</v>
      </c>
      <c r="V11" s="13" t="s">
        <v>82</v>
      </c>
      <c r="W11" s="13">
        <v>46</v>
      </c>
      <c r="X11" s="13">
        <v>167</v>
      </c>
      <c r="Y11" s="13">
        <v>62</v>
      </c>
      <c r="Z11" s="13">
        <v>117</v>
      </c>
      <c r="AA11" s="13">
        <v>14</v>
      </c>
      <c r="AB11" s="14">
        <v>1</v>
      </c>
    </row>
  </sheetData>
  <mergeCells count="10">
    <mergeCell ref="M4:AA4"/>
    <mergeCell ref="AB4:AB5"/>
    <mergeCell ref="E4:H4"/>
    <mergeCell ref="D4:D5"/>
    <mergeCell ref="B4:B5"/>
    <mergeCell ref="B6:B8"/>
    <mergeCell ref="B9:B11"/>
    <mergeCell ref="C4:C5"/>
    <mergeCell ref="B1:G2"/>
    <mergeCell ref="I4:L4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3"/>
  <sheetViews>
    <sheetView workbookViewId="0">
      <selection activeCell="B1" sqref="B1:G2"/>
    </sheetView>
  </sheetViews>
  <sheetFormatPr defaultRowHeight="13.5" x14ac:dyDescent="0.15"/>
  <sheetData>
    <row r="1" spans="2:27" x14ac:dyDescent="0.15">
      <c r="B1" s="61" t="s">
        <v>85</v>
      </c>
      <c r="C1" s="61"/>
      <c r="D1" s="61"/>
      <c r="E1" s="61"/>
      <c r="F1" s="61"/>
      <c r="G1" s="61"/>
    </row>
    <row r="2" spans="2:27" ht="14.25" thickBot="1" x14ac:dyDescent="0.2">
      <c r="B2" s="61"/>
      <c r="C2" s="61"/>
      <c r="D2" s="61"/>
      <c r="E2" s="61"/>
      <c r="F2" s="61"/>
      <c r="G2" s="61"/>
    </row>
    <row r="3" spans="2:27" s="29" customFormat="1" x14ac:dyDescent="0.15">
      <c r="B3" s="74" t="s">
        <v>0</v>
      </c>
      <c r="C3" s="77" t="s">
        <v>103</v>
      </c>
      <c r="D3" s="79" t="s">
        <v>86</v>
      </c>
      <c r="E3" s="79"/>
      <c r="F3" s="79"/>
      <c r="G3" s="79"/>
      <c r="H3" s="79" t="s">
        <v>54</v>
      </c>
      <c r="I3" s="79"/>
      <c r="J3" s="79"/>
      <c r="K3" s="79"/>
      <c r="L3" s="79" t="s">
        <v>89</v>
      </c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80" t="s">
        <v>102</v>
      </c>
    </row>
    <row r="4" spans="2:27" s="37" customFormat="1" ht="67.5" x14ac:dyDescent="0.15">
      <c r="B4" s="75"/>
      <c r="C4" s="78"/>
      <c r="D4" s="38" t="s">
        <v>53</v>
      </c>
      <c r="E4" s="38" t="s">
        <v>55</v>
      </c>
      <c r="F4" s="38" t="s">
        <v>56</v>
      </c>
      <c r="G4" s="38" t="s">
        <v>57</v>
      </c>
      <c r="H4" s="38" t="s">
        <v>53</v>
      </c>
      <c r="I4" s="38" t="s">
        <v>78</v>
      </c>
      <c r="J4" s="38" t="s">
        <v>87</v>
      </c>
      <c r="K4" s="38" t="s">
        <v>88</v>
      </c>
      <c r="L4" s="38" t="s">
        <v>53</v>
      </c>
      <c r="M4" s="38" t="s">
        <v>91</v>
      </c>
      <c r="N4" s="38" t="s">
        <v>90</v>
      </c>
      <c r="O4" s="38" t="s">
        <v>92</v>
      </c>
      <c r="P4" s="38" t="s">
        <v>93</v>
      </c>
      <c r="Q4" s="38" t="s">
        <v>94</v>
      </c>
      <c r="R4" s="38" t="s">
        <v>95</v>
      </c>
      <c r="S4" s="38" t="s">
        <v>96</v>
      </c>
      <c r="T4" s="38" t="s">
        <v>76</v>
      </c>
      <c r="U4" s="38" t="s">
        <v>97</v>
      </c>
      <c r="V4" s="38" t="s">
        <v>98</v>
      </c>
      <c r="W4" s="38" t="s">
        <v>99</v>
      </c>
      <c r="X4" s="38" t="s">
        <v>66</v>
      </c>
      <c r="Y4" s="38" t="s">
        <v>100</v>
      </c>
      <c r="Z4" s="38" t="s">
        <v>101</v>
      </c>
      <c r="AA4" s="81"/>
    </row>
    <row r="5" spans="2:27" s="29" customFormat="1" x14ac:dyDescent="0.15">
      <c r="B5" s="30" t="s">
        <v>1</v>
      </c>
      <c r="C5" s="7">
        <f>SUM(D5,H5,L5,AA5)</f>
        <v>2333</v>
      </c>
      <c r="D5" s="8">
        <f>SUM(E5:G5)</f>
        <v>620</v>
      </c>
      <c r="E5" s="8">
        <v>566</v>
      </c>
      <c r="F5" s="8">
        <v>39</v>
      </c>
      <c r="G5" s="8">
        <v>15</v>
      </c>
      <c r="H5" s="8">
        <f>SUM(I5:K5)</f>
        <v>393</v>
      </c>
      <c r="I5" s="8">
        <v>1</v>
      </c>
      <c r="J5" s="8">
        <v>278</v>
      </c>
      <c r="K5" s="8">
        <v>114</v>
      </c>
      <c r="L5" s="8">
        <f>SUM(M5:Z5)</f>
        <v>1316</v>
      </c>
      <c r="M5" s="8">
        <v>2</v>
      </c>
      <c r="N5" s="8">
        <v>1</v>
      </c>
      <c r="O5" s="8">
        <v>105</v>
      </c>
      <c r="P5" s="8">
        <v>314</v>
      </c>
      <c r="Q5" s="8">
        <v>15</v>
      </c>
      <c r="R5" s="8">
        <v>9</v>
      </c>
      <c r="S5" s="8">
        <v>38</v>
      </c>
      <c r="T5" s="8">
        <v>121</v>
      </c>
      <c r="U5" s="8">
        <v>79</v>
      </c>
      <c r="V5" s="8">
        <v>71</v>
      </c>
      <c r="W5" s="8">
        <v>205</v>
      </c>
      <c r="X5" s="8">
        <v>87</v>
      </c>
      <c r="Y5" s="8">
        <v>151</v>
      </c>
      <c r="Z5" s="8">
        <v>118</v>
      </c>
      <c r="AA5" s="9">
        <v>4</v>
      </c>
    </row>
    <row r="6" spans="2:27" s="29" customFormat="1" x14ac:dyDescent="0.15">
      <c r="B6" s="30" t="s">
        <v>2</v>
      </c>
      <c r="C6" s="7">
        <f t="shared" ref="C6:C13" si="0">SUM(D6,H6,L6,AA6)</f>
        <v>2585</v>
      </c>
      <c r="D6" s="8">
        <f t="shared" ref="D6:D13" si="1">SUM(E6:G6)</f>
        <v>626</v>
      </c>
      <c r="E6" s="8">
        <v>598</v>
      </c>
      <c r="F6" s="8">
        <v>15</v>
      </c>
      <c r="G6" s="8">
        <v>13</v>
      </c>
      <c r="H6" s="8">
        <f t="shared" ref="H6:H13" si="2">SUM(I6:K6)</f>
        <v>468</v>
      </c>
      <c r="I6" s="8">
        <v>3</v>
      </c>
      <c r="J6" s="8">
        <v>337</v>
      </c>
      <c r="K6" s="8">
        <v>128</v>
      </c>
      <c r="L6" s="8">
        <f t="shared" ref="L6:L13" si="3">SUM(M6:Z6)</f>
        <v>1489</v>
      </c>
      <c r="M6" s="8">
        <v>7</v>
      </c>
      <c r="N6" s="8">
        <v>2</v>
      </c>
      <c r="O6" s="8">
        <v>92</v>
      </c>
      <c r="P6" s="8">
        <v>325</v>
      </c>
      <c r="Q6" s="8">
        <v>29</v>
      </c>
      <c r="R6" s="8">
        <v>1</v>
      </c>
      <c r="S6" s="8" t="s">
        <v>104</v>
      </c>
      <c r="T6" s="8">
        <v>145</v>
      </c>
      <c r="U6" s="8" t="s">
        <v>104</v>
      </c>
      <c r="V6" s="8">
        <v>107</v>
      </c>
      <c r="W6" s="8">
        <v>218</v>
      </c>
      <c r="X6" s="8">
        <v>161</v>
      </c>
      <c r="Y6" s="8">
        <v>288</v>
      </c>
      <c r="Z6" s="8">
        <v>114</v>
      </c>
      <c r="AA6" s="9">
        <v>2</v>
      </c>
    </row>
    <row r="7" spans="2:27" s="29" customFormat="1" x14ac:dyDescent="0.15">
      <c r="B7" s="30" t="s">
        <v>3</v>
      </c>
      <c r="C7" s="7">
        <f t="shared" si="0"/>
        <v>2871</v>
      </c>
      <c r="D7" s="8">
        <f t="shared" si="1"/>
        <v>693</v>
      </c>
      <c r="E7" s="8">
        <v>650</v>
      </c>
      <c r="F7" s="8">
        <v>25</v>
      </c>
      <c r="G7" s="8">
        <v>18</v>
      </c>
      <c r="H7" s="8">
        <f t="shared" si="2"/>
        <v>646</v>
      </c>
      <c r="I7" s="8">
        <v>2</v>
      </c>
      <c r="J7" s="8">
        <v>476</v>
      </c>
      <c r="K7" s="8">
        <v>168</v>
      </c>
      <c r="L7" s="8">
        <f t="shared" si="3"/>
        <v>1531</v>
      </c>
      <c r="M7" s="8">
        <v>10</v>
      </c>
      <c r="N7" s="76">
        <v>101</v>
      </c>
      <c r="O7" s="76"/>
      <c r="P7" s="8">
        <v>422</v>
      </c>
      <c r="Q7" s="8">
        <v>23</v>
      </c>
      <c r="R7" s="8" t="s">
        <v>104</v>
      </c>
      <c r="S7" s="8" t="s">
        <v>104</v>
      </c>
      <c r="T7" s="8" t="s">
        <v>104</v>
      </c>
      <c r="U7" s="8" t="s">
        <v>104</v>
      </c>
      <c r="V7" s="39" t="s">
        <v>104</v>
      </c>
      <c r="W7" s="8" t="s">
        <v>104</v>
      </c>
      <c r="X7" s="8" t="s">
        <v>104</v>
      </c>
      <c r="Y7" s="8">
        <v>848</v>
      </c>
      <c r="Z7" s="8">
        <v>127</v>
      </c>
      <c r="AA7" s="9">
        <v>1</v>
      </c>
    </row>
    <row r="8" spans="2:27" s="29" customFormat="1" x14ac:dyDescent="0.15">
      <c r="B8" s="30" t="s">
        <v>4</v>
      </c>
      <c r="C8" s="7">
        <f t="shared" si="0"/>
        <v>2972</v>
      </c>
      <c r="D8" s="8">
        <f t="shared" si="1"/>
        <v>753</v>
      </c>
      <c r="E8" s="8">
        <v>681</v>
      </c>
      <c r="F8" s="8">
        <v>44</v>
      </c>
      <c r="G8" s="8">
        <v>28</v>
      </c>
      <c r="H8" s="8">
        <f t="shared" si="2"/>
        <v>619</v>
      </c>
      <c r="I8" s="8">
        <v>2</v>
      </c>
      <c r="J8" s="8">
        <v>465</v>
      </c>
      <c r="K8" s="8">
        <v>152</v>
      </c>
      <c r="L8" s="8">
        <f t="shared" si="3"/>
        <v>1595</v>
      </c>
      <c r="M8" s="8">
        <v>8</v>
      </c>
      <c r="N8" s="76">
        <v>113</v>
      </c>
      <c r="O8" s="76"/>
      <c r="P8" s="8">
        <v>429</v>
      </c>
      <c r="Q8" s="8">
        <v>30</v>
      </c>
      <c r="R8" s="8">
        <v>1</v>
      </c>
      <c r="S8" s="8" t="s">
        <v>104</v>
      </c>
      <c r="T8" s="8" t="s">
        <v>104</v>
      </c>
      <c r="U8" s="8" t="s">
        <v>104</v>
      </c>
      <c r="V8" s="39" t="s">
        <v>104</v>
      </c>
      <c r="W8" s="8" t="s">
        <v>104</v>
      </c>
      <c r="X8" s="8" t="s">
        <v>104</v>
      </c>
      <c r="Y8" s="8">
        <v>864</v>
      </c>
      <c r="Z8" s="8">
        <v>150</v>
      </c>
      <c r="AA8" s="9">
        <v>5</v>
      </c>
    </row>
    <row r="9" spans="2:27" s="29" customFormat="1" x14ac:dyDescent="0.15">
      <c r="B9" s="30" t="s">
        <v>5</v>
      </c>
      <c r="C9" s="7">
        <f t="shared" si="0"/>
        <v>3105</v>
      </c>
      <c r="D9" s="8">
        <f t="shared" si="1"/>
        <v>912</v>
      </c>
      <c r="E9" s="8">
        <v>814</v>
      </c>
      <c r="F9" s="8">
        <v>56</v>
      </c>
      <c r="G9" s="8">
        <v>42</v>
      </c>
      <c r="H9" s="8">
        <f t="shared" si="2"/>
        <v>723</v>
      </c>
      <c r="I9" s="8">
        <v>8</v>
      </c>
      <c r="J9" s="8">
        <v>529</v>
      </c>
      <c r="K9" s="8">
        <v>186</v>
      </c>
      <c r="L9" s="8">
        <f t="shared" si="3"/>
        <v>1470</v>
      </c>
      <c r="M9" s="8">
        <v>5</v>
      </c>
      <c r="N9" s="76">
        <v>111</v>
      </c>
      <c r="O9" s="76"/>
      <c r="P9" s="8">
        <v>462</v>
      </c>
      <c r="Q9" s="8">
        <v>27</v>
      </c>
      <c r="R9" s="8" t="s">
        <v>105</v>
      </c>
      <c r="S9" s="8" t="s">
        <v>104</v>
      </c>
      <c r="T9" s="8" t="s">
        <v>104</v>
      </c>
      <c r="U9" s="8" t="s">
        <v>104</v>
      </c>
      <c r="V9" s="39" t="s">
        <v>104</v>
      </c>
      <c r="W9" s="8" t="s">
        <v>104</v>
      </c>
      <c r="X9" s="8" t="s">
        <v>104</v>
      </c>
      <c r="Y9" s="8">
        <v>742</v>
      </c>
      <c r="Z9" s="8">
        <v>123</v>
      </c>
      <c r="AA9" s="9" t="s">
        <v>104</v>
      </c>
    </row>
    <row r="10" spans="2:27" s="29" customFormat="1" x14ac:dyDescent="0.15">
      <c r="B10" s="30" t="s">
        <v>6</v>
      </c>
      <c r="C10" s="7">
        <f t="shared" si="0"/>
        <v>3250</v>
      </c>
      <c r="D10" s="8">
        <f t="shared" si="1"/>
        <v>1025</v>
      </c>
      <c r="E10" s="8">
        <v>878</v>
      </c>
      <c r="F10" s="8">
        <v>93</v>
      </c>
      <c r="G10" s="8">
        <v>54</v>
      </c>
      <c r="H10" s="8">
        <f t="shared" si="2"/>
        <v>814</v>
      </c>
      <c r="I10" s="8">
        <v>11</v>
      </c>
      <c r="J10" s="8">
        <v>601</v>
      </c>
      <c r="K10" s="8">
        <v>202</v>
      </c>
      <c r="L10" s="8">
        <f t="shared" si="3"/>
        <v>1410</v>
      </c>
      <c r="M10" s="8">
        <v>2</v>
      </c>
      <c r="N10" s="76">
        <v>102</v>
      </c>
      <c r="O10" s="76"/>
      <c r="P10" s="8">
        <v>470</v>
      </c>
      <c r="Q10" s="8">
        <v>35</v>
      </c>
      <c r="R10" s="8" t="s">
        <v>104</v>
      </c>
      <c r="S10" s="8" t="s">
        <v>104</v>
      </c>
      <c r="T10" s="8" t="s">
        <v>104</v>
      </c>
      <c r="U10" s="8" t="s">
        <v>104</v>
      </c>
      <c r="V10" s="39" t="s">
        <v>104</v>
      </c>
      <c r="W10" s="8" t="s">
        <v>104</v>
      </c>
      <c r="X10" s="8" t="s">
        <v>104</v>
      </c>
      <c r="Y10" s="8">
        <v>691</v>
      </c>
      <c r="Z10" s="8">
        <v>110</v>
      </c>
      <c r="AA10" s="9">
        <v>1</v>
      </c>
    </row>
    <row r="11" spans="2:27" s="29" customFormat="1" x14ac:dyDescent="0.15">
      <c r="B11" s="30" t="s">
        <v>7</v>
      </c>
      <c r="C11" s="7">
        <f t="shared" si="0"/>
        <v>3495</v>
      </c>
      <c r="D11" s="8">
        <f t="shared" si="1"/>
        <v>1075</v>
      </c>
      <c r="E11" s="8">
        <v>918</v>
      </c>
      <c r="F11" s="8">
        <v>91</v>
      </c>
      <c r="G11" s="8">
        <v>66</v>
      </c>
      <c r="H11" s="8">
        <f t="shared" si="2"/>
        <v>878</v>
      </c>
      <c r="I11" s="8">
        <v>23</v>
      </c>
      <c r="J11" s="8">
        <v>631</v>
      </c>
      <c r="K11" s="8">
        <v>224</v>
      </c>
      <c r="L11" s="8">
        <f t="shared" si="3"/>
        <v>1541</v>
      </c>
      <c r="M11" s="8">
        <v>7</v>
      </c>
      <c r="N11" s="76">
        <v>160</v>
      </c>
      <c r="O11" s="76"/>
      <c r="P11" s="8">
        <v>527</v>
      </c>
      <c r="Q11" s="8">
        <v>23</v>
      </c>
      <c r="R11" s="8">
        <v>3</v>
      </c>
      <c r="S11" s="8" t="s">
        <v>104</v>
      </c>
      <c r="T11" s="8" t="s">
        <v>104</v>
      </c>
      <c r="U11" s="8" t="s">
        <v>104</v>
      </c>
      <c r="V11" s="39" t="s">
        <v>104</v>
      </c>
      <c r="W11" s="8" t="s">
        <v>104</v>
      </c>
      <c r="X11" s="8" t="s">
        <v>104</v>
      </c>
      <c r="Y11" s="8">
        <v>693</v>
      </c>
      <c r="Z11" s="8">
        <v>128</v>
      </c>
      <c r="AA11" s="9">
        <v>1</v>
      </c>
    </row>
    <row r="12" spans="2:27" s="29" customFormat="1" x14ac:dyDescent="0.15">
      <c r="B12" s="30" t="s">
        <v>8</v>
      </c>
      <c r="C12" s="7">
        <f t="shared" si="0"/>
        <v>3278</v>
      </c>
      <c r="D12" s="8">
        <f t="shared" si="1"/>
        <v>1146</v>
      </c>
      <c r="E12" s="8">
        <v>954</v>
      </c>
      <c r="F12" s="8">
        <v>166</v>
      </c>
      <c r="G12" s="8">
        <v>26</v>
      </c>
      <c r="H12" s="8">
        <f t="shared" si="2"/>
        <v>714</v>
      </c>
      <c r="I12" s="8">
        <v>16</v>
      </c>
      <c r="J12" s="8">
        <v>506</v>
      </c>
      <c r="K12" s="8">
        <v>192</v>
      </c>
      <c r="L12" s="8">
        <f t="shared" si="3"/>
        <v>1415</v>
      </c>
      <c r="M12" s="8">
        <v>16</v>
      </c>
      <c r="N12" s="76">
        <v>153</v>
      </c>
      <c r="O12" s="76"/>
      <c r="P12" s="8">
        <v>483</v>
      </c>
      <c r="Q12" s="8">
        <v>21</v>
      </c>
      <c r="R12" s="8" t="s">
        <v>105</v>
      </c>
      <c r="S12" s="8" t="s">
        <v>104</v>
      </c>
      <c r="T12" s="8" t="s">
        <v>104</v>
      </c>
      <c r="U12" s="8" t="s">
        <v>104</v>
      </c>
      <c r="V12" s="39" t="s">
        <v>104</v>
      </c>
      <c r="W12" s="8" t="s">
        <v>104</v>
      </c>
      <c r="X12" s="8" t="s">
        <v>104</v>
      </c>
      <c r="Y12" s="8">
        <v>622</v>
      </c>
      <c r="Z12" s="8">
        <v>120</v>
      </c>
      <c r="AA12" s="9">
        <v>3</v>
      </c>
    </row>
    <row r="13" spans="2:27" s="29" customFormat="1" ht="14.25" thickBot="1" x14ac:dyDescent="0.2">
      <c r="B13" s="31" t="s">
        <v>9</v>
      </c>
      <c r="C13" s="12">
        <f t="shared" si="0"/>
        <v>4076</v>
      </c>
      <c r="D13" s="13">
        <f t="shared" si="1"/>
        <v>1276</v>
      </c>
      <c r="E13" s="13">
        <v>1127</v>
      </c>
      <c r="F13" s="13">
        <v>107</v>
      </c>
      <c r="G13" s="13">
        <v>42</v>
      </c>
      <c r="H13" s="13">
        <f t="shared" si="2"/>
        <v>1173</v>
      </c>
      <c r="I13" s="13">
        <v>347</v>
      </c>
      <c r="J13" s="13">
        <v>628</v>
      </c>
      <c r="K13" s="13">
        <v>198</v>
      </c>
      <c r="L13" s="13">
        <f t="shared" si="3"/>
        <v>1626</v>
      </c>
      <c r="M13" s="13">
        <v>21</v>
      </c>
      <c r="N13" s="73">
        <v>213</v>
      </c>
      <c r="O13" s="73"/>
      <c r="P13" s="13">
        <v>469</v>
      </c>
      <c r="Q13" s="13">
        <v>24</v>
      </c>
      <c r="R13" s="13">
        <v>2</v>
      </c>
      <c r="S13" s="13" t="s">
        <v>104</v>
      </c>
      <c r="T13" s="13" t="s">
        <v>104</v>
      </c>
      <c r="U13" s="13" t="s">
        <v>104</v>
      </c>
      <c r="V13" s="40" t="s">
        <v>104</v>
      </c>
      <c r="W13" s="13" t="s">
        <v>104</v>
      </c>
      <c r="X13" s="13" t="s">
        <v>104</v>
      </c>
      <c r="Y13" s="13">
        <v>802</v>
      </c>
      <c r="Z13" s="13">
        <v>95</v>
      </c>
      <c r="AA13" s="14">
        <v>1</v>
      </c>
    </row>
  </sheetData>
  <mergeCells count="14">
    <mergeCell ref="B1:G2"/>
    <mergeCell ref="C3:C4"/>
    <mergeCell ref="D3:G3"/>
    <mergeCell ref="H3:K3"/>
    <mergeCell ref="AA3:AA4"/>
    <mergeCell ref="L3:Z3"/>
    <mergeCell ref="N13:O13"/>
    <mergeCell ref="B3:B4"/>
    <mergeCell ref="N7:O7"/>
    <mergeCell ref="N8:O8"/>
    <mergeCell ref="N9:O9"/>
    <mergeCell ref="N10:O10"/>
    <mergeCell ref="N11:O11"/>
    <mergeCell ref="N12:O12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1"/>
  <sheetViews>
    <sheetView workbookViewId="0">
      <selection activeCell="K25" sqref="K25"/>
    </sheetView>
  </sheetViews>
  <sheetFormatPr defaultRowHeight="13.5" x14ac:dyDescent="0.15"/>
  <sheetData>
    <row r="1" spans="2:18" x14ac:dyDescent="0.15">
      <c r="B1" s="61" t="s">
        <v>106</v>
      </c>
      <c r="C1" s="61"/>
      <c r="D1" s="61"/>
      <c r="E1" s="61"/>
      <c r="F1" s="61"/>
      <c r="G1" s="61"/>
    </row>
    <row r="2" spans="2:18" ht="14.25" thickBot="1" x14ac:dyDescent="0.2">
      <c r="B2" s="61"/>
      <c r="C2" s="61"/>
      <c r="D2" s="61"/>
      <c r="E2" s="61"/>
      <c r="F2" s="61"/>
      <c r="G2" s="61"/>
    </row>
    <row r="3" spans="2:18" x14ac:dyDescent="0.15">
      <c r="B3" s="85" t="s">
        <v>0</v>
      </c>
      <c r="C3" s="89" t="s">
        <v>16</v>
      </c>
      <c r="D3" s="83"/>
      <c r="E3" s="83"/>
      <c r="F3" s="83" t="s">
        <v>110</v>
      </c>
      <c r="G3" s="83"/>
      <c r="H3" s="83"/>
      <c r="I3" s="83"/>
      <c r="J3" s="83"/>
      <c r="K3" s="83"/>
      <c r="L3" s="83" t="s">
        <v>116</v>
      </c>
      <c r="M3" s="83"/>
      <c r="N3" s="83"/>
      <c r="O3" s="83"/>
      <c r="P3" s="83"/>
      <c r="Q3" s="83"/>
      <c r="R3" s="93"/>
    </row>
    <row r="4" spans="2:18" x14ac:dyDescent="0.15">
      <c r="B4" s="86"/>
      <c r="C4" s="87" t="s">
        <v>107</v>
      </c>
      <c r="D4" s="52"/>
      <c r="E4" s="44"/>
      <c r="F4" s="91" t="s">
        <v>107</v>
      </c>
      <c r="G4" s="52"/>
      <c r="H4" s="52"/>
      <c r="I4" s="52"/>
      <c r="J4" s="52"/>
      <c r="K4" s="44"/>
      <c r="L4" s="91" t="s">
        <v>107</v>
      </c>
      <c r="M4" s="52"/>
      <c r="N4" s="52"/>
      <c r="O4" s="52"/>
      <c r="P4" s="52"/>
      <c r="Q4" s="52"/>
      <c r="R4" s="53"/>
    </row>
    <row r="5" spans="2:18" ht="13.5" customHeight="1" x14ac:dyDescent="0.15">
      <c r="B5" s="86"/>
      <c r="C5" s="88"/>
      <c r="D5" s="90" t="s">
        <v>108</v>
      </c>
      <c r="E5" s="82" t="s">
        <v>109</v>
      </c>
      <c r="F5" s="90"/>
      <c r="G5" s="92" t="s">
        <v>111</v>
      </c>
      <c r="H5" s="52"/>
      <c r="I5" s="44"/>
      <c r="J5" s="82" t="s">
        <v>114</v>
      </c>
      <c r="K5" s="90" t="s">
        <v>115</v>
      </c>
      <c r="L5" s="90"/>
      <c r="M5" s="91" t="s">
        <v>117</v>
      </c>
      <c r="N5" s="52"/>
      <c r="O5" s="52"/>
      <c r="P5" s="52"/>
      <c r="Q5" s="44"/>
      <c r="R5" s="84" t="s">
        <v>122</v>
      </c>
    </row>
    <row r="6" spans="2:18" ht="54" x14ac:dyDescent="0.15">
      <c r="B6" s="86"/>
      <c r="C6" s="88"/>
      <c r="D6" s="90"/>
      <c r="E6" s="82"/>
      <c r="F6" s="90"/>
      <c r="G6" s="82"/>
      <c r="H6" s="42" t="s">
        <v>112</v>
      </c>
      <c r="I6" s="42" t="s">
        <v>113</v>
      </c>
      <c r="J6" s="82"/>
      <c r="K6" s="90"/>
      <c r="L6" s="90"/>
      <c r="M6" s="90"/>
      <c r="N6" s="41" t="s">
        <v>118</v>
      </c>
      <c r="O6" s="42" t="s">
        <v>119</v>
      </c>
      <c r="P6" s="42" t="s">
        <v>120</v>
      </c>
      <c r="Q6" s="41" t="s">
        <v>121</v>
      </c>
      <c r="R6" s="84"/>
    </row>
    <row r="7" spans="2:18" x14ac:dyDescent="0.15">
      <c r="B7" s="45" t="s">
        <v>1</v>
      </c>
      <c r="C7" s="44">
        <f>SUM(D7:E7)</f>
        <v>1854</v>
      </c>
      <c r="D7" s="41">
        <v>1850</v>
      </c>
      <c r="E7" s="41">
        <v>4</v>
      </c>
      <c r="F7" s="41">
        <f>SUM(G7,J7:K7)</f>
        <v>1850</v>
      </c>
      <c r="G7" s="41">
        <f>SUM(H7:I7)</f>
        <v>1243</v>
      </c>
      <c r="H7" s="41">
        <v>1056</v>
      </c>
      <c r="I7" s="41">
        <v>187</v>
      </c>
      <c r="J7" s="41">
        <v>25</v>
      </c>
      <c r="K7" s="41">
        <v>582</v>
      </c>
      <c r="L7" s="43">
        <f>SUM(M7,R7)</f>
        <v>1839</v>
      </c>
      <c r="M7" s="43">
        <f>SUM(N7:Q7)</f>
        <v>1824</v>
      </c>
      <c r="N7" s="43">
        <v>1055</v>
      </c>
      <c r="O7" s="43">
        <v>418</v>
      </c>
      <c r="P7" s="43">
        <v>157</v>
      </c>
      <c r="Q7" s="43">
        <v>194</v>
      </c>
      <c r="R7" s="47">
        <v>15</v>
      </c>
    </row>
    <row r="8" spans="2:18" x14ac:dyDescent="0.15">
      <c r="B8" s="45" t="s">
        <v>2</v>
      </c>
      <c r="C8" s="44">
        <f t="shared" ref="C8:C11" si="0">SUM(D8:E8)</f>
        <v>1937</v>
      </c>
      <c r="D8" s="41">
        <v>1932</v>
      </c>
      <c r="E8" s="41">
        <v>5</v>
      </c>
      <c r="F8" s="41">
        <f t="shared" ref="F8:F11" si="1">SUM(G8,J8:K8)</f>
        <v>1932</v>
      </c>
      <c r="G8" s="41">
        <f t="shared" ref="G8:G11" si="2">SUM(H8:I8)</f>
        <v>1371</v>
      </c>
      <c r="H8" s="41">
        <v>1118</v>
      </c>
      <c r="I8" s="41">
        <v>253</v>
      </c>
      <c r="J8" s="41">
        <v>8</v>
      </c>
      <c r="K8" s="41">
        <v>553</v>
      </c>
      <c r="L8" s="43">
        <f t="shared" ref="L8:L11" si="3">SUM(M8,R8)</f>
        <v>1913</v>
      </c>
      <c r="M8" s="43">
        <f t="shared" ref="M8:M11" si="4">SUM(N8:Q8)</f>
        <v>1889</v>
      </c>
      <c r="N8" s="43">
        <v>1091</v>
      </c>
      <c r="O8" s="43">
        <v>433</v>
      </c>
      <c r="P8" s="43">
        <v>153</v>
      </c>
      <c r="Q8" s="43">
        <v>212</v>
      </c>
      <c r="R8" s="47">
        <v>24</v>
      </c>
    </row>
    <row r="9" spans="2:18" x14ac:dyDescent="0.15">
      <c r="B9" s="45" t="s">
        <v>3</v>
      </c>
      <c r="C9" s="44">
        <f t="shared" si="0"/>
        <v>1949</v>
      </c>
      <c r="D9" s="41">
        <v>1933</v>
      </c>
      <c r="E9" s="41">
        <v>16</v>
      </c>
      <c r="F9" s="41">
        <f t="shared" si="1"/>
        <v>1933</v>
      </c>
      <c r="G9" s="41">
        <f t="shared" si="2"/>
        <v>1430</v>
      </c>
      <c r="H9" s="41">
        <v>1124</v>
      </c>
      <c r="I9" s="41">
        <v>306</v>
      </c>
      <c r="J9" s="41">
        <v>9</v>
      </c>
      <c r="K9" s="41">
        <v>494</v>
      </c>
      <c r="L9" s="43">
        <f t="shared" si="3"/>
        <v>1902</v>
      </c>
      <c r="M9" s="43">
        <f t="shared" si="4"/>
        <v>1880</v>
      </c>
      <c r="N9" s="43">
        <v>1117</v>
      </c>
      <c r="O9" s="43">
        <v>429</v>
      </c>
      <c r="P9" s="43">
        <v>135</v>
      </c>
      <c r="Q9" s="43">
        <v>199</v>
      </c>
      <c r="R9" s="47">
        <v>22</v>
      </c>
    </row>
    <row r="10" spans="2:18" x14ac:dyDescent="0.15">
      <c r="B10" s="45" t="s">
        <v>4</v>
      </c>
      <c r="C10" s="44">
        <f t="shared" si="0"/>
        <v>1915</v>
      </c>
      <c r="D10" s="41">
        <v>1913</v>
      </c>
      <c r="E10" s="41">
        <v>2</v>
      </c>
      <c r="F10" s="41">
        <f t="shared" si="1"/>
        <v>1913</v>
      </c>
      <c r="G10" s="41">
        <f t="shared" si="2"/>
        <v>1473</v>
      </c>
      <c r="H10" s="41">
        <v>1134</v>
      </c>
      <c r="I10" s="41">
        <v>339</v>
      </c>
      <c r="J10" s="41">
        <v>7</v>
      </c>
      <c r="K10" s="41">
        <v>433</v>
      </c>
      <c r="L10" s="43">
        <f t="shared" si="3"/>
        <v>1892</v>
      </c>
      <c r="M10" s="43">
        <f t="shared" si="4"/>
        <v>1874</v>
      </c>
      <c r="N10" s="43">
        <v>1076</v>
      </c>
      <c r="O10" s="43">
        <v>418</v>
      </c>
      <c r="P10" s="43">
        <v>150</v>
      </c>
      <c r="Q10" s="43">
        <v>230</v>
      </c>
      <c r="R10" s="47">
        <v>18</v>
      </c>
    </row>
    <row r="11" spans="2:18" ht="14.25" thickBot="1" x14ac:dyDescent="0.2">
      <c r="B11" s="46" t="s">
        <v>5</v>
      </c>
      <c r="C11" s="48">
        <f t="shared" si="0"/>
        <v>1951</v>
      </c>
      <c r="D11" s="49">
        <v>1949</v>
      </c>
      <c r="E11" s="49">
        <v>2</v>
      </c>
      <c r="F11" s="49">
        <f t="shared" si="1"/>
        <v>1949</v>
      </c>
      <c r="G11" s="49">
        <f t="shared" si="2"/>
        <v>1538</v>
      </c>
      <c r="H11" s="49">
        <v>1158</v>
      </c>
      <c r="I11" s="49">
        <v>380</v>
      </c>
      <c r="J11" s="49" t="s">
        <v>105</v>
      </c>
      <c r="K11" s="49">
        <v>411</v>
      </c>
      <c r="L11" s="50">
        <f t="shared" si="3"/>
        <v>1862</v>
      </c>
      <c r="M11" s="50">
        <f t="shared" si="4"/>
        <v>1826</v>
      </c>
      <c r="N11" s="50">
        <v>1083</v>
      </c>
      <c r="O11" s="50">
        <v>394</v>
      </c>
      <c r="P11" s="50">
        <v>128</v>
      </c>
      <c r="Q11" s="50">
        <v>221</v>
      </c>
      <c r="R11" s="51">
        <v>36</v>
      </c>
    </row>
  </sheetData>
  <mergeCells count="15">
    <mergeCell ref="B1:G2"/>
    <mergeCell ref="L3:R3"/>
    <mergeCell ref="L4:L6"/>
    <mergeCell ref="M5:M6"/>
    <mergeCell ref="K5:K6"/>
    <mergeCell ref="J5:J6"/>
    <mergeCell ref="F3:K3"/>
    <mergeCell ref="R5:R6"/>
    <mergeCell ref="B3:B6"/>
    <mergeCell ref="C4:C6"/>
    <mergeCell ref="C3:E3"/>
    <mergeCell ref="D5:D6"/>
    <mergeCell ref="E5:E6"/>
    <mergeCell ref="F4:F6"/>
    <mergeCell ref="G5:G6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"/>
  <sheetViews>
    <sheetView workbookViewId="0">
      <selection activeCell="G14" sqref="G14"/>
    </sheetView>
  </sheetViews>
  <sheetFormatPr defaultRowHeight="13.5" x14ac:dyDescent="0.15"/>
  <cols>
    <col min="3" max="3" width="7.875" bestFit="1" customWidth="1"/>
    <col min="4" max="4" width="11.25" bestFit="1" customWidth="1"/>
    <col min="5" max="6" width="9.75" bestFit="1" customWidth="1"/>
    <col min="7" max="7" width="11.75" bestFit="1" customWidth="1"/>
    <col min="8" max="9" width="11.25" bestFit="1" customWidth="1"/>
    <col min="10" max="10" width="13.25" bestFit="1" customWidth="1"/>
  </cols>
  <sheetData>
    <row r="1" spans="2:15" ht="13.5" customHeight="1" x14ac:dyDescent="0.15">
      <c r="B1" s="61" t="s">
        <v>123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2:15" ht="13.5" customHeight="1" thickBot="1" x14ac:dyDescent="0.2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2:15" s="29" customFormat="1" x14ac:dyDescent="0.15">
      <c r="B3" s="74" t="s">
        <v>0</v>
      </c>
      <c r="C3" s="99" t="s">
        <v>130</v>
      </c>
      <c r="D3" s="57"/>
      <c r="E3" s="57"/>
      <c r="F3" s="57"/>
      <c r="G3" s="57"/>
      <c r="H3" s="57"/>
      <c r="I3" s="57"/>
      <c r="J3" s="58"/>
    </row>
    <row r="4" spans="2:15" s="29" customFormat="1" x14ac:dyDescent="0.15">
      <c r="B4" s="75"/>
      <c r="C4" s="100"/>
      <c r="D4" s="96" t="s">
        <v>124</v>
      </c>
      <c r="E4" s="54"/>
      <c r="F4" s="54"/>
      <c r="G4" s="54"/>
      <c r="H4" s="54"/>
      <c r="I4" s="7"/>
      <c r="J4" s="98" t="s">
        <v>128</v>
      </c>
    </row>
    <row r="5" spans="2:15" s="29" customFormat="1" x14ac:dyDescent="0.15">
      <c r="B5" s="75"/>
      <c r="C5" s="100"/>
      <c r="D5" s="97"/>
      <c r="E5" s="97" t="s">
        <v>131</v>
      </c>
      <c r="F5" s="55"/>
      <c r="G5" s="54"/>
      <c r="H5" s="7"/>
      <c r="I5" s="97" t="s">
        <v>127</v>
      </c>
      <c r="J5" s="98"/>
    </row>
    <row r="6" spans="2:15" s="29" customFormat="1" x14ac:dyDescent="0.15">
      <c r="B6" s="75"/>
      <c r="C6" s="100"/>
      <c r="D6" s="97"/>
      <c r="E6" s="97"/>
      <c r="F6" s="97" t="s">
        <v>125</v>
      </c>
      <c r="G6" s="97"/>
      <c r="H6" s="97"/>
      <c r="I6" s="97"/>
      <c r="J6" s="98"/>
    </row>
    <row r="7" spans="2:15" s="29" customFormat="1" x14ac:dyDescent="0.15">
      <c r="B7" s="75"/>
      <c r="C7" s="100"/>
      <c r="D7" s="97"/>
      <c r="E7" s="97"/>
      <c r="F7" s="34" t="s">
        <v>132</v>
      </c>
      <c r="G7" s="34" t="s">
        <v>133</v>
      </c>
      <c r="H7" s="34" t="s">
        <v>126</v>
      </c>
      <c r="I7" s="97"/>
      <c r="J7" s="98"/>
    </row>
    <row r="8" spans="2:15" s="29" customFormat="1" x14ac:dyDescent="0.15">
      <c r="B8" s="30" t="s">
        <v>1</v>
      </c>
      <c r="C8" s="7">
        <v>3850</v>
      </c>
      <c r="D8" s="8">
        <v>2414</v>
      </c>
      <c r="E8" s="8">
        <v>2333</v>
      </c>
      <c r="F8" s="8">
        <v>1655</v>
      </c>
      <c r="G8" s="8">
        <v>330</v>
      </c>
      <c r="H8" s="8">
        <v>346</v>
      </c>
      <c r="I8" s="8">
        <v>81</v>
      </c>
      <c r="J8" s="9">
        <v>1432</v>
      </c>
    </row>
    <row r="9" spans="2:15" s="29" customFormat="1" x14ac:dyDescent="0.15">
      <c r="B9" s="30" t="s">
        <v>2</v>
      </c>
      <c r="C9" s="7">
        <v>4203</v>
      </c>
      <c r="D9" s="8">
        <v>2698</v>
      </c>
      <c r="E9" s="8">
        <v>2585</v>
      </c>
      <c r="F9" s="8">
        <v>1818</v>
      </c>
      <c r="G9" s="8">
        <v>361</v>
      </c>
      <c r="H9" s="8">
        <v>406</v>
      </c>
      <c r="I9" s="8">
        <v>113</v>
      </c>
      <c r="J9" s="9">
        <v>1503</v>
      </c>
    </row>
    <row r="10" spans="2:15" s="29" customFormat="1" x14ac:dyDescent="0.15">
      <c r="B10" s="30" t="s">
        <v>3</v>
      </c>
      <c r="C10" s="7">
        <v>4428</v>
      </c>
      <c r="D10" s="8">
        <v>2916</v>
      </c>
      <c r="E10" s="8">
        <v>2871</v>
      </c>
      <c r="F10" s="8">
        <v>1986</v>
      </c>
      <c r="G10" s="8">
        <v>391</v>
      </c>
      <c r="H10" s="8">
        <v>493</v>
      </c>
      <c r="I10" s="8">
        <v>45</v>
      </c>
      <c r="J10" s="9">
        <v>1511</v>
      </c>
    </row>
    <row r="11" spans="2:15" s="29" customFormat="1" x14ac:dyDescent="0.15">
      <c r="B11" s="30" t="s">
        <v>4</v>
      </c>
      <c r="C11" s="7">
        <v>4482</v>
      </c>
      <c r="D11" s="8">
        <v>3019</v>
      </c>
      <c r="E11" s="8">
        <v>2972</v>
      </c>
      <c r="F11" s="8">
        <v>2017</v>
      </c>
      <c r="G11" s="8">
        <v>419</v>
      </c>
      <c r="H11" s="8">
        <v>534</v>
      </c>
      <c r="I11" s="8">
        <v>47</v>
      </c>
      <c r="J11" s="9">
        <v>1461</v>
      </c>
    </row>
    <row r="12" spans="2:15" s="29" customFormat="1" ht="14.25" thickBot="1" x14ac:dyDescent="0.2">
      <c r="B12" s="31" t="s">
        <v>5</v>
      </c>
      <c r="C12" s="12">
        <v>4729</v>
      </c>
      <c r="D12" s="13">
        <v>3166</v>
      </c>
      <c r="E12" s="13">
        <v>3105</v>
      </c>
      <c r="F12" s="13">
        <v>1969</v>
      </c>
      <c r="G12" s="13">
        <v>494</v>
      </c>
      <c r="H12" s="13">
        <v>642</v>
      </c>
      <c r="I12" s="13">
        <v>61</v>
      </c>
      <c r="J12" s="14">
        <v>1563</v>
      </c>
      <c r="K12" s="56"/>
      <c r="L12" s="56"/>
    </row>
    <row r="13" spans="2:15" x14ac:dyDescent="0.15">
      <c r="B13" s="94" t="s">
        <v>129</v>
      </c>
      <c r="C13" s="94"/>
      <c r="D13" s="94"/>
      <c r="E13" s="94"/>
      <c r="F13" s="94"/>
      <c r="G13" s="95"/>
      <c r="H13" s="95"/>
      <c r="I13" s="95"/>
      <c r="J13" s="95"/>
      <c r="K13" s="95"/>
      <c r="L13" s="95"/>
    </row>
  </sheetData>
  <mergeCells count="9">
    <mergeCell ref="B13:L13"/>
    <mergeCell ref="B1:O2"/>
    <mergeCell ref="D4:D7"/>
    <mergeCell ref="E5:E7"/>
    <mergeCell ref="I5:I7"/>
    <mergeCell ref="J4:J7"/>
    <mergeCell ref="F6:H6"/>
    <mergeCell ref="B3:B7"/>
    <mergeCell ref="C3:C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男女別人口</vt:lpstr>
      <vt:lpstr>人口・世帯数</vt:lpstr>
      <vt:lpstr>年齢別人口</vt:lpstr>
      <vt:lpstr>産業別男女別15歳以上就業者数</vt:lpstr>
      <vt:lpstr>産業（大分類）別15歳以上就業者数</vt:lpstr>
      <vt:lpstr>世帯数・世帯類型別住宅に住む一般世帯</vt:lpstr>
      <vt:lpstr>労働力別状態別15歳以上人従業者の地位別就業者数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満保賢洋</dc:creator>
  <cp:lastModifiedBy>満保賢洋</cp:lastModifiedBy>
  <dcterms:created xsi:type="dcterms:W3CDTF">2016-06-22T08:50:37Z</dcterms:created>
  <dcterms:modified xsi:type="dcterms:W3CDTF">2016-06-23T06:30:39Z</dcterms:modified>
</cp:coreProperties>
</file>